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te③\311 調査物（毎年）\財政状況資料集（財政比較分析表）\平成29年度決算\"/>
    </mc:Choice>
  </mc:AlternateContent>
  <bookViews>
    <workbookView xWindow="0" yWindow="0" windowWidth="20490" windowHeight="75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<sst xmlns="http://schemas.openxmlformats.org/spreadsheetml/2006/main" count="1065" uniqueCount="606">
  <si>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</si>
  <si>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</si>
  <si>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</si>
  <si>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</si>
  <si>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</si>
  <si>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</si>
  <si>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</si>
  <si>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</si>
  <si>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</si>
  <si>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</si>
  <si>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</si>
  <si>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</si>
  <si>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</si>
  <si>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</si>
  <si>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</si>
  <si>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</si>
  <si>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</si>
  <si>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</si>
  <si>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</si>
  <si>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</si>
  <si>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</si>
  <si>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</si>
  <si>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</si>
  <si>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</si>
  <si>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</si>
  <si>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</si>
  <si>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</si>
  <si>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</si>
  <si>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</si>
  <si>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</si>
  <si>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</si>
  <si>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</si>
  <si>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</si>
  <si>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</si>
  <si>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</si>
  <si>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</si>
  <si>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</si>
  <si>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</si>
  <si>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</si>
  <si>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</si>
  <si>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</si>
  <si>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</si>
  <si>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</si>
  <si>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</si>
  <si>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</si>
  <si>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</si>
  <si>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</si>
  <si>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</si>
  <si>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</si>
  <si>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</si>
  <si>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</si>
  <si>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</si>
  <si>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</si>
  <si>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</si>
  <si>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</si>
  <si>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</si>
  <si>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</si>
  <si>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</si>
  <si>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</si>
  <si>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</si>
  <si>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</si>
  <si>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</si>
  <si>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</si>
  <si>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</si>
  <si>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</si>
  <si>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</si>
  <si>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</si>
  <si>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</si>
  <si>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</si>
  <si>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</si>
  <si>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</si>
  <si>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</si>
  <si>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</si>
  <si>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</si>
  <si>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</si>
  <si>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</si>
  <si>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</si>
  <si>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</si>
  <si>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</si>
  <si>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</si>
  <si>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</si>
  <si>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</si>
  <si>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</si>
  <si>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</si>
  <si>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</si>
  <si>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</si>
  <si>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</si>
  <si>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</si>
  <si>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</si>
  <si>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</si>
  <si>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</si>
  <si>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</si>
  <si>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</si>
  <si>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</si>
  <si>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</si>
  <si>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</si>
  <si>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</si>
  <si>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</si>
  <si>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</si>
  <si>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</si>
  <si>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</si>
  <si>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</si>
  <si>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</si>
  <si>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</si>
  <si>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</si>
  <si>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</si>
  <si>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</si>
  <si>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</si>
  <si>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</si>
  <si>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</si>
  <si>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</si>
  <si>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</si>
  <si>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</si>
  <si>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</si>
  <si>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</si>
  <si>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</si>
  <si>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</si>
  <si>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</si>
  <si>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</si>
  <si>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</si>
  <si>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</si>
  <si>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</si>
  <si>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</si>
  <si>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</si>
  <si>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</si>
  <si>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</si>
  <si>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</si>
  <si>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</si>
  <si>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</si>
  <si>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</si>
  <si>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</si>
  <si>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</si>
  <si>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</si>
  <si>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</si>
  <si>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</si>
  <si>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</si>
  <si>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</si>
  <si>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</si>
  <si>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</si>
  <si>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</si>
  <si>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</si>
  <si>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</si>
  <si>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</si>
  <si>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</si>
  <si>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</si>
  <si>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</si>
  <si>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</si>
  <si>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</si>
  <si>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</si>
  <si>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</si>
  <si>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</si>
  <si>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</si>
  <si>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</si>
  <si>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</si>
  <si>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</si>
  <si>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</si>
  <si>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</si>
  <si>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</si>
  <si>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</si>
  <si>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</si>
  <si>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</si>
  <si>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</si>
  <si>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</si>
  <si>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</si>
  <si>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</si>
  <si>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</si>
  <si>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</si>
  <si>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</si>
  <si>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</si>
  <si>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</si>
  <si>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</si>
  <si>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</si>
  <si>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</si>
  <si>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</si>
  <si>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</si>
  <si>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</si>
  <si>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</si>
  <si>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</si>
  <si>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</si>
  <si>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</si>
  <si>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</si>
  <si>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</si>
  <si>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</si>
  <si>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</si>
  <si>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</si>
  <si>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</si>
  <si>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</si>
  <si>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</si>
  <si>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</si>
  <si>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</si>
  <si>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</si>
  <si>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</si>
  <si>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</si>
  <si>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</si>
  <si>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</si>
  <si>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</si>
  <si>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</si>
  <si>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</si>
  <si>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</si>
  <si>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</si>
  <si>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</si>
  <si>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</si>
  <si>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</si>
  <si>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</si>
  <si>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</si>
  <si>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</si>
  <si>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</si>
  <si>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</si>
  <si>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岡山県高梁市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</si>
  <si>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</si>
  <si>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</si>
  <si>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</si>
  <si>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</si>
  <si>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</si>
  <si>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</si>
  <si>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</si>
  <si>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</si>
  <si>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</si>
  <si>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</si>
  <si>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</si>
  <si>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</si>
  <si>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</si>
  <si>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</si>
  <si>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</si>
  <si>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</si>
  <si>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</si>
  <si>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</si>
  <si>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</si>
  <si>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</si>
  <si>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</si>
  <si>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</si>
  <si>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</si>
  <si>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</si>
  <si>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</si>
  <si>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</si>
  <si>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</si>
  <si>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</si>
  <si>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</si>
  <si>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</si>
  <si>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</si>
  <si>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</si>
  <si>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</si>
  <si>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</si>
  <si>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</si>
  <si>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</si>
  <si>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</si>
  <si>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</si>
  <si>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</si>
  <si>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</si>
  <si>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</si>
  <si>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</si>
  <si>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</si>
  <si>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</si>
  <si>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</si>
  <si>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</si>
  <si>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</si>
  <si>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</si>
  <si>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</si>
  <si>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</si>
  <si>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</si>
  <si>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</si>
  <si>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</si>
  <si>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</si>
  <si>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</si>
  <si>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</si>
  <si>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</si>
  <si>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</si>
  <si>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</si>
  <si>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</si>
  <si>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</si>
  <si>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</si>
  <si>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</si>
  <si>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</si>
  <si>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</si>
  <si>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</si>
  <si>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</si>
  <si>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</si>
  <si>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</si>
  <si>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</si>
  <si>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</si>
  <si>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</si>
  <si>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</si>
  <si>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</si>
  <si>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</si>
  <si>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</si>
  <si>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</si>
  <si>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</si>
  <si>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</si>
  <si>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</si>
  <si>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</si>
  <si>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</si>
  <si>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</si>
  <si>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</si>
  <si>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</si>
  <si>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</si>
  <si>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</si>
  <si>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</si>
  <si>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</si>
  <si>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</si>
  <si>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</si>
  <si>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</si>
  <si>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</si>
  <si>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</si>
  <si>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</si>
  <si>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</si>
  <si>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</si>
  <si>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</si>
  <si>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</si>
  <si>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</si>
  <si>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</si>
  <si>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</si>
  <si>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</si>
  <si>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</si>
  <si>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</si>
  <si>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</si>
  <si>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</si>
  <si>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</si>
  <si>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</si>
  <si>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</si>
  <si>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</si>
  <si>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</si>
  <si>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</si>
  <si>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</si>
  <si>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</si>
  <si>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</si>
  <si>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</si>
  <si>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</si>
  <si>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</si>
  <si>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</si>
  <si>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</si>
  <si>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</si>
  <si>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</si>
  <si>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</si>
  <si>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</si>
  <si>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</si>
  <si>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</si>
  <si>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</si>
  <si>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</si>
  <si>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</si>
  <si>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</si>
  <si>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</si>
  <si>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</si>
  <si>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</si>
  <si>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</si>
  <si>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</si>
  <si>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</si>
  <si>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</si>
  <si>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</si>
  <si>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</si>
  <si>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</si>
  <si>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</si>
  <si>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</si>
  <si>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</si>
  <si>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</si>
  <si>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</si>
  <si>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</si>
  <si>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</si>
  <si>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</si>
  <si>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岡山県高梁市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</si>
  <si>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</si>
  <si>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</si>
  <si>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</si>
  <si>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</si>
  <si>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</si>
  <si>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</si>
  <si>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</si>
  <si>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</si>
  <si>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</si>
  <si>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</si>
  <si>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</si>
  <si>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</si>
  <si>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</si>
  <si>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</si>
  <si>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</si>
  <si>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</si>
  <si>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</si>
  <si>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</si>
  <si>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</si>
  <si>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</si>
  <si>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</si>
  <si>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</si>
  <si>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</si>
  <si>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</si>
  <si>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</si>
  <si>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</si>
  <si>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</si>
  <si>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</si>
  <si>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</si>
  <si>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</si>
  <si>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</si>
  <si>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</si>
  <si>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</si>
  <si>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</si>
  <si>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</si>
  <si>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</si>
  <si>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</si>
  <si>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</si>
  <si>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</si>
  <si>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</si>
  <si>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</si>
  <si>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</si>
  <si>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</si>
  <si>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</si>
  <si>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</si>
  <si>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</si>
  <si>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</si>
  <si>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</si>
  <si>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</si>
  <si>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</si>
  <si>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</si>
  <si>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</si>
  <si>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</si>
  <si>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</si>
  <si>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</si>
  <si>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</si>
  <si>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</si>
  <si>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</si>
  <si>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</si>
  <si>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</si>
  <si>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</si>
  <si>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</si>
  <si>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</si>
  <si>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</si>
  <si>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</si>
  <si>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</si>
  <si>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</si>
  <si>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</si>
  <si>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</si>
  <si>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</si>
  <si>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</si>
  <si>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</si>
  <si>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</si>
  <si>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</si>
  <si>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</si>
  <si>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</si>
  <si>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</si>
  <si>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</si>
  <si>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</si>
  <si>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</si>
  <si>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</si>
  <si>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</si>
  <si>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</si>
  <si>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</si>
  <si>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</si>
  <si>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</si>
  <si>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</si>
  <si>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</si>
  <si>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</si>
  <si>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</si>
  <si>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</si>
  <si>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</si>
  <si>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</si>
  <si>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</si>
  <si>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</si>
  <si>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</si>
  <si>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</si>
  <si>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</si>
  <si>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</si>
  <si>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</si>
  <si>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</si>
  <si>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</si>
  <si>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</si>
  <si>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</si>
  <si>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</si>
  <si>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</si>
  <si>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</si>
  <si>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</si>
  <si>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</si>
  <si>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</si>
  <si>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高梁市簡易水道事業特別会計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</si>
  <si>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</si>
  <si>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</si>
  <si>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</si>
  <si>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</si>
  <si>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</si>
  <si>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</si>
  <si>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</si>
  <si>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</si>
  <si>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</si>
  <si>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</si>
  <si>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</si>
  <si>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</si>
  <si>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</si>
  <si>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</si>
  <si>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</si>
  <si>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</si>
  <si>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</si>
  <si>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</si>
  <si>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</si>
  <si>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</si>
  <si>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</si>
  <si>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</si>
  <si>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</si>
  <si>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</si>
  <si>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</si>
  <si>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</si>
  <si>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</si>
  <si>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</si>
  <si>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</si>
  <si>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</si>
  <si>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</si>
  <si>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</si>
  <si>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</si>
  <si>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</si>
  <si>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</si>
  <si>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</si>
  <si>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</si>
  <si>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</si>
  <si>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</si>
  <si>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</si>
  <si>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</si>
  <si>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</si>
  <si>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</si>
  <si>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</si>
  <si>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</si>
  <si>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</si>
  <si>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</si>
  <si>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</si>
  <si>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</si>
  <si>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</si>
  <si>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</si>
  <si>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</si>
  <si>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</si>
  <si>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</si>
  <si>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</si>
  <si>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</si>
  <si>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</si>
  <si>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</si>
  <si>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</si>
  <si>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</si>
  <si>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</si>
  <si>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</si>
  <si>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</si>
  <si>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</si>
  <si>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</si>
  <si>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</si>
  <si>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</si>
  <si>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</si>
  <si>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</si>
  <si>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</si>
  <si>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</si>
  <si>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</si>
  <si>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</si>
  <si>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</si>
  <si>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</si>
  <si>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</si>
  <si>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</si>
  <si>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</si>
  <si>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</si>
  <si>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</si>
  <si>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</si>
  <si>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</si>
  <si>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</si>
  <si>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</si>
  <si>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</si>
  <si>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</si>
  <si>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</si>
  <si>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</si>
  <si>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高梁市住宅新築資金等貸付事業特別会計</t>
  </si>
  <si>
    <t>▲ 0.49</t>
  </si>
  <si>
    <t>▲ 0.51</t>
  </si>
  <si>
    <t>▲ 0.52</t>
  </si>
  <si>
    <t>高梁市国民健康保険成羽病院事業会計</t>
  </si>
  <si>
    <t>高梁市水道事業特別会計</t>
  </si>
  <si>
    <t>一般会計</t>
  </si>
  <si>
    <t>高梁市国民健康保険特別会計</t>
  </si>
  <si>
    <t>高梁市介護保険特別会計</t>
  </si>
  <si>
    <t>高梁市地域開発事業特別会計</t>
  </si>
  <si>
    <t>高梁市畑地かんがい事業特別会計</t>
  </si>
  <si>
    <t>その他会計（赤字）</t>
  </si>
  <si>
    <t>その他会計（黒字）</t>
  </si>
  <si>
    <t>-</t>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</si>
  <si>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</si>
  <si>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</si>
  <si>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</si>
  <si>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岡山県後期高齢者医療連合一般会計</t>
    <rPh sb="0" eb="3">
      <t>オカヤマケン</t>
    </rPh>
    <rPh sb="3" eb="5">
      <t>コウキ</t>
    </rPh>
    <rPh sb="5" eb="8">
      <t>コウレイシャ</t>
    </rPh>
    <rPh sb="8" eb="10">
      <t>イリョウ</t>
    </rPh>
    <rPh sb="10" eb="12">
      <t>レンゴウ</t>
    </rPh>
    <rPh sb="12" eb="14">
      <t>イッパン</t>
    </rPh>
    <rPh sb="14" eb="16">
      <t>カイケイ</t>
    </rPh>
    <phoneticPr fontId="2"/>
  </si>
  <si>
    <t>岡山県後期高齢者医療連合特別会計</t>
    <rPh sb="0" eb="3">
      <t>オカヤマケン</t>
    </rPh>
    <rPh sb="3" eb="5">
      <t>コウキ</t>
    </rPh>
    <rPh sb="5" eb="8">
      <t>コウレイシャ</t>
    </rPh>
    <rPh sb="8" eb="10">
      <t>イリョウ</t>
    </rPh>
    <rPh sb="10" eb="12">
      <t>レンゴウ</t>
    </rPh>
    <rPh sb="12" eb="14">
      <t>トクベツ</t>
    </rPh>
    <rPh sb="14" eb="16">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</si>
  <si>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</si>
  <si>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</si>
  <si>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</si>
  <si>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</si>
  <si>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</si>
  <si>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高梁市土地開発公社</t>
    <rPh sb="0" eb="3">
      <t>タカハシシ</t>
    </rPh>
    <rPh sb="3" eb="5">
      <t>トチ</t>
    </rPh>
    <rPh sb="5" eb="7">
      <t>カイハツ</t>
    </rPh>
    <rPh sb="7" eb="9">
      <t>コウシャ</t>
    </rPh>
    <phoneticPr fontId="2"/>
  </si>
  <si>
    <t>（公財）成羽町美術振興財団</t>
    <rPh sb="1" eb="2">
      <t>コウ</t>
    </rPh>
    <rPh sb="2" eb="3">
      <t>ザイ</t>
    </rPh>
    <rPh sb="4" eb="7">
      <t>ナリワチョウ</t>
    </rPh>
    <rPh sb="7" eb="9">
      <t>ビジュツ</t>
    </rPh>
    <rPh sb="9" eb="11">
      <t>シンコウ</t>
    </rPh>
    <rPh sb="11" eb="13">
      <t>ザイダン</t>
    </rPh>
    <phoneticPr fontId="2"/>
  </si>
  <si>
    <t>○</t>
    <phoneticPr fontId="2"/>
  </si>
  <si>
    <t>-</t>
    <phoneticPr fontId="2"/>
  </si>
  <si>
    <t>-</t>
    <phoneticPr fontId="2"/>
  </si>
  <si>
    <t>-</t>
    <phoneticPr fontId="2"/>
  </si>
  <si>
    <t>-</t>
    <phoneticPr fontId="2"/>
  </si>
  <si>
    <t>地域振興基金</t>
    <phoneticPr fontId="11"/>
  </si>
  <si>
    <t>開発事業基金</t>
    <phoneticPr fontId="11"/>
  </si>
  <si>
    <t>福祉基金</t>
    <phoneticPr fontId="11"/>
  </si>
  <si>
    <t>地域再生基金</t>
    <phoneticPr fontId="11"/>
  </si>
  <si>
    <t>たかはし子ども未来ゆめ基金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</si>
  <si>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</si>
  <si>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</si>
  <si>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</si>
  <si>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市庁舎の建替や図書館の複合化により有形固定資産減価償却率は類似団体平均を下回っている。しかし、それに伴う地方債の発行額の増や基金の取崩により、将来負担率は類似団体平均を大きく上回った。今後も大型事業による地方債の発行額は増加する見込みであり、将来負担比率も増加すると考えられる。今後、適切な資産・負債規模を検討する必要がある。</t>
    <rPh sb="0" eb="1">
      <t>シ</t>
    </rPh>
    <rPh sb="1" eb="3">
      <t>チョウシャ</t>
    </rPh>
    <rPh sb="4" eb="6">
      <t>タテカ</t>
    </rPh>
    <rPh sb="7" eb="10">
      <t>トショカン</t>
    </rPh>
    <rPh sb="11" eb="13">
      <t>フクゴウ</t>
    </rPh>
    <rPh sb="13" eb="14">
      <t>カ</t>
    </rPh>
    <rPh sb="17" eb="19">
      <t>ユウケイ</t>
    </rPh>
    <rPh sb="19" eb="21">
      <t>コテイ</t>
    </rPh>
    <rPh sb="21" eb="23">
      <t>シサン</t>
    </rPh>
    <rPh sb="23" eb="25">
      <t>ゲンカ</t>
    </rPh>
    <rPh sb="25" eb="28">
      <t>ショウキャクリツ</t>
    </rPh>
    <rPh sb="29" eb="31">
      <t>ルイジ</t>
    </rPh>
    <rPh sb="31" eb="33">
      <t>ダンタイ</t>
    </rPh>
    <rPh sb="33" eb="35">
      <t>ヘイキン</t>
    </rPh>
    <rPh sb="36" eb="38">
      <t>シタマワ</t>
    </rPh>
    <rPh sb="50" eb="51">
      <t>トモナ</t>
    </rPh>
    <rPh sb="52" eb="55">
      <t>チホウサイ</t>
    </rPh>
    <rPh sb="56" eb="59">
      <t>ハッコウガク</t>
    </rPh>
    <rPh sb="60" eb="61">
      <t>フ</t>
    </rPh>
    <rPh sb="62" eb="64">
      <t>キキン</t>
    </rPh>
    <rPh sb="65" eb="67">
      <t>トリクズシ</t>
    </rPh>
    <rPh sb="71" eb="73">
      <t>ショウライ</t>
    </rPh>
    <rPh sb="73" eb="75">
      <t>フタン</t>
    </rPh>
    <rPh sb="75" eb="76">
      <t>リツ</t>
    </rPh>
    <rPh sb="77" eb="79">
      <t>ルイジ</t>
    </rPh>
    <rPh sb="79" eb="81">
      <t>ダンタイ</t>
    </rPh>
    <rPh sb="81" eb="83">
      <t>ヘイキン</t>
    </rPh>
    <rPh sb="84" eb="85">
      <t>オオ</t>
    </rPh>
    <rPh sb="87" eb="89">
      <t>ウワマワ</t>
    </rPh>
    <rPh sb="92" eb="94">
      <t>コンゴ</t>
    </rPh>
    <rPh sb="95" eb="97">
      <t>オオガタ</t>
    </rPh>
    <rPh sb="97" eb="99">
      <t>ジギョウ</t>
    </rPh>
    <rPh sb="102" eb="105">
      <t>チホウサイ</t>
    </rPh>
    <rPh sb="106" eb="109">
      <t>ハッコウガク</t>
    </rPh>
    <rPh sb="110" eb="112">
      <t>ゾウカ</t>
    </rPh>
    <rPh sb="114" eb="116">
      <t>ミコ</t>
    </rPh>
    <rPh sb="121" eb="123">
      <t>ショウライ</t>
    </rPh>
    <rPh sb="123" eb="125">
      <t>フタン</t>
    </rPh>
    <rPh sb="125" eb="127">
      <t>ヒリツ</t>
    </rPh>
    <rPh sb="128" eb="130">
      <t>ゾウカ</t>
    </rPh>
    <rPh sb="133" eb="134">
      <t>カンガ</t>
    </rPh>
    <rPh sb="139" eb="141">
      <t>コンゴ</t>
    </rPh>
    <rPh sb="142" eb="144">
      <t>テキセツ</t>
    </rPh>
    <rPh sb="145" eb="147">
      <t>シサン</t>
    </rPh>
    <rPh sb="148" eb="150">
      <t>フサイ</t>
    </rPh>
    <rPh sb="150" eb="152">
      <t>キボ</t>
    </rPh>
    <rPh sb="153" eb="155">
      <t>ケントウ</t>
    </rPh>
    <rPh sb="157" eb="15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</si>
  <si>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</si>
  <si>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</si>
  <si>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</si>
  <si>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</si>
  <si>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</si>
  <si>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</si>
  <si>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実質公債費比率について、平成27年度以降、年々増加しており、主な要因としては、市庁舎や複合施設の建設など、近年大型事業が続いたことによる地方債の発行の増加が影響していると考えられる。それに伴い、将来負担比率も大きくなっている。今後も大型事業による発行額の増加が続くことが見込まれることから、将来負担比率、実質公債比率は、より大きくなると想定される。財政運営適正化計画に基づき、計画的な発行を遵守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ウワマワ</t>
    </rPh>
    <rPh sb="31" eb="33">
      <t>ジッシツ</t>
    </rPh>
    <rPh sb="33" eb="36">
      <t>コウサイヒ</t>
    </rPh>
    <rPh sb="36" eb="38">
      <t>ヒリツ</t>
    </rPh>
    <rPh sb="43" eb="45">
      <t>ヘイセイ</t>
    </rPh>
    <rPh sb="47" eb="49">
      <t>ネンド</t>
    </rPh>
    <rPh sb="49" eb="51">
      <t>イコウ</t>
    </rPh>
    <rPh sb="52" eb="54">
      <t>ネンネン</t>
    </rPh>
    <rPh sb="54" eb="56">
      <t>ゾウカ</t>
    </rPh>
    <rPh sb="106" eb="108">
      <t>ゾウカ</t>
    </rPh>
    <rPh sb="109" eb="111">
      <t>エイキョウ</t>
    </rPh>
    <rPh sb="125" eb="126">
      <t>トモナ</t>
    </rPh>
    <rPh sb="135" eb="136">
      <t>オオ</t>
    </rPh>
    <rPh sb="144" eb="146">
      <t>コンゴ</t>
    </rPh>
    <rPh sb="147" eb="149">
      <t>オオガタ</t>
    </rPh>
    <rPh sb="149" eb="151">
      <t>ジギョウ</t>
    </rPh>
    <rPh sb="154" eb="157">
      <t>ハッコウガク</t>
    </rPh>
    <rPh sb="158" eb="160">
      <t>ゾウカ</t>
    </rPh>
    <rPh sb="161" eb="162">
      <t>ツヅ</t>
    </rPh>
    <rPh sb="166" eb="168">
      <t>ミコ</t>
    </rPh>
    <rPh sb="176" eb="178">
      <t>ショウライ</t>
    </rPh>
    <rPh sb="178" eb="180">
      <t>フタン</t>
    </rPh>
    <rPh sb="180" eb="182">
      <t>ヒリツ</t>
    </rPh>
    <rPh sb="183" eb="185">
      <t>ジッシツ</t>
    </rPh>
    <rPh sb="185" eb="187">
      <t>コウサイ</t>
    </rPh>
    <rPh sb="187" eb="189">
      <t>ヒリツ</t>
    </rPh>
    <rPh sb="193" eb="194">
      <t>オオ</t>
    </rPh>
    <rPh sb="199" eb="201">
      <t>ソウテイ</t>
    </rPh>
    <rPh sb="205" eb="207">
      <t>ザイセイ</t>
    </rPh>
    <rPh sb="207" eb="209">
      <t>ウンエイ</t>
    </rPh>
    <rPh sb="209" eb="212">
      <t>テキセイカ</t>
    </rPh>
    <rPh sb="212" eb="214">
      <t>ケイカク</t>
    </rPh>
    <rPh sb="215" eb="216">
      <t>モト</t>
    </rPh>
    <rPh sb="219" eb="222">
      <t>ケイカクテキ</t>
    </rPh>
    <rPh sb="223" eb="225">
      <t>ハッコウ</t>
    </rPh>
    <rPh sb="226" eb="228">
      <t>ジュンシュ</t>
    </rPh>
    <rPh sb="230" eb="23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</si>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</sst>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0B98-402D-9D3C-9DCAC8F466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117461</c:v>
                </c:pt>
                <c:pt idx="1">
                  <c:v>163785</c:v>
                </c:pt>
                <c:pt idx="2">
                  <c:v>141569</c:v>
                </c:pt>
                <c:pt idx="3">
                  <c:v>167162</c:v>
                </c:pt>
                <c:pt idx="4">
                  <c:v>115626</c:v>
                </c:pt>
              </c:numCache>
            </c:numRef>
          </c:val>
          <c:smooth val="0"/>
          <c:extLst>
            <c:ext xmlns:c16="http://schemas.microsoft.com/office/drawing/2014/chart" uri="{C3380CC4-5D6E-409C-BE32-E72D297353CC}">
              <c16:uniqueId val="{00000001-0B98-402D-9D3C-9DCAC8F466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3.84</c:v>
                </c:pt>
                <c:pt idx="1">
                  <c:v>3.4</c:v>
                </c:pt>
                <c:pt idx="2">
                  <c:v>3.92</c:v>
                </c:pt>
                <c:pt idx="3">
                  <c:v>4.2300000000000004</c:v>
                </c:pt>
                <c:pt idx="4">
                  <c:v>2.99</c:v>
                </c:pt>
              </c:numCache>
            </c:numRef>
          </c:val>
          <c:extLst>
            <c:ext xmlns:c16="http://schemas.microsoft.com/office/drawing/2014/chart" uri="{C3380CC4-5D6E-409C-BE32-E72D297353CC}">
              <c16:uniqueId val="{00000000-765C-4A87-8D41-ED8D5D6838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15.56</c:v>
                </c:pt>
                <c:pt idx="1">
                  <c:v>17.329999999999998</c:v>
                </c:pt>
                <c:pt idx="2">
                  <c:v>18.489999999999998</c:v>
                </c:pt>
                <c:pt idx="3">
                  <c:v>19.18</c:v>
                </c:pt>
                <c:pt idx="4">
                  <c:v>21.57</c:v>
                </c:pt>
              </c:numCache>
            </c:numRef>
          </c:val>
          <c:extLst>
            <c:ext xmlns:c16="http://schemas.microsoft.com/office/drawing/2014/chart" uri="{C3380CC4-5D6E-409C-BE32-E72D297353CC}">
              <c16:uniqueId val="{00000001-765C-4A87-8D41-ED8D5D6838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1.27</c:v>
                </c:pt>
                <c:pt idx="2">
                  <c:v>1.47</c:v>
                </c:pt>
                <c:pt idx="3">
                  <c:v>-0.24</c:v>
                </c:pt>
                <c:pt idx="4">
                  <c:v>0.54</c:v>
                </c:pt>
              </c:numCache>
            </c:numRef>
          </c:val>
          <c:smooth val="0"/>
          <c:extLst>
            <c:ext xmlns:c16="http://schemas.microsoft.com/office/drawing/2014/chart" uri="{C3380CC4-5D6E-409C-BE32-E72D297353CC}">
              <c16:uniqueId val="{00000002-765C-4A87-8D41-ED8D5D6838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0-49E4-4439-85D4-3F5F18BE4B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E4-4439-85D4-3F5F18BE4B0C}"/>
            </c:ext>
          </c:extLst>
        </c:ser>
        <c:ser>
          <c:idx val="2"/>
          <c:order val="2"/>
          <c:tx>
            <c:strRef>
              <c:f>データシート!$A$29</c:f>
              <c:strCache>
                <c:ptCount val="1"/>
                <c:pt idx="0">
                  <c:v>高梁市畑地かんがい事業特別会計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49E4-4439-85D4-3F5F18BE4B0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0.17</c:v>
                </c:pt>
                <c:pt idx="4">
                  <c:v>#N/A</c:v>
                </c:pt>
                <c:pt idx="5">
                  <c:v>0.06</c:v>
                </c:pt>
                <c:pt idx="6">
                  <c:v>#N/A</c:v>
                </c:pt>
                <c:pt idx="7">
                  <c:v>0.16</c:v>
                </c:pt>
                <c:pt idx="8">
                  <c:v>#N/A</c:v>
                </c:pt>
                <c:pt idx="9">
                  <c:v>0.15</c:v>
                </c:pt>
              </c:numCache>
            </c:numRef>
          </c:val>
          <c:extLst>
            <c:ext xmlns:c16="http://schemas.microsoft.com/office/drawing/2014/chart" uri="{C3380CC4-5D6E-409C-BE32-E72D297353CC}">
              <c16:uniqueId val="{00000003-49E4-4439-85D4-3F5F18BE4B0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0.56000000000000005</c:v>
                </c:pt>
                <c:pt idx="2">
                  <c:v>#N/A</c:v>
                </c:pt>
                <c:pt idx="3">
                  <c:v>0.35</c:v>
                </c:pt>
                <c:pt idx="4">
                  <c:v>#N/A</c:v>
                </c:pt>
                <c:pt idx="5">
                  <c:v>0.28000000000000003</c:v>
                </c:pt>
                <c:pt idx="6">
                  <c:v>#N/A</c:v>
                </c:pt>
                <c:pt idx="7">
                  <c:v>0.32</c:v>
                </c:pt>
                <c:pt idx="8">
                  <c:v>#N/A</c:v>
                </c:pt>
                <c:pt idx="9">
                  <c:v>0.32</c:v>
                </c:pt>
              </c:numCache>
            </c:numRef>
          </c:val>
          <c:extLst>
            <c:ext xmlns:c16="http://schemas.microsoft.com/office/drawing/2014/chart" uri="{C3380CC4-5D6E-409C-BE32-E72D297353CC}">
              <c16:uniqueId val="{00000004-49E4-4439-85D4-3F5F18BE4B0C}"/>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0.38</c:v>
                </c:pt>
                <c:pt idx="4">
                  <c:v>#N/A</c:v>
                </c:pt>
                <c:pt idx="5">
                  <c:v>0.31</c:v>
                </c:pt>
                <c:pt idx="6">
                  <c:v>#N/A</c:v>
                </c:pt>
                <c:pt idx="7">
                  <c:v>0.93</c:v>
                </c:pt>
                <c:pt idx="8">
                  <c:v>#N/A</c:v>
                </c:pt>
                <c:pt idx="9">
                  <c:v>1.3</c:v>
                </c:pt>
              </c:numCache>
            </c:numRef>
          </c:val>
          <c:extLst>
            <c:ext xmlns:c16="http://schemas.microsoft.com/office/drawing/2014/chart" uri="{C3380CC4-5D6E-409C-BE32-E72D297353CC}">
              <c16:uniqueId val="{00000005-49E4-4439-85D4-3F5F18BE4B0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4.32</c:v>
                </c:pt>
                <c:pt idx="2">
                  <c:v>#N/A</c:v>
                </c:pt>
                <c:pt idx="3">
                  <c:v>3.88</c:v>
                </c:pt>
                <c:pt idx="4">
                  <c:v>#N/A</c:v>
                </c:pt>
                <c:pt idx="5">
                  <c:v>4.4000000000000004</c:v>
                </c:pt>
                <c:pt idx="6">
                  <c:v>#N/A</c:v>
                </c:pt>
                <c:pt idx="7">
                  <c:v>4.72</c:v>
                </c:pt>
                <c:pt idx="8">
                  <c:v>#N/A</c:v>
                </c:pt>
                <c:pt idx="9">
                  <c:v>3.48</c:v>
                </c:pt>
              </c:numCache>
            </c:numRef>
          </c:val>
          <c:extLst>
            <c:ext xmlns:c16="http://schemas.microsoft.com/office/drawing/2014/chart" uri="{C3380CC4-5D6E-409C-BE32-E72D297353CC}">
              <c16:uniqueId val="{00000006-49E4-4439-85D4-3F5F18BE4B0C}"/>
            </c:ext>
          </c:extLst>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3.96</c:v>
                </c:pt>
                <c:pt idx="2">
                  <c:v>#N/A</c:v>
                </c:pt>
                <c:pt idx="3">
                  <c:v>4.34</c:v>
                </c:pt>
                <c:pt idx="4">
                  <c:v>#N/A</c:v>
                </c:pt>
                <c:pt idx="5">
                  <c:v>4.53</c:v>
                </c:pt>
                <c:pt idx="6">
                  <c:v>#N/A</c:v>
                </c:pt>
                <c:pt idx="7">
                  <c:v>5.07</c:v>
                </c:pt>
                <c:pt idx="8">
                  <c:v>#N/A</c:v>
                </c:pt>
                <c:pt idx="9">
                  <c:v>5.28</c:v>
                </c:pt>
              </c:numCache>
            </c:numRef>
          </c:val>
          <c:extLst>
            <c:ext xmlns:c16="http://schemas.microsoft.com/office/drawing/2014/chart" uri="{C3380CC4-5D6E-409C-BE32-E72D297353CC}">
              <c16:uniqueId val="{00000007-49E4-4439-85D4-3F5F18BE4B0C}"/>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9.57</c:v>
                </c:pt>
                <c:pt idx="2">
                  <c:v>#N/A</c:v>
                </c:pt>
                <c:pt idx="3">
                  <c:v>9.64</c:v>
                </c:pt>
                <c:pt idx="4">
                  <c:v>#N/A</c:v>
                </c:pt>
                <c:pt idx="5">
                  <c:v>9.66</c:v>
                </c:pt>
                <c:pt idx="6">
                  <c:v>#N/A</c:v>
                </c:pt>
                <c:pt idx="7">
                  <c:v>10.01</c:v>
                </c:pt>
                <c:pt idx="8">
                  <c:v>#N/A</c:v>
                </c:pt>
                <c:pt idx="9">
                  <c:v>10.15</c:v>
                </c:pt>
              </c:numCache>
            </c:numRef>
          </c:val>
          <c:extLst>
            <c:ext xmlns:c16="http://schemas.microsoft.com/office/drawing/2014/chart" uri="{C3380CC4-5D6E-409C-BE32-E72D297353CC}">
              <c16:uniqueId val="{00000008-49E4-4439-85D4-3F5F18BE4B0C}"/>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0.49</c:v>
                </c:pt>
                <c:pt idx="1">
                  <c:v>#N/A</c:v>
                </c:pt>
                <c:pt idx="2">
                  <c:v>0.49</c:v>
                </c:pt>
                <c:pt idx="3">
                  <c:v>#N/A</c:v>
                </c:pt>
                <c:pt idx="4">
                  <c:v>0.49</c:v>
                </c:pt>
                <c:pt idx="5">
                  <c:v>#N/A</c:v>
                </c:pt>
                <c:pt idx="6">
                  <c:v>0.51</c:v>
                </c:pt>
                <c:pt idx="7">
                  <c:v>#N/A</c:v>
                </c:pt>
                <c:pt idx="8">
                  <c:v>0.52</c:v>
                </c:pt>
                <c:pt idx="9">
                  <c:v>#N/A</c:v>
                </c:pt>
              </c:numCache>
            </c:numRef>
          </c:val>
          <c:extLst>
            <c:ext xmlns:c16="http://schemas.microsoft.com/office/drawing/2014/chart" uri="{C3380CC4-5D6E-409C-BE32-E72D297353CC}">
              <c16:uniqueId val="{00000009-49E4-4439-85D4-3F5F18BE4B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3311</c:v>
                </c:pt>
                <c:pt idx="5">
                  <c:v>3407</c:v>
                </c:pt>
                <c:pt idx="8">
                  <c:v>3340</c:v>
                </c:pt>
                <c:pt idx="11">
                  <c:v>3186</c:v>
                </c:pt>
                <c:pt idx="14">
                  <c:v>3251</c:v>
                </c:pt>
              </c:numCache>
            </c:numRef>
          </c:val>
          <c:extLst>
            <c:ext xmlns:c16="http://schemas.microsoft.com/office/drawing/2014/chart" uri="{C3380CC4-5D6E-409C-BE32-E72D297353CC}">
              <c16:uniqueId val="{00000000-5054-40D7-B7AB-9F8AEC21D8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5</c:v>
                </c:pt>
                <c:pt idx="3">
                  <c:v>4</c:v>
                </c:pt>
                <c:pt idx="6">
                  <c:v>4</c:v>
                </c:pt>
                <c:pt idx="9">
                  <c:v>1</c:v>
                </c:pt>
                <c:pt idx="12">
                  <c:v>0</c:v>
                </c:pt>
              </c:numCache>
            </c:numRef>
          </c:val>
          <c:extLst>
            <c:ext xmlns:c16="http://schemas.microsoft.com/office/drawing/2014/chart" uri="{C3380CC4-5D6E-409C-BE32-E72D297353CC}">
              <c16:uniqueId val="{00000001-5054-40D7-B7AB-9F8AEC21D8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63</c:v>
                </c:pt>
                <c:pt idx="6">
                  <c:v>36</c:v>
                </c:pt>
                <c:pt idx="9">
                  <c:v>56</c:v>
                </c:pt>
                <c:pt idx="12">
                  <c:v>13</c:v>
                </c:pt>
              </c:numCache>
            </c:numRef>
          </c:val>
          <c:extLst>
            <c:ext xmlns:c16="http://schemas.microsoft.com/office/drawing/2014/chart" uri="{C3380CC4-5D6E-409C-BE32-E72D297353CC}">
              <c16:uniqueId val="{00000002-5054-40D7-B7AB-9F8AEC21D8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84</c:v>
                </c:pt>
                <c:pt idx="3">
                  <c:v>60</c:v>
                </c:pt>
                <c:pt idx="6">
                  <c:v>31</c:v>
                </c:pt>
                <c:pt idx="9">
                  <c:v>31</c:v>
                </c:pt>
                <c:pt idx="12">
                  <c:v>31</c:v>
                </c:pt>
              </c:numCache>
            </c:numRef>
          </c:val>
          <c:extLst>
            <c:ext xmlns:c16="http://schemas.microsoft.com/office/drawing/2014/chart" uri="{C3380CC4-5D6E-409C-BE32-E72D297353CC}">
              <c16:uniqueId val="{00000003-5054-40D7-B7AB-9F8AEC21D8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1090</c:v>
                </c:pt>
                <c:pt idx="3">
                  <c:v>1048</c:v>
                </c:pt>
                <c:pt idx="6">
                  <c:v>968</c:v>
                </c:pt>
                <c:pt idx="9">
                  <c:v>941</c:v>
                </c:pt>
                <c:pt idx="12">
                  <c:v>899</c:v>
                </c:pt>
              </c:numCache>
            </c:numRef>
          </c:val>
          <c:extLst>
            <c:ext xmlns:c16="http://schemas.microsoft.com/office/drawing/2014/chart" uri="{C3380CC4-5D6E-409C-BE32-E72D297353CC}">
              <c16:uniqueId val="{00000004-5054-40D7-B7AB-9F8AEC21D8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5054-40D7-B7AB-9F8AEC21D8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54-40D7-B7AB-9F8AEC21D8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3531</c:v>
                </c:pt>
                <c:pt idx="3">
                  <c:v>3541</c:v>
                </c:pt>
                <c:pt idx="6">
                  <c:v>3561</c:v>
                </c:pt>
                <c:pt idx="9">
                  <c:v>3517</c:v>
                </c:pt>
                <c:pt idx="12">
                  <c:v>3640</c:v>
                </c:pt>
              </c:numCache>
            </c:numRef>
          </c:val>
          <c:extLst>
            <c:ext xmlns:c16="http://schemas.microsoft.com/office/drawing/2014/chart" uri="{C3380CC4-5D6E-409C-BE32-E72D297353CC}">
              <c16:uniqueId val="{00000007-5054-40D7-B7AB-9F8AEC21D8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1448</c:v>
                </c:pt>
                <c:pt idx="2">
                  <c:v>#N/A</c:v>
                </c:pt>
                <c:pt idx="3">
                  <c:v>#N/A</c:v>
                </c:pt>
                <c:pt idx="4">
                  <c:v>1310</c:v>
                </c:pt>
                <c:pt idx="5">
                  <c:v>#N/A</c:v>
                </c:pt>
                <c:pt idx="6">
                  <c:v>#N/A</c:v>
                </c:pt>
                <c:pt idx="7">
                  <c:v>1261</c:v>
                </c:pt>
                <c:pt idx="8">
                  <c:v>#N/A</c:v>
                </c:pt>
                <c:pt idx="9">
                  <c:v>#N/A</c:v>
                </c:pt>
                <c:pt idx="10">
                  <c:v>1360</c:v>
                </c:pt>
                <c:pt idx="11">
                  <c:v>#N/A</c:v>
                </c:pt>
                <c:pt idx="12">
                  <c:v>#N/A</c:v>
                </c:pt>
                <c:pt idx="13">
                  <c:v>1332</c:v>
                </c:pt>
                <c:pt idx="14">
                  <c:v>#N/A</c:v>
                </c:pt>
              </c:numCache>
            </c:numRef>
          </c:val>
          <c:smooth val="0"/>
          <c:extLst>
            <c:ext xmlns:c16="http://schemas.microsoft.com/office/drawing/2014/chart" uri="{C3380CC4-5D6E-409C-BE32-E72D297353CC}">
              <c16:uniqueId val="{00000008-5054-40D7-B7AB-9F8AEC21D8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28602</c:v>
                </c:pt>
                <c:pt idx="5">
                  <c:v>28776</c:v>
                </c:pt>
                <c:pt idx="8">
                  <c:v>28099</c:v>
                </c:pt>
                <c:pt idx="11">
                  <c:v>28095</c:v>
                </c:pt>
                <c:pt idx="14">
                  <c:v>27870</c:v>
                </c:pt>
              </c:numCache>
            </c:numRef>
          </c:val>
          <c:extLst>
            <c:ext xmlns:c16="http://schemas.microsoft.com/office/drawing/2014/chart" uri="{C3380CC4-5D6E-409C-BE32-E72D297353CC}">
              <c16:uniqueId val="{00000000-80CE-4C77-8E59-CBACCC077D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1889</c:v>
                </c:pt>
                <c:pt idx="5">
                  <c:v>1814</c:v>
                </c:pt>
                <c:pt idx="8">
                  <c:v>1732</c:v>
                </c:pt>
                <c:pt idx="11">
                  <c:v>1667</c:v>
                </c:pt>
                <c:pt idx="14">
                  <c:v>1896</c:v>
                </c:pt>
              </c:numCache>
            </c:numRef>
          </c:val>
          <c:extLst>
            <c:ext xmlns:c16="http://schemas.microsoft.com/office/drawing/2014/chart" uri="{C3380CC4-5D6E-409C-BE32-E72D297353CC}">
              <c16:uniqueId val="{00000001-80CE-4C77-8E59-CBACCC077D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7370</c:v>
                </c:pt>
                <c:pt idx="5">
                  <c:v>8166</c:v>
                </c:pt>
                <c:pt idx="8">
                  <c:v>7961</c:v>
                </c:pt>
                <c:pt idx="11">
                  <c:v>7220</c:v>
                </c:pt>
                <c:pt idx="14">
                  <c:v>6861</c:v>
                </c:pt>
              </c:numCache>
            </c:numRef>
          </c:val>
          <c:extLst>
            <c:ext xmlns:c16="http://schemas.microsoft.com/office/drawing/2014/chart" uri="{C3380CC4-5D6E-409C-BE32-E72D297353CC}">
              <c16:uniqueId val="{00000002-80CE-4C77-8E59-CBACCC077D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CE-4C77-8E59-CBACCC077D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CE-4C77-8E59-CBACCC077D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c:v>
                </c:pt>
                <c:pt idx="9">
                  <c:v>1</c:v>
                </c:pt>
                <c:pt idx="12">
                  <c:v>2</c:v>
                </c:pt>
              </c:numCache>
            </c:numRef>
          </c:val>
          <c:extLst>
            <c:ext xmlns:c16="http://schemas.microsoft.com/office/drawing/2014/chart" uri="{C3380CC4-5D6E-409C-BE32-E72D297353CC}">
              <c16:uniqueId val="{00000005-80CE-4C77-8E59-CBACCC077D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4701</c:v>
                </c:pt>
                <c:pt idx="3">
                  <c:v>4290</c:v>
                </c:pt>
                <c:pt idx="6">
                  <c:v>4212</c:v>
                </c:pt>
                <c:pt idx="9">
                  <c:v>4258</c:v>
                </c:pt>
                <c:pt idx="12">
                  <c:v>4314</c:v>
                </c:pt>
              </c:numCache>
            </c:numRef>
          </c:val>
          <c:extLst>
            <c:ext xmlns:c16="http://schemas.microsoft.com/office/drawing/2014/chart" uri="{C3380CC4-5D6E-409C-BE32-E72D297353CC}">
              <c16:uniqueId val="{00000006-80CE-4C77-8E59-CBACCC077D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412</c:v>
                </c:pt>
                <c:pt idx="3">
                  <c:v>360</c:v>
                </c:pt>
                <c:pt idx="6">
                  <c:v>335</c:v>
                </c:pt>
                <c:pt idx="9">
                  <c:v>310</c:v>
                </c:pt>
                <c:pt idx="12">
                  <c:v>285</c:v>
                </c:pt>
              </c:numCache>
            </c:numRef>
          </c:val>
          <c:extLst>
            <c:ext xmlns:c16="http://schemas.microsoft.com/office/drawing/2014/chart" uri="{C3380CC4-5D6E-409C-BE32-E72D297353CC}">
              <c16:uniqueId val="{00000007-80CE-4C77-8E59-CBACCC077D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11279</c:v>
                </c:pt>
                <c:pt idx="3">
                  <c:v>10575</c:v>
                </c:pt>
                <c:pt idx="6">
                  <c:v>10394</c:v>
                </c:pt>
                <c:pt idx="9">
                  <c:v>10178</c:v>
                </c:pt>
                <c:pt idx="12">
                  <c:v>9745</c:v>
                </c:pt>
              </c:numCache>
            </c:numRef>
          </c:val>
          <c:extLst>
            <c:ext xmlns:c16="http://schemas.microsoft.com/office/drawing/2014/chart" uri="{C3380CC4-5D6E-409C-BE32-E72D297353CC}">
              <c16:uniqueId val="{00000008-80CE-4C77-8E59-CBACCC077D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175</c:v>
                </c:pt>
                <c:pt idx="6">
                  <c:v>49</c:v>
                </c:pt>
                <c:pt idx="9">
                  <c:v>47</c:v>
                </c:pt>
                <c:pt idx="12">
                  <c:v>24</c:v>
                </c:pt>
              </c:numCache>
            </c:numRef>
          </c:val>
          <c:extLst>
            <c:ext xmlns:c16="http://schemas.microsoft.com/office/drawing/2014/chart" uri="{C3380CC4-5D6E-409C-BE32-E72D297353CC}">
              <c16:uniqueId val="{00000009-80CE-4C77-8E59-CBACCC077D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30736</c:v>
                </c:pt>
                <c:pt idx="3">
                  <c:v>31644</c:v>
                </c:pt>
                <c:pt idx="6">
                  <c:v>31814</c:v>
                </c:pt>
                <c:pt idx="9">
                  <c:v>32165</c:v>
                </c:pt>
                <c:pt idx="12">
                  <c:v>31737</c:v>
                </c:pt>
              </c:numCache>
            </c:numRef>
          </c:val>
          <c:extLst>
            <c:ext xmlns:c16="http://schemas.microsoft.com/office/drawing/2014/chart" uri="{C3380CC4-5D6E-409C-BE32-E72D297353CC}">
              <c16:uniqueId val="{0000000A-80CE-4C77-8E59-CBACCC077D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9365</c:v>
                </c:pt>
                <c:pt idx="2">
                  <c:v>#N/A</c:v>
                </c:pt>
                <c:pt idx="3">
                  <c:v>#N/A</c:v>
                </c:pt>
                <c:pt idx="4">
                  <c:v>8288</c:v>
                </c:pt>
                <c:pt idx="5">
                  <c:v>#N/A</c:v>
                </c:pt>
                <c:pt idx="6">
                  <c:v>#N/A</c:v>
                </c:pt>
                <c:pt idx="7">
                  <c:v>9014</c:v>
                </c:pt>
                <c:pt idx="8">
                  <c:v>#N/A</c:v>
                </c:pt>
                <c:pt idx="9">
                  <c:v>#N/A</c:v>
                </c:pt>
                <c:pt idx="10">
                  <c:v>9977</c:v>
                </c:pt>
                <c:pt idx="11">
                  <c:v>#N/A</c:v>
                </c:pt>
                <c:pt idx="12">
                  <c:v>#N/A</c:v>
                </c:pt>
                <c:pt idx="13">
                  <c:v>9481</c:v>
                </c:pt>
                <c:pt idx="14">
                  <c:v>#N/A</c:v>
                </c:pt>
              </c:numCache>
            </c:numRef>
          </c:val>
          <c:smooth val="0"/>
          <c:extLst>
            <c:ext xmlns:c16="http://schemas.microsoft.com/office/drawing/2014/chart" uri="{C3380CC4-5D6E-409C-BE32-E72D297353CC}">
              <c16:uniqueId val="{0000000B-80CE-4C77-8E59-CBACCC077D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2755</c:v>
                </c:pt>
                <c:pt idx="1">
                  <c:v>2708</c:v>
                </c:pt>
                <c:pt idx="2">
                  <c:v>2968</c:v>
                </c:pt>
              </c:numCache>
            </c:numRef>
          </c:val>
          <c:extLst>
            <c:ext xmlns:c16="http://schemas.microsoft.com/office/drawing/2014/chart" uri="{C3380CC4-5D6E-409C-BE32-E72D297353CC}">
              <c16:uniqueId val="{00000000-3A71-418B-8273-B54DE08FA5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1529</c:v>
                </c:pt>
                <c:pt idx="1">
                  <c:v>1307</c:v>
                </c:pt>
                <c:pt idx="2">
                  <c:v>988</c:v>
                </c:pt>
              </c:numCache>
            </c:numRef>
          </c:val>
          <c:extLst>
            <c:ext xmlns:c16="http://schemas.microsoft.com/office/drawing/2014/chart" uri="{C3380CC4-5D6E-409C-BE32-E72D297353CC}">
              <c16:uniqueId val="{00000001-3A71-418B-8273-B54DE08FA5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4924</c:v>
                </c:pt>
                <c:pt idx="1">
                  <c:v>4381</c:v>
                </c:pt>
                <c:pt idx="2">
                  <c:v>3963</c:v>
                </c:pt>
              </c:numCache>
            </c:numRef>
          </c:val>
          <c:extLst>
            <c:ext xmlns:c16="http://schemas.microsoft.com/office/drawing/2014/chart" uri="{C3380CC4-5D6E-409C-BE32-E72D297353CC}">
              <c16:uniqueId val="{00000002-3A71-418B-8273-B54DE08FA5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{37C665E2-2F73-440A-B4CC-2310B1B2D43C}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BD-40C0-8061-3407A9D45B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{291F6A13-BE19-45E8-A2AA-A4D9883DEEC6}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D-40C0-8061-3407A9D45B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{11A03ED5-7C7E-4D50-9CC3-969A868B1099}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D-40C0-8061-3407A9D45B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{E58EF0CF-E5C2-493C-9093-A9E9C364B5C0}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D-40C0-8061-3407A9D45B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{E9477A85-2BBA-40FD-8C98-729C0E8291A2}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D-40C0-8061-3407A9D45B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{9F11DD94-370B-4790-BD5C-6A9071A607BB}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BD-40C0-8061-3407A9D45B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{8078062D-CD92-4990-B6D6-38315AA955BF}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BD-40C0-8061-3407A9D45BA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{0545EA06-D9DB-4E61-A379-7B891B126167}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BD-40C0-8061-3407A9D45B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{114C77BC-176F-419D-852A-D88C7862DB64}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BD-40C0-8061-3407A9D45B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53.6</c:v>
                </c:pt>
              </c:numCache>
            </c:numRef>
          </c:xVal>
          <c:yVal>
            <c:numRef>
              <c:f>公会計指標分析・財政指標組合せ分析表!$BP$51:$DC$51</c:f>
              <c:numCache>
                <c:formatCode>#,##0.0;"▲ "#,##0.0</c:formatCode>
                <c:ptCount val="40"/>
                <c:pt idx="24">
                  <c:v>89.4</c:v>
                </c:pt>
              </c:numCache>
            </c:numRef>
          </c:yVal>
          <c:smooth val="0"/>
          <c:extLst>
            <c:ext xmlns:c16="http://schemas.microsoft.com/office/drawing/2014/chart" uri="{C3380CC4-5D6E-409C-BE32-E72D297353CC}">
              <c16:uniqueId val="{00000009-ADBD-40C0-8061-3407A9D45B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{80137BCE-DCA2-4A26-A30B-226AE953DA9F}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BD-40C0-8061-3407A9D45B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{C127C508-FD02-49FC-944C-077E464036AA}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D-40C0-8061-3407A9D45B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{4FBB60BA-948D-42B8-B473-A591E087B44D}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D-40C0-8061-3407A9D45B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{A130F7A3-1640-4A35-8A3F-619A2234BFB0}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D-40C0-8061-3407A9D45B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{605BCF94-5394-4CBB-8A57-F673F7C8EADB}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D-40C0-8061-3407A9D45B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{2EE648DE-4827-41B1-BADC-9365AE453AD5}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BD-40C0-8061-3407A9D45B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{9BC50C55-FD75-4801-BD3B-3563CEF309AF}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BD-40C0-8061-3407A9D45BA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{EFF1DC6E-64B6-4EE6-A2BA-259F88FFCB33}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BD-40C0-8061-3407A9D45B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{6986C1B6-E535-4CA1-9F57-F762E23DE7DC}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BD-40C0-8061-3407A9D45B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ADBD-40C0-8061-3407A9D45BAD}"/>
            </c:ext>
          </c:extLst>
        </c:ser>
        <c:dLbls>
          <c:showLegendKey val="0"/>
          <c:showVal val="1"/>
          <c:showCatName val="0"/>
          <c:showSerName val="0"/>
          <c:showPercent val="0"/>
          <c:showBubbleSize val="0"/>
        </c:dLbls>
        <c:axId val="46179840"/>
        <c:axId val="46181760"/>
      </c:scatterChart>
      <c:valAx>
        <c:axId val="46179840"/>
        <c:scaling>
          <c:orientation val="minMax"/>
          <c:max val="58.7"/>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{9EA45143-21F0-45B5-827C-99C583D2CD33}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89-4D07-ACD9-389EA627F1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{9A919413-C532-460E-AC37-5CC87E2FD913}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9-4D07-ACD9-389EA627F1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{75036F4A-7030-4BC3-9988-56AD8BF8009B}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9-4D07-ACD9-389EA627F1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{9254E4FF-9359-4C73-A31A-CF4116FFCD2F}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9-4D07-ACD9-389EA627F1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{31B2683B-C463-4FD4-8BAC-A12272C06B2E}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9-4D07-ACD9-389EA627F1D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{C19AECF8-BA30-4164-9146-0350C5D72803}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89-4D07-ACD9-389EA627F1D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{7EC2C521-1AE8-477F-A5EC-B1A74BA51788}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89-4D07-ACD9-389EA627F1D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{4952403C-300D-4ADA-8FA5-B087DF87C8B7}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89-4D07-ACD9-389EA627F1D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{DD4E72BB-3ED7-4295-BE5A-ABE419F4B5C4}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89-4D07-ACD9-389EA627F1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c:v>
                </c:pt>
                <c:pt idx="16">
                  <c:v>11.2</c:v>
                </c:pt>
                <c:pt idx="24">
                  <c:v>11.3</c:v>
                </c:pt>
                <c:pt idx="32">
                  <c:v>11.7</c:v>
                </c:pt>
              </c:numCache>
            </c:numRef>
          </c:xVal>
          <c:yVal>
            <c:numRef>
              <c:f>公会計指標分析・財政指標組合せ分析表!$BP$73:$DC$73</c:f>
              <c:numCache>
                <c:formatCode>#,##0.0;"▲ "#,##0.0</c:formatCode>
                <c:ptCount val="40"/>
                <c:pt idx="0">
                  <c:v>77.900000000000006</c:v>
                </c:pt>
                <c:pt idx="8">
                  <c:v>69.7</c:v>
                </c:pt>
                <c:pt idx="16">
                  <c:v>76.5</c:v>
                </c:pt>
                <c:pt idx="24">
                  <c:v>89.4</c:v>
                </c:pt>
                <c:pt idx="32">
                  <c:v>88.3</c:v>
                </c:pt>
              </c:numCache>
            </c:numRef>
          </c:yVal>
          <c:smooth val="0"/>
          <c:extLst>
            <c:ext xmlns:c16="http://schemas.microsoft.com/office/drawing/2014/chart" uri="{C3380CC4-5D6E-409C-BE32-E72D297353CC}">
              <c16:uniqueId val="{00000009-2989-4D07-ACD9-389EA627F1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{943C7370-622F-48CF-8FED-71B1F4219F65}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89-4D07-ACD9-389EA627F1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{AB427168-E9C2-4C4F-9A2A-DEB436EA4338}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9-4D07-ACD9-389EA627F1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{E909246F-2A0C-4BB2-BD1C-E1478FF3E80F}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9-4D07-ACD9-389EA627F1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{ABF5E51E-113F-4092-A0CC-BFD3D211E52A}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9-4D07-ACD9-389EA627F1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{06993388-3753-4439-B9AF-A4F0331678D2}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9-4D07-ACD9-389EA627F1D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{F36120C0-2439-4E71-85B6-1DA7C9B3D430}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89-4D07-ACD9-389EA627F1D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{FCB61783-B59C-43CF-B4A1-5674D6088CFF}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89-4D07-ACD9-389EA627F1D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{28E8D679-E61F-45DD-B15C-0BCE3CC405C2}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89-4D07-ACD9-389EA627F1D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{CCDEC4D3-23B8-43E0-BB7A-8B362AA17443}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89-4D07-ACD9-389EA627F1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2989-4D07-ACD9-389EA627F1DA}"/>
            </c:ext>
          </c:extLst>
        </c:ser>
        <c:dLbls>
          <c:showLegendKey val="0"/>
          <c:showVal val="1"/>
          <c:showCatName val="0"/>
          <c:showSerName val="0"/>
          <c:showPercent val="0"/>
          <c:showBubbleSize val="0"/>
        </c:dLbls>
        <c:axId val="84219776"/>
        <c:axId val="84234240"/>
      </c:scatterChart>
      <c:valAx>
        <c:axId val="84219776"/>
        <c:scaling>
          <c:orientation val="minMax"/>
          <c:max val="13.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地方債の元利償還金については、公債費負担適正化計画の実施により年々減少傾向にあったが、</a:t>
          </a:r>
          <a:r>
            <a:rPr kumimoji="1" lang="ja-JP" altLang="en-US" sz="1100" b="0" i="0" baseline="0">
              <a:solidFill>
                <a:schemeClr val="dk1"/>
              </a:solidFill>
              <a:effectLst/>
              <a:latin typeface="+mn-lt"/>
              <a:ea typeface="+mn-ea"/>
              <a:cs typeface="+mn-cs"/>
            </a:rPr>
            <a:t>今年度</a:t>
          </a:r>
          <a:r>
            <a:rPr kumimoji="1" lang="ja-JP" altLang="ja-JP" sz="1100" b="0" i="0" baseline="0">
              <a:solidFill>
                <a:schemeClr val="dk1"/>
              </a:solidFill>
              <a:effectLst/>
              <a:latin typeface="+mn-lt"/>
              <a:ea typeface="+mn-ea"/>
              <a:cs typeface="+mn-cs"/>
            </a:rPr>
            <a:t>は大型公共事業の償還</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し、今後も増加する</a:t>
          </a:r>
          <a:r>
            <a:rPr kumimoji="1" lang="ja-JP" altLang="ja-JP" sz="1100" b="0" i="0" baseline="0">
              <a:solidFill>
                <a:schemeClr val="dk1"/>
              </a:solidFill>
              <a:effectLst/>
              <a:latin typeface="+mn-lt"/>
              <a:ea typeface="+mn-ea"/>
              <a:cs typeface="+mn-cs"/>
            </a:rPr>
            <a:t>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公営企業の元利償還金に対する繰入金については、各会計減となり</a:t>
          </a:r>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今後も財政運営適正化計画及び公営企業経営健全化計画の確実な実施により、大型事業についても計画的な起債発行を遵守し、持続可能な財政運営に努める。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今年度の</a:t>
          </a:r>
          <a:r>
            <a:rPr kumimoji="1" lang="ja-JP" altLang="ja-JP" sz="1100" b="0" i="0" baseline="0">
              <a:solidFill>
                <a:schemeClr val="dk1"/>
              </a:solidFill>
              <a:effectLst/>
              <a:latin typeface="+mn-lt"/>
              <a:ea typeface="+mn-ea"/>
              <a:cs typeface="+mn-cs"/>
            </a:rPr>
            <a:t>将来負担額は、</a:t>
          </a:r>
          <a:r>
            <a:rPr kumimoji="1" lang="ja-JP" altLang="en-US" sz="1100" b="0" i="0" baseline="0">
              <a:solidFill>
                <a:schemeClr val="dk1"/>
              </a:solidFill>
              <a:effectLst/>
              <a:latin typeface="+mn-lt"/>
              <a:ea typeface="+mn-ea"/>
              <a:cs typeface="+mn-cs"/>
            </a:rPr>
            <a:t>償還額の増額により</a:t>
          </a:r>
          <a:r>
            <a:rPr kumimoji="1" lang="ja-JP" altLang="ja-JP" sz="1100" b="0" i="0" baseline="0">
              <a:solidFill>
                <a:schemeClr val="dk1"/>
              </a:solidFill>
              <a:effectLst/>
              <a:latin typeface="+mn-lt"/>
              <a:ea typeface="+mn-ea"/>
              <a:cs typeface="+mn-cs"/>
            </a:rPr>
            <a:t>地方債の残高が</a:t>
          </a:r>
          <a:r>
            <a:rPr kumimoji="1" lang="ja-JP" altLang="en-US" sz="1100" b="0" i="0" baseline="0">
              <a:solidFill>
                <a:schemeClr val="dk1"/>
              </a:solidFill>
              <a:effectLst/>
              <a:latin typeface="+mn-lt"/>
              <a:ea typeface="+mn-ea"/>
              <a:cs typeface="+mn-cs"/>
            </a:rPr>
            <a:t>昨年度に比べ約４．３億円の減額と</a:t>
          </a:r>
          <a:r>
            <a:rPr kumimoji="1" lang="ja-JP" altLang="ja-JP" sz="1100" b="0" i="0" baseline="0">
              <a:solidFill>
                <a:schemeClr val="dk1"/>
              </a:solidFill>
              <a:effectLst/>
              <a:latin typeface="+mn-lt"/>
              <a:ea typeface="+mn-ea"/>
              <a:cs typeface="+mn-cs"/>
            </a:rPr>
            <a:t>なった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経常利益の増により公営企業債等繰入見込額が</a:t>
          </a:r>
          <a:r>
            <a:rPr kumimoji="1" lang="ja-JP" altLang="ja-JP" sz="1100" b="0" i="0" baseline="0">
              <a:solidFill>
                <a:schemeClr val="dk1"/>
              </a:solidFill>
              <a:effectLst/>
              <a:latin typeface="+mn-lt"/>
              <a:ea typeface="+mn-ea"/>
              <a:cs typeface="+mn-cs"/>
            </a:rPr>
            <a:t>昨年度に比べ約４．３億円の減額となった。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これらのことから、将来負担比率の分子は</a:t>
          </a:r>
          <a:r>
            <a:rPr kumimoji="1" lang="ja-JP" altLang="en-US" sz="1100" b="0" i="0" baseline="0">
              <a:solidFill>
                <a:schemeClr val="dk1"/>
              </a:solidFill>
              <a:effectLst/>
              <a:latin typeface="+mn-lt"/>
              <a:ea typeface="+mn-ea"/>
              <a:cs typeface="+mn-cs"/>
            </a:rPr>
            <a:t>昨年度</a:t>
          </a:r>
          <a:r>
            <a:rPr kumimoji="1" lang="ja-JP" altLang="ja-JP" sz="1100" b="0" i="0" baseline="0">
              <a:solidFill>
                <a:schemeClr val="dk1"/>
              </a:solidFill>
              <a:effectLst/>
              <a:latin typeface="+mn-lt"/>
              <a:ea typeface="+mn-ea"/>
              <a:cs typeface="+mn-cs"/>
            </a:rPr>
            <a:t>に比べ約</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億円の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今後は近年続いてきた大型事業の償還が集中する期間であり、公債残高の増、基金の取り崩しとも計画されている。今後も引き続き、財政運営適正化計画を基に健全な財政運営に努める。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開発事業基金：大規模事業の実施による財源確保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地域再生基金：地域経済の活性化、雇用対策及び地域活力の再生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たかはし子ども未来ゆめ基金：子どもを安心して産み、育てることのできる環境づくりの推進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各基金において目的に応じた事業を推進していくとともに、基金を統合し、有効な財源として活用していく。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剰余金による積み立てが取り崩し額を上回ったため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決算余剰金を積み立てるとともに、取り崩しについては大規模な災害対応など、最低限の範囲に努めていく。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財政運営適正化計画に基づき、計画的な新規起債発行に努める。また、繰上償還の財源として保持していく。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主な要因としては、市庁舎の建替や図書館の複合化によるものと考えられる。しかしながら、本市の固定資産のうち、大部分を占めている市道の有形固定資産減価償却率は</a:t>
          </a:r>
          <a:r>
            <a:rPr kumimoji="1" lang="en-US" altLang="ja-JP" sz="1100">
              <a:latin typeface="ＭＳ Ｐゴシック" panose="020B0600070205080204" pitchFamily="50" charset="-128"/>
              <a:ea typeface="ＭＳ Ｐゴシック" panose="020B0600070205080204" pitchFamily="50" charset="-128"/>
            </a:rPr>
            <a:t>51.0</a:t>
          </a:r>
          <a:r>
            <a:rPr kumimoji="1" lang="ja-JP" altLang="en-US" sz="1100">
              <a:latin typeface="ＭＳ Ｐゴシック" panose="020B0600070205080204" pitchFamily="50" charset="-128"/>
              <a:ea typeface="ＭＳ Ｐゴシック" panose="020B0600070205080204" pitchFamily="50" charset="-128"/>
            </a:rPr>
            <a:t>％、次いで大きな割合を占めている建物は</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％となっており、老朽化が進んでいる。今後、公共施設等総合管理計画に基づき、老朽化対策に積極的に取り組んでいく。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2" name="楕円 81"/>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4"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85"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46113</xdr:rowOff>
    </xdr:from>
    <xdr:to>
      <xdr:col>76</xdr:col>
      <xdr:colOff>73025</xdr:colOff>
      <xdr:row>30</xdr:row>
      <xdr:rowOff>147713</xdr:rowOff>
    </xdr:to>
    <xdr:sp macro="" textlink="">
      <xdr:nvSpPr>
        <xdr:cNvPr id="128" name="楕円 127"/>
        <xdr:cNvSpPr/>
      </xdr:nvSpPr>
      <xdr:spPr>
        <a:xfrm>
          <a:off x="14744700" y="5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68990</xdr:rowOff>
    </xdr:from>
    <xdr:ext cx="340478" cy="259045"/>
    <xdr:sp macro="" textlink="">
      <xdr:nvSpPr>
        <xdr:cNvPr id="129" name="債務償還可能年数該当値テキスト"/>
        <xdr:cNvSpPr txBox="1"/>
      </xdr:nvSpPr>
      <xdr:spPr>
        <a:xfrm>
          <a:off x="14846300" y="58125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0" name="楕円 69"/>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2"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3"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08" name="フローチャート: 判断 107"/>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118440</xdr:rowOff>
    </xdr:from>
    <xdr:to>
      <xdr:col>50</xdr:col>
      <xdr:colOff>165100</xdr:colOff>
      <xdr:row>36</xdr:row>
      <xdr:rowOff>48590</xdr:rowOff>
    </xdr:to>
    <xdr:sp macro="" textlink="">
      <xdr:nvSpPr>
        <xdr:cNvPr id="114" name="楕円 113"/>
        <xdr:cNvSpPr/>
      </xdr:nvSpPr>
      <xdr:spPr>
        <a:xfrm>
          <a:off x="9588500" y="61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16"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65117</xdr:rowOff>
    </xdr:from>
    <xdr:ext cx="534377" cy="259045"/>
    <xdr:sp macro="" textlink="">
      <xdr:nvSpPr>
        <xdr:cNvPr id="117" name="n_1mainValue【道路】&#10;一人当たり延長"/>
        <xdr:cNvSpPr txBox="1"/>
      </xdr:nvSpPr>
      <xdr:spPr>
        <a:xfrm>
          <a:off x="9359411" y="58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49" name="フローチャート: 判断 148"/>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55" name="楕円 154"/>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57"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152417</xdr:rowOff>
    </xdr:from>
    <xdr:ext cx="405111" cy="259045"/>
    <xdr:sp macro="" textlink="">
      <xdr:nvSpPr>
        <xdr:cNvPr id="158" name="n_1mainValue【橋りょう・トンネル】&#10;有形固定資産減価償却率"/>
        <xdr:cNvSpPr txBox="1"/>
      </xdr:nvSpPr>
      <xdr:spPr>
        <a:xfrm>
          <a:off x="3582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88" name="フローチャート: 判断 187"/>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11973</xdr:rowOff>
    </xdr:from>
    <xdr:to>
      <xdr:col>50</xdr:col>
      <xdr:colOff>165100</xdr:colOff>
      <xdr:row>61</xdr:row>
      <xdr:rowOff>113573</xdr:rowOff>
    </xdr:to>
    <xdr:sp macro="" textlink="">
      <xdr:nvSpPr>
        <xdr:cNvPr id="194" name="楕円 193"/>
        <xdr:cNvSpPr/>
      </xdr:nvSpPr>
      <xdr:spPr>
        <a:xfrm>
          <a:off x="9588500" y="104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196"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130100</xdr:rowOff>
    </xdr:from>
    <xdr:ext cx="599010" cy="259045"/>
    <xdr:sp macro="" textlink="">
      <xdr:nvSpPr>
        <xdr:cNvPr id="197" name="n_1mainValue【橋りょう・トンネル】&#10;一人当たり有形固定資産（償却資産）額"/>
        <xdr:cNvSpPr txBox="1"/>
      </xdr:nvSpPr>
      <xdr:spPr>
        <a:xfrm>
          <a:off x="9327095" y="102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0" name="フローチャート: 判断 229"/>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6" name="楕円 23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38"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39"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71" name="フローチャート: 判断 27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157987</xdr:rowOff>
    </xdr:from>
    <xdr:to>
      <xdr:col>50</xdr:col>
      <xdr:colOff>165100</xdr:colOff>
      <xdr:row>82</xdr:row>
      <xdr:rowOff>88137</xdr:rowOff>
    </xdr:to>
    <xdr:sp macro="" textlink="">
      <xdr:nvSpPr>
        <xdr:cNvPr id="277" name="楕円 276"/>
        <xdr:cNvSpPr/>
      </xdr:nvSpPr>
      <xdr:spPr>
        <a:xfrm>
          <a:off x="9588500" y="140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79"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104664</xdr:rowOff>
    </xdr:from>
    <xdr:ext cx="469744" cy="259045"/>
    <xdr:sp macro="" textlink="">
      <xdr:nvSpPr>
        <xdr:cNvPr id="280" name="n_1mainValue【公営住宅】&#10;一人当たり面積"/>
        <xdr:cNvSpPr txBox="1"/>
      </xdr:nvSpPr>
      <xdr:spPr>
        <a:xfrm>
          <a:off x="9391727" y="138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29" name="フローチャート: 判断 328"/>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335" name="楕円 334"/>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37"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338"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68" name="フローチャート: 判断 367"/>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59690</xdr:rowOff>
    </xdr:from>
    <xdr:to>
      <xdr:col>112</xdr:col>
      <xdr:colOff>38100</xdr:colOff>
      <xdr:row>38</xdr:row>
      <xdr:rowOff>161290</xdr:rowOff>
    </xdr:to>
    <xdr:sp macro="" textlink="">
      <xdr:nvSpPr>
        <xdr:cNvPr id="374" name="楕円 373"/>
        <xdr:cNvSpPr/>
      </xdr:nvSpPr>
      <xdr:spPr>
        <a:xfrm>
          <a:off x="2127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76"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6367</xdr:rowOff>
    </xdr:from>
    <xdr:ext cx="469744" cy="259045"/>
    <xdr:sp macro="" textlink="">
      <xdr:nvSpPr>
        <xdr:cNvPr id="377" name="n_1mainValue【認定こども園・幼稚園・保育所】&#10;一人当たり面積"/>
        <xdr:cNvSpPr txBox="1"/>
      </xdr:nvSpPr>
      <xdr:spPr>
        <a:xfrm>
          <a:off x="21075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10" name="フローチャート: 判断 409"/>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114935</xdr:rowOff>
    </xdr:from>
    <xdr:to>
      <xdr:col>81</xdr:col>
      <xdr:colOff>101600</xdr:colOff>
      <xdr:row>59</xdr:row>
      <xdr:rowOff>45085</xdr:rowOff>
    </xdr:to>
    <xdr:sp macro="" textlink="">
      <xdr:nvSpPr>
        <xdr:cNvPr id="416" name="楕円 415"/>
        <xdr:cNvSpPr/>
      </xdr:nvSpPr>
      <xdr:spPr>
        <a:xfrm>
          <a:off x="1543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17"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18"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61612</xdr:rowOff>
    </xdr:from>
    <xdr:ext cx="405111" cy="259045"/>
    <xdr:sp macro="" textlink="">
      <xdr:nvSpPr>
        <xdr:cNvPr id="419" name="n_1mainValue【学校施設】&#10;有形固定資産減価償却率"/>
        <xdr:cNvSpPr txBox="1"/>
      </xdr:nvSpPr>
      <xdr:spPr>
        <a:xfrm>
          <a:off x="15266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53" name="フローチャート: 判断 452"/>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3628</xdr:rowOff>
    </xdr:from>
    <xdr:to>
      <xdr:col>112</xdr:col>
      <xdr:colOff>38100</xdr:colOff>
      <xdr:row>63</xdr:row>
      <xdr:rowOff>105228</xdr:rowOff>
    </xdr:to>
    <xdr:sp macro="" textlink="">
      <xdr:nvSpPr>
        <xdr:cNvPr id="459" name="楕円 458"/>
        <xdr:cNvSpPr/>
      </xdr:nvSpPr>
      <xdr:spPr>
        <a:xfrm>
          <a:off x="21272500" y="108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46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6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121755</xdr:rowOff>
    </xdr:from>
    <xdr:ext cx="469744" cy="259045"/>
    <xdr:sp macro="" textlink="">
      <xdr:nvSpPr>
        <xdr:cNvPr id="462" name="n_1mainValue【学校施設】&#10;一人当たり面積"/>
        <xdr:cNvSpPr txBox="1"/>
      </xdr:nvSpPr>
      <xdr:spPr>
        <a:xfrm>
          <a:off x="21075727" y="105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496" name="フローチャート: 判断 49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502" name="楕円 501"/>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31948</xdr:rowOff>
    </xdr:from>
    <xdr:ext cx="405111" cy="259045"/>
    <xdr:sp macro="" textlink="">
      <xdr:nvSpPr>
        <xdr:cNvPr id="503"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04"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505" name="n_1main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29936</xdr:rowOff>
    </xdr:from>
    <xdr:to>
      <xdr:col>116</xdr:col>
      <xdr:colOff>62864</xdr:colOff>
      <xdr:row>86</xdr:row>
      <xdr:rowOff>119743</xdr:rowOff>
    </xdr:to>
    <xdr:cxnSp macro="">
      <xdr:nvCxnSpPr>
        <xdr:cNvPr id="531" name="直線コネクタ 530"/>
        <xdr:cNvCxnSpPr/>
      </xdr:nvCxnSpPr>
      <xdr:spPr>
        <a:xfrm flipV="1">
          <a:off x="22160864" y="135744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3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33" name="直線コネクタ 53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148063</xdr:rowOff>
    </xdr:from>
    <xdr:ext cx="469744" cy="259045"/>
    <xdr:sp macro="" textlink="">
      <xdr:nvSpPr>
        <xdr:cNvPr id="534" name="【児童館】&#10;一人当たり面積最大値テキスト"/>
        <xdr:cNvSpPr txBox="1"/>
      </xdr:nvSpPr>
      <xdr:spPr>
        <a:xfrm>
          <a:off x="22199600" y="133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29936</xdr:rowOff>
    </xdr:from>
    <xdr:to>
      <xdr:col>116</xdr:col>
      <xdr:colOff>152400</xdr:colOff>
      <xdr:row>79</xdr:row>
      <xdr:rowOff>29936</xdr:rowOff>
    </xdr:to>
    <xdr:cxnSp macro="">
      <xdr:nvCxnSpPr>
        <xdr:cNvPr id="535" name="直線コネクタ 534"/>
        <xdr:cNvCxnSpPr/>
      </xdr:nvCxnSpPr>
      <xdr:spPr>
        <a:xfrm>
          <a:off x="22072600" y="13574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536" name="【児童館】&#10;一人当たり面積平均値テキスト"/>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537" name="フローチャート: 判断 536"/>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538" name="フローチャート: 判断 537"/>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68943</xdr:rowOff>
    </xdr:from>
    <xdr:to>
      <xdr:col>112</xdr:col>
      <xdr:colOff>38100</xdr:colOff>
      <xdr:row>78</xdr:row>
      <xdr:rowOff>170543</xdr:rowOff>
    </xdr:to>
    <xdr:sp macro="" textlink="">
      <xdr:nvSpPr>
        <xdr:cNvPr id="545" name="楕円 544"/>
        <xdr:cNvSpPr/>
      </xdr:nvSpPr>
      <xdr:spPr>
        <a:xfrm>
          <a:off x="21272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96356</xdr:rowOff>
    </xdr:from>
    <xdr:ext cx="469744" cy="259045"/>
    <xdr:sp macro="" textlink="">
      <xdr:nvSpPr>
        <xdr:cNvPr id="546"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15620</xdr:rowOff>
    </xdr:from>
    <xdr:ext cx="469744" cy="259045"/>
    <xdr:sp macro="" textlink="">
      <xdr:nvSpPr>
        <xdr:cNvPr id="548" name="n_1mainValue【児童館】&#10;一人当たり面積"/>
        <xdr:cNvSpPr txBox="1"/>
      </xdr:nvSpPr>
      <xdr:spPr>
        <a:xfrm>
          <a:off x="210757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4" name="直線コネクタ 57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6" name="直線コネクタ 57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8" name="直線コネクタ 5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80" name="フローチャート: 判断 57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81" name="フローチャート: 判断 58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82" name="フローチャート: 判断 58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588" name="楕円 587"/>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9"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90"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591" name="n_1mainValue【公民館】&#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5" name="直線コネクタ 61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9" name="直線コネクタ 61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2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21" name="フローチャート: 判断 62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2" name="フローチャート: 判断 62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23" name="フローチャート: 判断 622"/>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629" name="楕円 628"/>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3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31"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632" name="n_1mainValue【公民館】&#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認定こども園・幼稚園・保育所については、今後、集約化及び除却を予定されているが、多くの老朽化が進んでいる施設が修繕を行いながら使用している状況にある。公共施設等総合管理計画に基づき、適正に施設の建替、集約化・複合化、除却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また、道路について、類似団体平均を下回っているものの、市の固定資産の</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％を占めており、</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％という半分を超えて資産が老朽化していることへの対策も急務である。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119380</xdr:rowOff>
    </xdr:from>
    <xdr:to>
      <xdr:col>20</xdr:col>
      <xdr:colOff>38100</xdr:colOff>
      <xdr:row>42</xdr:row>
      <xdr:rowOff>49530</xdr:rowOff>
    </xdr:to>
    <xdr:sp macro="" textlink="">
      <xdr:nvSpPr>
        <xdr:cNvPr id="71" name="楕円 70"/>
        <xdr:cNvSpPr/>
      </xdr:nvSpPr>
      <xdr:spPr>
        <a:xfrm>
          <a:off x="374650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40657</xdr:rowOff>
    </xdr:from>
    <xdr:ext cx="340478" cy="259045"/>
    <xdr:sp macro="" textlink="">
      <xdr:nvSpPr>
        <xdr:cNvPr id="72" name="n_1mainValue【図書館】&#10;有形固定資産減価償却率"/>
        <xdr:cNvSpPr txBox="1"/>
      </xdr:nvSpPr>
      <xdr:spPr>
        <a:xfrm>
          <a:off x="3614361" y="724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74930</xdr:rowOff>
    </xdr:from>
    <xdr:to>
      <xdr:col>46</xdr:col>
      <xdr:colOff>38100</xdr:colOff>
      <xdr:row>40</xdr:row>
      <xdr:rowOff>5080</xdr:rowOff>
    </xdr:to>
    <xdr:sp macro="" textlink="">
      <xdr:nvSpPr>
        <xdr:cNvPr id="105" name="フローチャート: 判断 104"/>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21607</xdr:rowOff>
    </xdr:from>
    <xdr:ext cx="469744" cy="259045"/>
    <xdr:sp macro="" textlink="">
      <xdr:nvSpPr>
        <xdr:cNvPr id="106"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12" name="楕円 111"/>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90187</xdr:rowOff>
    </xdr:from>
    <xdr:ext cx="469744" cy="259045"/>
    <xdr:sp macro="" textlink="">
      <xdr:nvSpPr>
        <xdr:cNvPr id="113" name="n_1main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73025</xdr:rowOff>
    </xdr:from>
    <xdr:to>
      <xdr:col>15</xdr:col>
      <xdr:colOff>101600</xdr:colOff>
      <xdr:row>60</xdr:row>
      <xdr:rowOff>3175</xdr:rowOff>
    </xdr:to>
    <xdr:sp macro="" textlink="">
      <xdr:nvSpPr>
        <xdr:cNvPr id="147" name="フローチャート: 判断 146"/>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19702</xdr:rowOff>
    </xdr:from>
    <xdr:ext cx="405111" cy="259045"/>
    <xdr:sp macro="" textlink="">
      <xdr:nvSpPr>
        <xdr:cNvPr id="148"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54" name="楕円 153"/>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74312</xdr:rowOff>
    </xdr:from>
    <xdr:ext cx="405111" cy="259045"/>
    <xdr:sp macro="" textlink="">
      <xdr:nvSpPr>
        <xdr:cNvPr id="155" name="n_1main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135509</xdr:rowOff>
    </xdr:from>
    <xdr:to>
      <xdr:col>46</xdr:col>
      <xdr:colOff>38100</xdr:colOff>
      <xdr:row>64</xdr:row>
      <xdr:rowOff>65659</xdr:rowOff>
    </xdr:to>
    <xdr:sp macro="" textlink="">
      <xdr:nvSpPr>
        <xdr:cNvPr id="188" name="フローチャート: 判断 187"/>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82186</xdr:rowOff>
    </xdr:from>
    <xdr:ext cx="469744" cy="259045"/>
    <xdr:sp macro="" textlink="">
      <xdr:nvSpPr>
        <xdr:cNvPr id="189"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146177</xdr:rowOff>
    </xdr:from>
    <xdr:to>
      <xdr:col>50</xdr:col>
      <xdr:colOff>165100</xdr:colOff>
      <xdr:row>64</xdr:row>
      <xdr:rowOff>76327</xdr:rowOff>
    </xdr:to>
    <xdr:sp macro="" textlink="">
      <xdr:nvSpPr>
        <xdr:cNvPr id="195" name="楕円 194"/>
        <xdr:cNvSpPr/>
      </xdr:nvSpPr>
      <xdr:spPr>
        <a:xfrm>
          <a:off x="9588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67454</xdr:rowOff>
    </xdr:from>
    <xdr:ext cx="469744" cy="259045"/>
    <xdr:sp macro="" textlink="">
      <xdr:nvSpPr>
        <xdr:cNvPr id="196" name="n_1mainValue【体育館・プール】&#10;一人当たり面積"/>
        <xdr:cNvSpPr txBox="1"/>
      </xdr:nvSpPr>
      <xdr:spPr>
        <a:xfrm>
          <a:off x="93917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30" name="フローチャート: 判断 22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31"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37" name="楕円 236"/>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238"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163322</xdr:rowOff>
    </xdr:from>
    <xdr:to>
      <xdr:col>46</xdr:col>
      <xdr:colOff>38100</xdr:colOff>
      <xdr:row>84</xdr:row>
      <xdr:rowOff>93472</xdr:rowOff>
    </xdr:to>
    <xdr:sp macro="" textlink="">
      <xdr:nvSpPr>
        <xdr:cNvPr id="269" name="フローチャート: 判断 268"/>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109999</xdr:rowOff>
    </xdr:from>
    <xdr:ext cx="469744" cy="259045"/>
    <xdr:sp macro="" textlink="">
      <xdr:nvSpPr>
        <xdr:cNvPr id="270"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131318</xdr:rowOff>
    </xdr:from>
    <xdr:to>
      <xdr:col>50</xdr:col>
      <xdr:colOff>165100</xdr:colOff>
      <xdr:row>83</xdr:row>
      <xdr:rowOff>61468</xdr:rowOff>
    </xdr:to>
    <xdr:sp macro="" textlink="">
      <xdr:nvSpPr>
        <xdr:cNvPr id="276" name="楕円 275"/>
        <xdr:cNvSpPr/>
      </xdr:nvSpPr>
      <xdr:spPr>
        <a:xfrm>
          <a:off x="9588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77995</xdr:rowOff>
    </xdr:from>
    <xdr:ext cx="469744" cy="259045"/>
    <xdr:sp macro="" textlink="">
      <xdr:nvSpPr>
        <xdr:cNvPr id="277" name="n_1mainValue【福祉施設】&#10;一人当たり面積"/>
        <xdr:cNvSpPr txBox="1"/>
      </xdr:nvSpPr>
      <xdr:spPr>
        <a:xfrm>
          <a:off x="9391727" y="139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0</xdr:rowOff>
    </xdr:from>
    <xdr:to>
      <xdr:col>15</xdr:col>
      <xdr:colOff>101600</xdr:colOff>
      <xdr:row>105</xdr:row>
      <xdr:rowOff>101600</xdr:rowOff>
    </xdr:to>
    <xdr:sp macro="" textlink="">
      <xdr:nvSpPr>
        <xdr:cNvPr id="310" name="フローチャート: 判断 309"/>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118127</xdr:rowOff>
    </xdr:from>
    <xdr:ext cx="405111" cy="259045"/>
    <xdr:sp macro="" textlink="">
      <xdr:nvSpPr>
        <xdr:cNvPr id="311"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146050</xdr:rowOff>
    </xdr:from>
    <xdr:to>
      <xdr:col>20</xdr:col>
      <xdr:colOff>38100</xdr:colOff>
      <xdr:row>105</xdr:row>
      <xdr:rowOff>76200</xdr:rowOff>
    </xdr:to>
    <xdr:sp macro="" textlink="">
      <xdr:nvSpPr>
        <xdr:cNvPr id="317" name="楕円 316"/>
        <xdr:cNvSpPr/>
      </xdr:nvSpPr>
      <xdr:spPr>
        <a:xfrm>
          <a:off x="3746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92727</xdr:rowOff>
    </xdr:from>
    <xdr:ext cx="405111" cy="259045"/>
    <xdr:sp macro="" textlink="">
      <xdr:nvSpPr>
        <xdr:cNvPr id="318" name="n_1mainValue【市民会館】&#10;有形固定資産減価償却率"/>
        <xdr:cNvSpPr txBox="1"/>
      </xdr:nvSpPr>
      <xdr:spPr>
        <a:xfrm>
          <a:off x="3582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22134</xdr:rowOff>
    </xdr:from>
    <xdr:to>
      <xdr:col>46</xdr:col>
      <xdr:colOff>38100</xdr:colOff>
      <xdr:row>107</xdr:row>
      <xdr:rowOff>123734</xdr:rowOff>
    </xdr:to>
    <xdr:sp macro="" textlink="">
      <xdr:nvSpPr>
        <xdr:cNvPr id="353" name="フローチャート: 判断 35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140261</xdr:rowOff>
    </xdr:from>
    <xdr:ext cx="469744" cy="259045"/>
    <xdr:sp macro="" textlink="">
      <xdr:nvSpPr>
        <xdr:cNvPr id="35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360" name="楕円 359"/>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55353</xdr:rowOff>
    </xdr:from>
    <xdr:ext cx="469744" cy="259045"/>
    <xdr:sp macro="" textlink="">
      <xdr:nvSpPr>
        <xdr:cNvPr id="361" name="n_1mainValue【市民会館】&#10;一人当たり面積"/>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96" name="フローチャート: 判断 39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3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03" name="楕円 402"/>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135363</xdr:rowOff>
    </xdr:from>
    <xdr:ext cx="405111" cy="259045"/>
    <xdr:sp macro="" textlink="">
      <xdr:nvSpPr>
        <xdr:cNvPr id="404"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35" name="フローチャート: 判断 434"/>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36"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86116</xdr:rowOff>
    </xdr:from>
    <xdr:to>
      <xdr:col>112</xdr:col>
      <xdr:colOff>38100</xdr:colOff>
      <xdr:row>41</xdr:row>
      <xdr:rowOff>16266</xdr:rowOff>
    </xdr:to>
    <xdr:sp macro="" textlink="">
      <xdr:nvSpPr>
        <xdr:cNvPr id="442" name="楕円 441"/>
        <xdr:cNvSpPr/>
      </xdr:nvSpPr>
      <xdr:spPr>
        <a:xfrm>
          <a:off x="21272500" y="69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7393</xdr:rowOff>
    </xdr:from>
    <xdr:ext cx="534377" cy="259045"/>
    <xdr:sp macro="" textlink="">
      <xdr:nvSpPr>
        <xdr:cNvPr id="443" name="n_1mainValue【一般廃棄物処理施設】&#10;一人当たり有形固定資産（償却資産）額"/>
        <xdr:cNvSpPr txBox="1"/>
      </xdr:nvSpPr>
      <xdr:spPr>
        <a:xfrm>
          <a:off x="21043411" y="70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105954</xdr:rowOff>
    </xdr:from>
    <xdr:to>
      <xdr:col>76</xdr:col>
      <xdr:colOff>165100</xdr:colOff>
      <xdr:row>61</xdr:row>
      <xdr:rowOff>36104</xdr:rowOff>
    </xdr:to>
    <xdr:sp macro="" textlink="">
      <xdr:nvSpPr>
        <xdr:cNvPr id="478" name="フローチャート: 判断 477"/>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52631</xdr:rowOff>
    </xdr:from>
    <xdr:ext cx="405111" cy="259045"/>
    <xdr:sp macro="" textlink="">
      <xdr:nvSpPr>
        <xdr:cNvPr id="479"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485" name="楕円 484"/>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31404</xdr:rowOff>
    </xdr:from>
    <xdr:ext cx="405111" cy="259045"/>
    <xdr:sp macro="" textlink="">
      <xdr:nvSpPr>
        <xdr:cNvPr id="486" name="n_1mainValue【保健センター・保健所】&#10;有形固定資産減価償却率"/>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6"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56642</xdr:rowOff>
    </xdr:from>
    <xdr:to>
      <xdr:col>107</xdr:col>
      <xdr:colOff>101600</xdr:colOff>
      <xdr:row>59</xdr:row>
      <xdr:rowOff>158242</xdr:rowOff>
    </xdr:to>
    <xdr:sp macro="" textlink="">
      <xdr:nvSpPr>
        <xdr:cNvPr id="517" name="フローチャート: 判断 516"/>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3319</xdr:rowOff>
    </xdr:from>
    <xdr:ext cx="469744" cy="259045"/>
    <xdr:sp macro="" textlink="">
      <xdr:nvSpPr>
        <xdr:cNvPr id="518"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138938</xdr:rowOff>
    </xdr:from>
    <xdr:to>
      <xdr:col>112</xdr:col>
      <xdr:colOff>38100</xdr:colOff>
      <xdr:row>60</xdr:row>
      <xdr:rowOff>69088</xdr:rowOff>
    </xdr:to>
    <xdr:sp macro="" textlink="">
      <xdr:nvSpPr>
        <xdr:cNvPr id="524" name="楕円 523"/>
        <xdr:cNvSpPr/>
      </xdr:nvSpPr>
      <xdr:spPr>
        <a:xfrm>
          <a:off x="21272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85615</xdr:rowOff>
    </xdr:from>
    <xdr:ext cx="469744" cy="259045"/>
    <xdr:sp macro="" textlink="">
      <xdr:nvSpPr>
        <xdr:cNvPr id="525" name="n_1mainValue【保健センター・保健所】&#10;一人当たり面積"/>
        <xdr:cNvSpPr txBox="1"/>
      </xdr:nvSpPr>
      <xdr:spPr>
        <a:xfrm>
          <a:off x="210757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59"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560" name="フローチャート: 判断 559"/>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61340</xdr:rowOff>
    </xdr:from>
    <xdr:ext cx="405111" cy="259045"/>
    <xdr:sp macro="" textlink="">
      <xdr:nvSpPr>
        <xdr:cNvPr id="561"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567" name="楕円 566"/>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108693</xdr:rowOff>
    </xdr:from>
    <xdr:ext cx="405111" cy="259045"/>
    <xdr:sp macro="" textlink="">
      <xdr:nvSpPr>
        <xdr:cNvPr id="568" name="n_1mainValue【消防施設】&#10;有形固定資産減価償却率"/>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105048</xdr:rowOff>
    </xdr:from>
    <xdr:to>
      <xdr:col>116</xdr:col>
      <xdr:colOff>62864</xdr:colOff>
      <xdr:row>86</xdr:row>
      <xdr:rowOff>109945</xdr:rowOff>
    </xdr:to>
    <xdr:cxnSp macro="">
      <xdr:nvCxnSpPr>
        <xdr:cNvPr id="594" name="直線コネクタ 593"/>
        <xdr:cNvCxnSpPr/>
      </xdr:nvCxnSpPr>
      <xdr:spPr>
        <a:xfrm flipV="1">
          <a:off x="22160864" y="14335398"/>
          <a:ext cx="0" cy="51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113772</xdr:rowOff>
    </xdr:from>
    <xdr:ext cx="469744" cy="259045"/>
    <xdr:sp macro="" textlink="">
      <xdr:nvSpPr>
        <xdr:cNvPr id="595" name="【消防施設】&#10;一人当たり面積最小値テキスト"/>
        <xdr:cNvSpPr txBox="1"/>
      </xdr:nvSpPr>
      <xdr:spPr>
        <a:xfrm>
          <a:off x="22199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109945</xdr:rowOff>
    </xdr:from>
    <xdr:to>
      <xdr:col>116</xdr:col>
      <xdr:colOff>152400</xdr:colOff>
      <xdr:row>86</xdr:row>
      <xdr:rowOff>109945</xdr:rowOff>
    </xdr:to>
    <xdr:cxnSp macro="">
      <xdr:nvCxnSpPr>
        <xdr:cNvPr id="596" name="直線コネクタ 595"/>
        <xdr:cNvCxnSpPr/>
      </xdr:nvCxnSpPr>
      <xdr:spPr>
        <a:xfrm>
          <a:off x="22072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51725</xdr:rowOff>
    </xdr:from>
    <xdr:ext cx="469744" cy="259045"/>
    <xdr:sp macro="" textlink="">
      <xdr:nvSpPr>
        <xdr:cNvPr id="597" name="【消防施設】&#10;一人当たり面積最大値テキスト"/>
        <xdr:cNvSpPr txBox="1"/>
      </xdr:nvSpPr>
      <xdr:spPr>
        <a:xfrm>
          <a:off x="22199600" y="141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105048</xdr:rowOff>
    </xdr:from>
    <xdr:to>
      <xdr:col>116</xdr:col>
      <xdr:colOff>152400</xdr:colOff>
      <xdr:row>83</xdr:row>
      <xdr:rowOff>105048</xdr:rowOff>
    </xdr:to>
    <xdr:cxnSp macro="">
      <xdr:nvCxnSpPr>
        <xdr:cNvPr id="598" name="直線コネクタ 597"/>
        <xdr:cNvCxnSpPr/>
      </xdr:nvCxnSpPr>
      <xdr:spPr>
        <a:xfrm>
          <a:off x="22072600" y="1433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52269</xdr:rowOff>
    </xdr:from>
    <xdr:ext cx="469744" cy="259045"/>
    <xdr:sp macro="" textlink="">
      <xdr:nvSpPr>
        <xdr:cNvPr id="599" name="【消防施設】&#10;一人当たり面積平均値テキスト"/>
        <xdr:cNvSpPr txBox="1"/>
      </xdr:nvSpPr>
      <xdr:spPr>
        <a:xfrm>
          <a:off x="22199600" y="14625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73842</xdr:rowOff>
    </xdr:from>
    <xdr:to>
      <xdr:col>116</xdr:col>
      <xdr:colOff>114300</xdr:colOff>
      <xdr:row>86</xdr:row>
      <xdr:rowOff>3992</xdr:rowOff>
    </xdr:to>
    <xdr:sp macro="" textlink="">
      <xdr:nvSpPr>
        <xdr:cNvPr id="600" name="フローチャート: 判断 599"/>
        <xdr:cNvSpPr/>
      </xdr:nvSpPr>
      <xdr:spPr>
        <a:xfrm>
          <a:off x="221107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70576</xdr:rowOff>
    </xdr:from>
    <xdr:to>
      <xdr:col>112</xdr:col>
      <xdr:colOff>38100</xdr:colOff>
      <xdr:row>86</xdr:row>
      <xdr:rowOff>726</xdr:rowOff>
    </xdr:to>
    <xdr:sp macro="" textlink="">
      <xdr:nvSpPr>
        <xdr:cNvPr id="601" name="フローチャート: 判断 600"/>
        <xdr:cNvSpPr/>
      </xdr:nvSpPr>
      <xdr:spPr>
        <a:xfrm>
          <a:off x="212725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163303</xdr:rowOff>
    </xdr:from>
    <xdr:ext cx="469744" cy="259045"/>
    <xdr:sp macro="" textlink="">
      <xdr:nvSpPr>
        <xdr:cNvPr id="602" name="n_1aveValue【消防施設】&#10;一人当たり面積"/>
        <xdr:cNvSpPr txBox="1"/>
      </xdr:nvSpPr>
      <xdr:spPr>
        <a:xfrm>
          <a:off x="210757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55880</xdr:rowOff>
    </xdr:from>
    <xdr:to>
      <xdr:col>107</xdr:col>
      <xdr:colOff>101600</xdr:colOff>
      <xdr:row>85</xdr:row>
      <xdr:rowOff>157480</xdr:rowOff>
    </xdr:to>
    <xdr:sp macro="" textlink="">
      <xdr:nvSpPr>
        <xdr:cNvPr id="603" name="フローチャート: 判断 602"/>
        <xdr:cNvSpPr/>
      </xdr:nvSpPr>
      <xdr:spPr>
        <a:xfrm>
          <a:off x="20383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2557</xdr:rowOff>
    </xdr:from>
    <xdr:ext cx="469744" cy="259045"/>
    <xdr:sp macro="" textlink="">
      <xdr:nvSpPr>
        <xdr:cNvPr id="604" name="n_2aveValue【消防施設】&#10;一人当たり面積"/>
        <xdr:cNvSpPr txBox="1"/>
      </xdr:nvSpPr>
      <xdr:spPr>
        <a:xfrm>
          <a:off x="20199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130992</xdr:rowOff>
    </xdr:from>
    <xdr:to>
      <xdr:col>112</xdr:col>
      <xdr:colOff>38100</xdr:colOff>
      <xdr:row>78</xdr:row>
      <xdr:rowOff>61142</xdr:rowOff>
    </xdr:to>
    <xdr:sp macro="" textlink="">
      <xdr:nvSpPr>
        <xdr:cNvPr id="610" name="楕円 609"/>
        <xdr:cNvSpPr/>
      </xdr:nvSpPr>
      <xdr:spPr>
        <a:xfrm>
          <a:off x="212725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77669</xdr:rowOff>
    </xdr:from>
    <xdr:ext cx="469744" cy="259045"/>
    <xdr:sp macro="" textlink="">
      <xdr:nvSpPr>
        <xdr:cNvPr id="611" name="n_1mainValue【消防施設】&#10;一人当たり面積"/>
        <xdr:cNvSpPr txBox="1"/>
      </xdr:nvSpPr>
      <xdr:spPr>
        <a:xfrm>
          <a:off x="21075727" y="131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7" name="直線コネクタ 63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9" name="直線コネクタ 63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1" name="直線コネクタ 6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3" name="フローチャート: 判断 64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4" name="フローチャート: 判断 64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646" name="フローチャート: 判断 645"/>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133729</xdr:rowOff>
    </xdr:from>
    <xdr:ext cx="405111" cy="259045"/>
    <xdr:sp macro="" textlink="">
      <xdr:nvSpPr>
        <xdr:cNvPr id="647"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653" name="楕円 652"/>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107</xdr:row>
      <xdr:rowOff>149151</xdr:rowOff>
    </xdr:from>
    <xdr:ext cx="405111" cy="259045"/>
    <xdr:sp macro="" textlink="">
      <xdr:nvSpPr>
        <xdr:cNvPr id="654" name="n_1mainValue【庁舎】&#10;有形固定資産減価償却率"/>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8" name="直線コネクタ 67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0" name="直線コネクタ 67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2" name="直線コネクタ 68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4" name="フローチャート: 判断 68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5" name="フローチャート: 判断 68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166370</xdr:rowOff>
    </xdr:from>
    <xdr:to>
      <xdr:col>107</xdr:col>
      <xdr:colOff>101600</xdr:colOff>
      <xdr:row>105</xdr:row>
      <xdr:rowOff>96520</xdr:rowOff>
    </xdr:to>
    <xdr:sp macro="" textlink="">
      <xdr:nvSpPr>
        <xdr:cNvPr id="687" name="フローチャート: 判断 686"/>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113047</xdr:rowOff>
    </xdr:from>
    <xdr:ext cx="469744" cy="259045"/>
    <xdr:sp macro="" textlink="">
      <xdr:nvSpPr>
        <xdr:cNvPr id="688"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73025</xdr:rowOff>
    </xdr:from>
    <xdr:to>
      <xdr:col>112</xdr:col>
      <xdr:colOff>38100</xdr:colOff>
      <xdr:row>105</xdr:row>
      <xdr:rowOff>3175</xdr:rowOff>
    </xdr:to>
    <xdr:sp macro="" textlink="">
      <xdr:nvSpPr>
        <xdr:cNvPr id="694" name="楕円 693"/>
        <xdr:cNvSpPr/>
      </xdr:nvSpPr>
      <xdr:spPr>
        <a:xfrm>
          <a:off x="2127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19702</xdr:rowOff>
    </xdr:from>
    <xdr:ext cx="469744" cy="259045"/>
    <xdr:sp macro="" textlink="">
      <xdr:nvSpPr>
        <xdr:cNvPr id="695" name="n_1mainValue【庁舎】&#10;一人当たり面積"/>
        <xdr:cNvSpPr txBox="1"/>
      </xdr:nvSpPr>
      <xdr:spPr>
        <a:xfrm>
          <a:off x="210757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類似団体平均と比較して特に有形固定資産減価償却率が下回っている施設は、図書館と庁舎である。庁舎については、平成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年度に建て替えられ、図書館については、平成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年度に複合施設化されたことにより有形固定資産減価償却率の低下につながったと考えられる。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平均を上回っている施設は、福祉施設、一般廃棄物処理施設、保健センター・保健所、消防施設である。消防庁舎については、今後、建て替えを予定されているが、多くの老朽化が進んでいる施設が修繕を行いながら使用している状況にある。公共施設等総合管理計画に基づき、適正に施設の建替、集約化・複合化、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全国平均、岡山県平均、類似団体平均を上回っている。これは大型事業の影響による公債費の増加に加え、普通交付税の段階的縮減による収入減などによるものである。</a:t>
          </a:r>
          <a:r>
            <a:rPr kumimoji="1" lang="ja-JP" altLang="ja-JP" sz="1100" b="0" i="0" baseline="0">
              <a:solidFill>
                <a:schemeClr val="dk1"/>
              </a:solidFill>
              <a:effectLst/>
              <a:latin typeface="+mn-lt"/>
              <a:ea typeface="+mn-ea"/>
              <a:cs typeface="+mn-cs"/>
            </a:rPr>
            <a:t>今後も公債費の増加により、数年間は</a:t>
          </a:r>
          <a:r>
            <a:rPr kumimoji="1" lang="ja-JP" altLang="en-US" sz="1100" b="0" i="0" baseline="0">
              <a:solidFill>
                <a:schemeClr val="dk1"/>
              </a:solidFill>
              <a:effectLst/>
              <a:latin typeface="+mn-lt"/>
              <a:ea typeface="+mn-ea"/>
              <a:cs typeface="+mn-cs"/>
            </a:rPr>
            <a:t>９０</a:t>
          </a:r>
          <a:r>
            <a:rPr kumimoji="1" lang="ja-JP" altLang="ja-JP" sz="1100" b="0" i="0" baseline="0">
              <a:solidFill>
                <a:schemeClr val="dk1"/>
              </a:solidFill>
              <a:effectLst/>
              <a:latin typeface="+mn-lt"/>
              <a:ea typeface="+mn-ea"/>
              <a:cs typeface="+mn-cs"/>
            </a:rPr>
            <a:t>％以上で推移していくことが見込まれており、定員管理や財政計画に基づく起債発行の抑制により、経常一般歳出の削減に努め、ピークとなる見込みの平成</a:t>
          </a:r>
          <a:r>
            <a:rPr kumimoji="1" lang="ja-JP" altLang="en-US" sz="1100" b="0" i="0" baseline="0">
              <a:solidFill>
                <a:schemeClr val="dk1"/>
              </a:solidFill>
              <a:effectLst/>
              <a:latin typeface="+mn-lt"/>
              <a:ea typeface="+mn-ea"/>
              <a:cs typeface="+mn-cs"/>
            </a:rPr>
            <a:t>３２</a:t>
          </a:r>
          <a:r>
            <a:rPr kumimoji="1" lang="ja-JP" altLang="ja-JP" sz="1100" b="0" i="0" baseline="0">
              <a:solidFill>
                <a:schemeClr val="dk1"/>
              </a:solidFill>
              <a:effectLst/>
              <a:latin typeface="+mn-lt"/>
              <a:ea typeface="+mn-ea"/>
              <a:cs typeface="+mn-cs"/>
            </a:rPr>
            <a:t>年度以降は</a:t>
          </a:r>
          <a:r>
            <a:rPr kumimoji="1" lang="ja-JP" altLang="en-US" sz="1100" b="0" i="0" baseline="0">
              <a:solidFill>
                <a:schemeClr val="dk1"/>
              </a:solidFill>
              <a:effectLst/>
              <a:latin typeface="+mn-lt"/>
              <a:ea typeface="+mn-ea"/>
              <a:cs typeface="+mn-cs"/>
            </a:rPr>
            <a:t>８０</a:t>
          </a:r>
          <a:r>
            <a:rPr kumimoji="1" lang="ja-JP" altLang="ja-JP" sz="1100" b="0" i="0" baseline="0">
              <a:solidFill>
                <a:schemeClr val="dk1"/>
              </a:solidFill>
              <a:effectLst/>
              <a:latin typeface="+mn-lt"/>
              <a:ea typeface="+mn-ea"/>
              <a:cs typeface="+mn-cs"/>
            </a:rPr>
            <a:t>％台となるよう、計画的な財政運営を行う。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163619</xdr:rowOff>
    </xdr:to>
    <xdr:cxnSp macro="">
      <xdr:nvCxnSpPr>
        <xdr:cNvPr id="132" name="直線コネクタ 131"/>
        <xdr:cNvCxnSpPr/>
      </xdr:nvCxnSpPr>
      <xdr:spPr>
        <a:xfrm>
          <a:off x="4114800" y="1056174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103294</xdr:rowOff>
    </xdr:to>
    <xdr:cxnSp macro="">
      <xdr:nvCxnSpPr>
        <xdr:cNvPr id="135" name="直線コネクタ 134"/>
        <xdr:cNvCxnSpPr/>
      </xdr:nvCxnSpPr>
      <xdr:spPr>
        <a:xfrm>
          <a:off x="3225800" y="1033653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49530</xdr:rowOff>
    </xdr:to>
    <xdr:cxnSp macro="">
      <xdr:nvCxnSpPr>
        <xdr:cNvPr id="138" name="直線コネクタ 137"/>
        <xdr:cNvCxnSpPr/>
      </xdr:nvCxnSpPr>
      <xdr:spPr>
        <a:xfrm>
          <a:off x="2336800" y="102560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59</xdr:row>
      <xdr:rowOff>140546</xdr:rowOff>
    </xdr:to>
    <xdr:cxnSp macro="">
      <xdr:nvCxnSpPr>
        <xdr:cNvPr id="141" name="直線コネクタ 140"/>
        <xdr:cNvCxnSpPr/>
      </xdr:nvCxnSpPr>
      <xdr:spPr>
        <a:xfrm>
          <a:off x="1447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1" name="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84896</xdr:rowOff>
    </xdr:from>
    <xdr:ext cx="762000" cy="259045"/>
    <xdr:sp macro="" textlink="">
      <xdr:nvSpPr>
        <xdr:cNvPr id="152" name="財政構造の弾力性該当値テキスト"/>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138871</xdr:rowOff>
    </xdr:from>
    <xdr:ext cx="736600" cy="259045"/>
    <xdr:sp macro="" textlink="">
      <xdr:nvSpPr>
        <xdr:cNvPr id="154" name="テキスト ボックス 153"/>
        <xdr:cNvSpPr txBox="1"/>
      </xdr:nvSpPr>
      <xdr:spPr>
        <a:xfrm>
          <a:off x="3733800" y="1059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89746</xdr:rowOff>
    </xdr:from>
    <xdr:to>
      <xdr:col>11</xdr:col>
      <xdr:colOff>82550</xdr:colOff>
      <xdr:row>60</xdr:row>
      <xdr:rowOff>19896</xdr:rowOff>
    </xdr:to>
    <xdr:sp macro="" textlink="">
      <xdr:nvSpPr>
        <xdr:cNvPr id="157" name="楕円 156"/>
        <xdr:cNvSpPr/>
      </xdr:nvSpPr>
      <xdr:spPr>
        <a:xfrm>
          <a:off x="2286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30073</xdr:rowOff>
    </xdr:from>
    <xdr:ext cx="762000" cy="259045"/>
    <xdr:sp macro="" textlink="">
      <xdr:nvSpPr>
        <xdr:cNvPr id="158" name="テキスト ボックス 157"/>
        <xdr:cNvSpPr txBox="1"/>
      </xdr:nvSpPr>
      <xdr:spPr>
        <a:xfrm>
          <a:off x="1955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9" name="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主な要因は人件費、物件費の高さにあるが、物件費については情報環境関連の経費が年々増加していることが要因として挙げられる。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人件費については、アウトソーシングを進めるなど、コストの低減を図っていく方針である。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8176</xdr:rowOff>
    </xdr:from>
    <xdr:to>
      <xdr:col>23</xdr:col>
      <xdr:colOff>133350</xdr:colOff>
      <xdr:row>86</xdr:row>
      <xdr:rowOff>45948</xdr:rowOff>
    </xdr:to>
    <xdr:cxnSp macro="">
      <xdr:nvCxnSpPr>
        <xdr:cNvPr id="195" name="直線コネクタ 194"/>
        <xdr:cNvCxnSpPr/>
      </xdr:nvCxnSpPr>
      <xdr:spPr>
        <a:xfrm>
          <a:off x="4114800" y="14752876"/>
          <a:ext cx="838200" cy="3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8176</xdr:rowOff>
    </xdr:from>
    <xdr:to>
      <xdr:col>19</xdr:col>
      <xdr:colOff>133350</xdr:colOff>
      <xdr:row>86</xdr:row>
      <xdr:rowOff>16743</xdr:rowOff>
    </xdr:to>
    <xdr:cxnSp macro="">
      <xdr:nvCxnSpPr>
        <xdr:cNvPr id="198" name="直線コネクタ 197"/>
        <xdr:cNvCxnSpPr/>
      </xdr:nvCxnSpPr>
      <xdr:spPr>
        <a:xfrm flipV="1">
          <a:off x="3225800" y="14752876"/>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76471</xdr:rowOff>
    </xdr:from>
    <xdr:to>
      <xdr:col>15</xdr:col>
      <xdr:colOff>82550</xdr:colOff>
      <xdr:row>86</xdr:row>
      <xdr:rowOff>16743</xdr:rowOff>
    </xdr:to>
    <xdr:cxnSp macro="">
      <xdr:nvCxnSpPr>
        <xdr:cNvPr id="201" name="直線コネクタ 200"/>
        <xdr:cNvCxnSpPr/>
      </xdr:nvCxnSpPr>
      <xdr:spPr>
        <a:xfrm>
          <a:off x="2336800" y="14649721"/>
          <a:ext cx="8890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3525</xdr:rowOff>
    </xdr:from>
    <xdr:to>
      <xdr:col>11</xdr:col>
      <xdr:colOff>31750</xdr:colOff>
      <xdr:row>85</xdr:row>
      <xdr:rowOff>76471</xdr:rowOff>
    </xdr:to>
    <xdr:cxnSp macro="">
      <xdr:nvCxnSpPr>
        <xdr:cNvPr id="204" name="直線コネクタ 203"/>
        <xdr:cNvCxnSpPr/>
      </xdr:nvCxnSpPr>
      <xdr:spPr>
        <a:xfrm>
          <a:off x="1447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166598</xdr:rowOff>
    </xdr:from>
    <xdr:to>
      <xdr:col>23</xdr:col>
      <xdr:colOff>184150</xdr:colOff>
      <xdr:row>86</xdr:row>
      <xdr:rowOff>96748</xdr:rowOff>
    </xdr:to>
    <xdr:sp macro="" textlink="">
      <xdr:nvSpPr>
        <xdr:cNvPr id="214" name="楕円 213"/>
        <xdr:cNvSpPr/>
      </xdr:nvSpPr>
      <xdr:spPr>
        <a:xfrm>
          <a:off x="4902200" y="147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138675</xdr:rowOff>
    </xdr:from>
    <xdr:ext cx="762000" cy="259045"/>
    <xdr:sp macro="" textlink="">
      <xdr:nvSpPr>
        <xdr:cNvPr id="215" name="人件費・物件費等の状況該当値テキスト"/>
        <xdr:cNvSpPr txBox="1"/>
      </xdr:nvSpPr>
      <xdr:spPr>
        <a:xfrm>
          <a:off x="5041900" y="147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128826</xdr:rowOff>
    </xdr:from>
    <xdr:to>
      <xdr:col>19</xdr:col>
      <xdr:colOff>184150</xdr:colOff>
      <xdr:row>86</xdr:row>
      <xdr:rowOff>58976</xdr:rowOff>
    </xdr:to>
    <xdr:sp macro="" textlink="">
      <xdr:nvSpPr>
        <xdr:cNvPr id="216" name="楕円 215"/>
        <xdr:cNvSpPr/>
      </xdr:nvSpPr>
      <xdr:spPr>
        <a:xfrm>
          <a:off x="4064000" y="147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43753</xdr:rowOff>
    </xdr:from>
    <xdr:ext cx="736600" cy="259045"/>
    <xdr:sp macro="" textlink="">
      <xdr:nvSpPr>
        <xdr:cNvPr id="217" name="テキスト ボックス 216"/>
        <xdr:cNvSpPr txBox="1"/>
      </xdr:nvSpPr>
      <xdr:spPr>
        <a:xfrm>
          <a:off x="3733800" y="1478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137393</xdr:rowOff>
    </xdr:from>
    <xdr:to>
      <xdr:col>15</xdr:col>
      <xdr:colOff>133350</xdr:colOff>
      <xdr:row>86</xdr:row>
      <xdr:rowOff>67543</xdr:rowOff>
    </xdr:to>
    <xdr:sp macro="" textlink="">
      <xdr:nvSpPr>
        <xdr:cNvPr id="218" name="楕円 217"/>
        <xdr:cNvSpPr/>
      </xdr:nvSpPr>
      <xdr:spPr>
        <a:xfrm>
          <a:off x="31750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52320</xdr:rowOff>
    </xdr:from>
    <xdr:ext cx="762000" cy="259045"/>
    <xdr:sp macro="" textlink="">
      <xdr:nvSpPr>
        <xdr:cNvPr id="219" name="テキスト ボックス 218"/>
        <xdr:cNvSpPr txBox="1"/>
      </xdr:nvSpPr>
      <xdr:spPr>
        <a:xfrm>
          <a:off x="2844800" y="147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25671</xdr:rowOff>
    </xdr:from>
    <xdr:to>
      <xdr:col>11</xdr:col>
      <xdr:colOff>82550</xdr:colOff>
      <xdr:row>85</xdr:row>
      <xdr:rowOff>127271</xdr:rowOff>
    </xdr:to>
    <xdr:sp macro="" textlink="">
      <xdr:nvSpPr>
        <xdr:cNvPr id="220" name="楕円 219"/>
        <xdr:cNvSpPr/>
      </xdr:nvSpPr>
      <xdr:spPr>
        <a:xfrm>
          <a:off x="2286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112048</xdr:rowOff>
    </xdr:from>
    <xdr:ext cx="762000" cy="259045"/>
    <xdr:sp macro="" textlink="">
      <xdr:nvSpPr>
        <xdr:cNvPr id="221" name="テキスト ボックス 220"/>
        <xdr:cNvSpPr txBox="1"/>
      </xdr:nvSpPr>
      <xdr:spPr>
        <a:xfrm>
          <a:off x="1955800" y="146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124175</xdr:rowOff>
    </xdr:from>
    <xdr:to>
      <xdr:col>7</xdr:col>
      <xdr:colOff>31750</xdr:colOff>
      <xdr:row>85</xdr:row>
      <xdr:rowOff>54325</xdr:rowOff>
    </xdr:to>
    <xdr:sp macro="" textlink="">
      <xdr:nvSpPr>
        <xdr:cNvPr id="222" name="楕円 221"/>
        <xdr:cNvSpPr/>
      </xdr:nvSpPr>
      <xdr:spPr>
        <a:xfrm>
          <a:off x="1397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39102</xdr:rowOff>
    </xdr:from>
    <xdr:ext cx="762000" cy="259045"/>
    <xdr:sp macro="" textlink="">
      <xdr:nvSpPr>
        <xdr:cNvPr id="223" name="テキスト ボックス 222"/>
        <xdr:cNvSpPr txBox="1"/>
      </xdr:nvSpPr>
      <xdr:spPr>
        <a:xfrm>
          <a:off x="1066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本市は全国平均を下回っており、かつ類似団体平均と同水準である。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今後とも諸手当の見直しなどにより、給与の適正化に努め、同水準を維持に努める。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なお、Ｈ２９の数値については、当該資料作成時点において、平成３０年度調査結果が未公表であるため、前年度数値を引用している。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77470</xdr:rowOff>
    </xdr:to>
    <xdr:cxnSp macro="">
      <xdr:nvCxnSpPr>
        <xdr:cNvPr id="260" name="直線コネクタ 259"/>
        <xdr:cNvCxnSpPr/>
      </xdr:nvCxnSpPr>
      <xdr:spPr>
        <a:xfrm flipV="1">
          <a:off x="15290800" y="148060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101600</xdr:rowOff>
    </xdr:to>
    <xdr:cxnSp macro="">
      <xdr:nvCxnSpPr>
        <xdr:cNvPr id="263" name="直線コネクタ 262"/>
        <xdr:cNvCxnSpPr/>
      </xdr:nvCxnSpPr>
      <xdr:spPr>
        <a:xfrm flipV="1">
          <a:off x="14401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101600</xdr:rowOff>
    </xdr:to>
    <xdr:cxnSp macro="">
      <xdr:nvCxnSpPr>
        <xdr:cNvPr id="266" name="直線コネクタ 265"/>
        <xdr:cNvCxnSpPr/>
      </xdr:nvCxnSpPr>
      <xdr:spPr>
        <a:xfrm>
          <a:off x="13512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7"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79" name="テキスト ボックス 278"/>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4" name="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5" name="テキスト ボックス 284"/>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が考え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164374</xdr:rowOff>
    </xdr:from>
    <xdr:to>
      <xdr:col>81</xdr:col>
      <xdr:colOff>44450</xdr:colOff>
      <xdr:row>66</xdr:row>
      <xdr:rowOff>28545</xdr:rowOff>
    </xdr:to>
    <xdr:cxnSp macro="">
      <xdr:nvCxnSpPr>
        <xdr:cNvPr id="322" name="直線コネクタ 321"/>
        <xdr:cNvCxnSpPr/>
      </xdr:nvCxnSpPr>
      <xdr:spPr>
        <a:xfrm>
          <a:off x="16179800" y="11308624"/>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137946</xdr:rowOff>
    </xdr:from>
    <xdr:to>
      <xdr:col>77</xdr:col>
      <xdr:colOff>44450</xdr:colOff>
      <xdr:row>65</xdr:row>
      <xdr:rowOff>164374</xdr:rowOff>
    </xdr:to>
    <xdr:cxnSp macro="">
      <xdr:nvCxnSpPr>
        <xdr:cNvPr id="325" name="直線コネクタ 324"/>
        <xdr:cNvCxnSpPr/>
      </xdr:nvCxnSpPr>
      <xdr:spPr>
        <a:xfrm>
          <a:off x="15290800" y="11282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111518</xdr:rowOff>
    </xdr:from>
    <xdr:to>
      <xdr:col>72</xdr:col>
      <xdr:colOff>203200</xdr:colOff>
      <xdr:row>65</xdr:row>
      <xdr:rowOff>137946</xdr:rowOff>
    </xdr:to>
    <xdr:cxnSp macro="">
      <xdr:nvCxnSpPr>
        <xdr:cNvPr id="328" name="直線コネクタ 327"/>
        <xdr:cNvCxnSpPr/>
      </xdr:nvCxnSpPr>
      <xdr:spPr>
        <a:xfrm>
          <a:off x="14401800" y="112557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94283</xdr:rowOff>
    </xdr:from>
    <xdr:to>
      <xdr:col>68</xdr:col>
      <xdr:colOff>152400</xdr:colOff>
      <xdr:row>65</xdr:row>
      <xdr:rowOff>111518</xdr:rowOff>
    </xdr:to>
    <xdr:cxnSp macro="">
      <xdr:nvCxnSpPr>
        <xdr:cNvPr id="331" name="直線コネクタ 330"/>
        <xdr:cNvCxnSpPr/>
      </xdr:nvCxnSpPr>
      <xdr:spPr>
        <a:xfrm>
          <a:off x="13512800" y="1123853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149195</xdr:rowOff>
    </xdr:from>
    <xdr:to>
      <xdr:col>81</xdr:col>
      <xdr:colOff>95250</xdr:colOff>
      <xdr:row>66</xdr:row>
      <xdr:rowOff>79345</xdr:rowOff>
    </xdr:to>
    <xdr:sp macro="" textlink="">
      <xdr:nvSpPr>
        <xdr:cNvPr id="341" name="楕円 340"/>
        <xdr:cNvSpPr/>
      </xdr:nvSpPr>
      <xdr:spPr>
        <a:xfrm>
          <a:off x="16967200" y="112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121272</xdr:rowOff>
    </xdr:from>
    <xdr:ext cx="762000" cy="259045"/>
    <xdr:sp macro="" textlink="">
      <xdr:nvSpPr>
        <xdr:cNvPr id="342" name="定員管理の状況該当値テキスト"/>
        <xdr:cNvSpPr txBox="1"/>
      </xdr:nvSpPr>
      <xdr:spPr>
        <a:xfrm>
          <a:off x="17106900" y="112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113574</xdr:rowOff>
    </xdr:from>
    <xdr:to>
      <xdr:col>77</xdr:col>
      <xdr:colOff>95250</xdr:colOff>
      <xdr:row>66</xdr:row>
      <xdr:rowOff>43724</xdr:rowOff>
    </xdr:to>
    <xdr:sp macro="" textlink="">
      <xdr:nvSpPr>
        <xdr:cNvPr id="343" name="楕円 342"/>
        <xdr:cNvSpPr/>
      </xdr:nvSpPr>
      <xdr:spPr>
        <a:xfrm>
          <a:off x="16129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28501</xdr:rowOff>
    </xdr:from>
    <xdr:ext cx="736600" cy="259045"/>
    <xdr:sp macro="" textlink="">
      <xdr:nvSpPr>
        <xdr:cNvPr id="344" name="テキスト ボックス 343"/>
        <xdr:cNvSpPr txBox="1"/>
      </xdr:nvSpPr>
      <xdr:spPr>
        <a:xfrm>
          <a:off x="15798800" y="1134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87146</xdr:rowOff>
    </xdr:from>
    <xdr:to>
      <xdr:col>73</xdr:col>
      <xdr:colOff>44450</xdr:colOff>
      <xdr:row>66</xdr:row>
      <xdr:rowOff>17296</xdr:rowOff>
    </xdr:to>
    <xdr:sp macro="" textlink="">
      <xdr:nvSpPr>
        <xdr:cNvPr id="345" name="楕円 344"/>
        <xdr:cNvSpPr/>
      </xdr:nvSpPr>
      <xdr:spPr>
        <a:xfrm>
          <a:off x="15240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2073</xdr:rowOff>
    </xdr:from>
    <xdr:ext cx="762000" cy="259045"/>
    <xdr:sp macro="" textlink="">
      <xdr:nvSpPr>
        <xdr:cNvPr id="346" name="テキスト ボックス 345"/>
        <xdr:cNvSpPr txBox="1"/>
      </xdr:nvSpPr>
      <xdr:spPr>
        <a:xfrm>
          <a:off x="14909800" y="1131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60718</xdr:rowOff>
    </xdr:from>
    <xdr:to>
      <xdr:col>68</xdr:col>
      <xdr:colOff>203200</xdr:colOff>
      <xdr:row>65</xdr:row>
      <xdr:rowOff>162318</xdr:rowOff>
    </xdr:to>
    <xdr:sp macro="" textlink="">
      <xdr:nvSpPr>
        <xdr:cNvPr id="347" name="楕円 346"/>
        <xdr:cNvSpPr/>
      </xdr:nvSpPr>
      <xdr:spPr>
        <a:xfrm>
          <a:off x="14351000" y="11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147095</xdr:rowOff>
    </xdr:from>
    <xdr:ext cx="762000" cy="259045"/>
    <xdr:sp macro="" textlink="">
      <xdr:nvSpPr>
        <xdr:cNvPr id="348" name="テキスト ボックス 347"/>
        <xdr:cNvSpPr txBox="1"/>
      </xdr:nvSpPr>
      <xdr:spPr>
        <a:xfrm>
          <a:off x="14020800" y="112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43483</xdr:rowOff>
    </xdr:from>
    <xdr:to>
      <xdr:col>64</xdr:col>
      <xdr:colOff>152400</xdr:colOff>
      <xdr:row>65</xdr:row>
      <xdr:rowOff>145083</xdr:rowOff>
    </xdr:to>
    <xdr:sp macro="" textlink="">
      <xdr:nvSpPr>
        <xdr:cNvPr id="349" name="楕円 348"/>
        <xdr:cNvSpPr/>
      </xdr:nvSpPr>
      <xdr:spPr>
        <a:xfrm>
          <a:off x="13462000" y="111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129860</xdr:rowOff>
    </xdr:from>
    <xdr:ext cx="762000" cy="259045"/>
    <xdr:sp macro="" textlink="">
      <xdr:nvSpPr>
        <xdr:cNvPr id="350" name="テキスト ボックス 349"/>
        <xdr:cNvSpPr txBox="1"/>
      </xdr:nvSpPr>
      <xdr:spPr>
        <a:xfrm>
          <a:off x="13131800" y="112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全国平均、岡山県平均、類似団体平均を上回っているものの、年々数値は良化傾向にある。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これは平成</a:t>
          </a:r>
          <a:r>
            <a:rPr kumimoji="1" lang="ja-JP" altLang="en-US" sz="1100" b="0" i="0" baseline="0">
              <a:solidFill>
                <a:schemeClr val="dk1"/>
              </a:solidFill>
              <a:effectLst/>
              <a:latin typeface="+mn-lt"/>
              <a:ea typeface="+mn-ea"/>
              <a:cs typeface="+mn-cs"/>
            </a:rPr>
            <a:t>１８</a:t>
          </a:r>
          <a:r>
            <a:rPr kumimoji="1" lang="ja-JP" altLang="ja-JP" sz="1100" b="0" i="0" baseline="0">
              <a:solidFill>
                <a:schemeClr val="dk1"/>
              </a:solidFill>
              <a:effectLst/>
              <a:latin typeface="+mn-lt"/>
              <a:ea typeface="+mn-ea"/>
              <a:cs typeface="+mn-cs"/>
            </a:rPr>
            <a:t>年度に策定（平成</a:t>
          </a:r>
          <a:r>
            <a:rPr kumimoji="1" lang="ja-JP" altLang="en-US" sz="1100" b="0" i="0" baseline="0">
              <a:solidFill>
                <a:schemeClr val="dk1"/>
              </a:solidFill>
              <a:effectLst/>
              <a:latin typeface="+mn-lt"/>
              <a:ea typeface="+mn-ea"/>
              <a:cs typeface="+mn-cs"/>
            </a:rPr>
            <a:t>１９</a:t>
          </a:r>
          <a:r>
            <a:rPr kumimoji="1" lang="ja-JP" altLang="ja-JP" sz="1100" b="0" i="0" baseline="0">
              <a:solidFill>
                <a:schemeClr val="dk1"/>
              </a:solidFill>
              <a:effectLst/>
              <a:latin typeface="+mn-lt"/>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ja-JP" altLang="en-US" sz="1100" b="0" i="0" baseline="0">
              <a:solidFill>
                <a:schemeClr val="dk1"/>
              </a:solidFill>
              <a:effectLst/>
              <a:latin typeface="+mn-lt"/>
              <a:ea typeface="+mn-ea"/>
              <a:cs typeface="+mn-cs"/>
            </a:rPr>
            <a:t>、１１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１２</a:t>
          </a:r>
          <a:r>
            <a:rPr kumimoji="1" lang="ja-JP" altLang="ja-JP" sz="1100" b="0" i="0" baseline="0">
              <a:solidFill>
                <a:schemeClr val="dk1"/>
              </a:solidFill>
              <a:effectLst/>
              <a:latin typeface="+mn-lt"/>
              <a:ea typeface="+mn-ea"/>
              <a:cs typeface="+mn-cs"/>
            </a:rPr>
            <a:t>％台で推移する見込みである。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今後も、財政運営適正化計画に基づき、計画的な新規起債発行に努める。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64241</xdr:rowOff>
    </xdr:from>
    <xdr:to>
      <xdr:col>81</xdr:col>
      <xdr:colOff>44450</xdr:colOff>
      <xdr:row>37</xdr:row>
      <xdr:rowOff>72284</xdr:rowOff>
    </xdr:to>
    <xdr:cxnSp macro="">
      <xdr:nvCxnSpPr>
        <xdr:cNvPr id="384" name="直線コネクタ 383"/>
        <xdr:cNvCxnSpPr/>
      </xdr:nvCxnSpPr>
      <xdr:spPr>
        <a:xfrm>
          <a:off x="16179800" y="640789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64241</xdr:rowOff>
    </xdr:to>
    <xdr:cxnSp macro="">
      <xdr:nvCxnSpPr>
        <xdr:cNvPr id="387" name="直線コネクタ 386"/>
        <xdr:cNvCxnSpPr/>
      </xdr:nvCxnSpPr>
      <xdr:spPr>
        <a:xfrm>
          <a:off x="15290800" y="64058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78317</xdr:rowOff>
    </xdr:to>
    <xdr:cxnSp macro="">
      <xdr:nvCxnSpPr>
        <xdr:cNvPr id="390" name="直線コネクタ 389"/>
        <xdr:cNvCxnSpPr/>
      </xdr:nvCxnSpPr>
      <xdr:spPr>
        <a:xfrm flipV="1">
          <a:off x="14401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102447</xdr:rowOff>
    </xdr:to>
    <xdr:cxnSp macro="">
      <xdr:nvCxnSpPr>
        <xdr:cNvPr id="393" name="直線コネクタ 392"/>
        <xdr:cNvCxnSpPr/>
      </xdr:nvCxnSpPr>
      <xdr:spPr>
        <a:xfrm flipV="1">
          <a:off x="13512800" y="64219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21484</xdr:rowOff>
    </xdr:from>
    <xdr:to>
      <xdr:col>81</xdr:col>
      <xdr:colOff>95250</xdr:colOff>
      <xdr:row>37</xdr:row>
      <xdr:rowOff>123084</xdr:rowOff>
    </xdr:to>
    <xdr:sp macro="" textlink="">
      <xdr:nvSpPr>
        <xdr:cNvPr id="403" name="楕円 402"/>
        <xdr:cNvSpPr/>
      </xdr:nvSpPr>
      <xdr:spPr>
        <a:xfrm>
          <a:off x="169672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165011</xdr:rowOff>
    </xdr:from>
    <xdr:ext cx="762000" cy="259045"/>
    <xdr:sp macro="" textlink="">
      <xdr:nvSpPr>
        <xdr:cNvPr id="404" name="公債費負担の状況該当値テキスト"/>
        <xdr:cNvSpPr txBox="1"/>
      </xdr:nvSpPr>
      <xdr:spPr>
        <a:xfrm>
          <a:off x="17106900" y="633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5" name="楕円 404"/>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6" name="テキスト ボックス 405"/>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7" name="楕円 406"/>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08" name="テキスト ボックス 407"/>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1" name="楕円 410"/>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2" name="テキスト ボックス 411"/>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全国平均、岡山県平均、類似団体平均を上回っている。平成</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年度には一旦</a:t>
          </a:r>
          <a:r>
            <a:rPr kumimoji="1" lang="ja-JP" altLang="en-US" sz="1100" b="0" i="0" baseline="0">
              <a:solidFill>
                <a:schemeClr val="dk1"/>
              </a:solidFill>
              <a:effectLst/>
              <a:latin typeface="+mn-lt"/>
              <a:ea typeface="+mn-ea"/>
              <a:cs typeface="+mn-cs"/>
            </a:rPr>
            <a:t>７０</a:t>
          </a:r>
          <a:r>
            <a:rPr kumimoji="1" lang="ja-JP" altLang="ja-JP" sz="1100" b="0" i="0" baseline="0">
              <a:solidFill>
                <a:schemeClr val="dk1"/>
              </a:solidFill>
              <a:effectLst/>
              <a:latin typeface="+mn-lt"/>
              <a:ea typeface="+mn-ea"/>
              <a:cs typeface="+mn-cs"/>
            </a:rPr>
            <a:t>％を下回ったが、近年続いている大型事業による起債借入や、災害に伴う財政調整基金の取り崩しなどにより、再び増加傾向にある。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今後も財政運営適正化計画に基づき、事業の重点化を図り、発行する起債の選択、抑制をし、地方債残高の減少、質の改善により将来負担比率の抑制に努める。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92418</xdr:rowOff>
    </xdr:from>
    <xdr:to>
      <xdr:col>81</xdr:col>
      <xdr:colOff>44450</xdr:colOff>
      <xdr:row>15</xdr:row>
      <xdr:rowOff>95072</xdr:rowOff>
    </xdr:to>
    <xdr:cxnSp macro="">
      <xdr:nvCxnSpPr>
        <xdr:cNvPr id="444" name="直線コネクタ 443"/>
        <xdr:cNvCxnSpPr/>
      </xdr:nvCxnSpPr>
      <xdr:spPr>
        <a:xfrm flipV="1">
          <a:off x="16179800" y="2664168"/>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63945</xdr:rowOff>
    </xdr:from>
    <xdr:to>
      <xdr:col>77</xdr:col>
      <xdr:colOff>44450</xdr:colOff>
      <xdr:row>15</xdr:row>
      <xdr:rowOff>95072</xdr:rowOff>
    </xdr:to>
    <xdr:cxnSp macro="">
      <xdr:nvCxnSpPr>
        <xdr:cNvPr id="447" name="直線コネクタ 446"/>
        <xdr:cNvCxnSpPr/>
      </xdr:nvCxnSpPr>
      <xdr:spPr>
        <a:xfrm>
          <a:off x="15290800" y="2635695"/>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47536</xdr:rowOff>
    </xdr:from>
    <xdr:to>
      <xdr:col>72</xdr:col>
      <xdr:colOff>203200</xdr:colOff>
      <xdr:row>15</xdr:row>
      <xdr:rowOff>63945</xdr:rowOff>
    </xdr:to>
    <xdr:cxnSp macro="">
      <xdr:nvCxnSpPr>
        <xdr:cNvPr id="450" name="直線コネクタ 449"/>
        <xdr:cNvCxnSpPr/>
      </xdr:nvCxnSpPr>
      <xdr:spPr>
        <a:xfrm>
          <a:off x="14401800" y="261928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47536</xdr:rowOff>
    </xdr:from>
    <xdr:to>
      <xdr:col>68</xdr:col>
      <xdr:colOff>152400</xdr:colOff>
      <xdr:row>15</xdr:row>
      <xdr:rowOff>67323</xdr:rowOff>
    </xdr:to>
    <xdr:cxnSp macro="">
      <xdr:nvCxnSpPr>
        <xdr:cNvPr id="453" name="直線コネクタ 452"/>
        <xdr:cNvCxnSpPr/>
      </xdr:nvCxnSpPr>
      <xdr:spPr>
        <a:xfrm flipV="1">
          <a:off x="13512800" y="2619286"/>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41618</xdr:rowOff>
    </xdr:from>
    <xdr:to>
      <xdr:col>81</xdr:col>
      <xdr:colOff>95250</xdr:colOff>
      <xdr:row>15</xdr:row>
      <xdr:rowOff>143218</xdr:rowOff>
    </xdr:to>
    <xdr:sp macro="" textlink="">
      <xdr:nvSpPr>
        <xdr:cNvPr id="463" name="楕円 462"/>
        <xdr:cNvSpPr/>
      </xdr:nvSpPr>
      <xdr:spPr>
        <a:xfrm>
          <a:off x="16967200" y="26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13695</xdr:rowOff>
    </xdr:from>
    <xdr:ext cx="762000" cy="259045"/>
    <xdr:sp macro="" textlink="">
      <xdr:nvSpPr>
        <xdr:cNvPr id="464" name="将来負担の状況該当値テキスト"/>
        <xdr:cNvSpPr txBox="1"/>
      </xdr:nvSpPr>
      <xdr:spPr>
        <a:xfrm>
          <a:off x="17106900" y="25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44272</xdr:rowOff>
    </xdr:from>
    <xdr:to>
      <xdr:col>77</xdr:col>
      <xdr:colOff>95250</xdr:colOff>
      <xdr:row>15</xdr:row>
      <xdr:rowOff>145872</xdr:rowOff>
    </xdr:to>
    <xdr:sp macro="" textlink="">
      <xdr:nvSpPr>
        <xdr:cNvPr id="465" name="楕円 464"/>
        <xdr:cNvSpPr/>
      </xdr:nvSpPr>
      <xdr:spPr>
        <a:xfrm>
          <a:off x="161290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130649</xdr:rowOff>
    </xdr:from>
    <xdr:ext cx="736600" cy="259045"/>
    <xdr:sp macro="" textlink="">
      <xdr:nvSpPr>
        <xdr:cNvPr id="466" name="テキスト ボックス 465"/>
        <xdr:cNvSpPr txBox="1"/>
      </xdr:nvSpPr>
      <xdr:spPr>
        <a:xfrm>
          <a:off x="15798800" y="270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13145</xdr:rowOff>
    </xdr:from>
    <xdr:to>
      <xdr:col>73</xdr:col>
      <xdr:colOff>44450</xdr:colOff>
      <xdr:row>15</xdr:row>
      <xdr:rowOff>114745</xdr:rowOff>
    </xdr:to>
    <xdr:sp macro="" textlink="">
      <xdr:nvSpPr>
        <xdr:cNvPr id="467" name="楕円 466"/>
        <xdr:cNvSpPr/>
      </xdr:nvSpPr>
      <xdr:spPr>
        <a:xfrm>
          <a:off x="152400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99522</xdr:rowOff>
    </xdr:from>
    <xdr:ext cx="762000" cy="259045"/>
    <xdr:sp macro="" textlink="">
      <xdr:nvSpPr>
        <xdr:cNvPr id="468" name="テキスト ボックス 467"/>
        <xdr:cNvSpPr txBox="1"/>
      </xdr:nvSpPr>
      <xdr:spPr>
        <a:xfrm>
          <a:off x="14909800" y="26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168186</xdr:rowOff>
    </xdr:from>
    <xdr:to>
      <xdr:col>68</xdr:col>
      <xdr:colOff>203200</xdr:colOff>
      <xdr:row>15</xdr:row>
      <xdr:rowOff>98336</xdr:rowOff>
    </xdr:to>
    <xdr:sp macro="" textlink="">
      <xdr:nvSpPr>
        <xdr:cNvPr id="469" name="楕円 468"/>
        <xdr:cNvSpPr/>
      </xdr:nvSpPr>
      <xdr:spPr>
        <a:xfrm>
          <a:off x="14351000" y="25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83113</xdr:rowOff>
    </xdr:from>
    <xdr:ext cx="762000" cy="259045"/>
    <xdr:sp macro="" textlink="">
      <xdr:nvSpPr>
        <xdr:cNvPr id="470" name="テキスト ボックス 469"/>
        <xdr:cNvSpPr txBox="1"/>
      </xdr:nvSpPr>
      <xdr:spPr>
        <a:xfrm>
          <a:off x="14020800" y="26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16523</xdr:rowOff>
    </xdr:from>
    <xdr:to>
      <xdr:col>64</xdr:col>
      <xdr:colOff>152400</xdr:colOff>
      <xdr:row>15</xdr:row>
      <xdr:rowOff>118123</xdr:rowOff>
    </xdr:to>
    <xdr:sp macro="" textlink="">
      <xdr:nvSpPr>
        <xdr:cNvPr id="471" name="楕円 470"/>
        <xdr:cNvSpPr/>
      </xdr:nvSpPr>
      <xdr:spPr>
        <a:xfrm>
          <a:off x="134620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102900</xdr:rowOff>
    </xdr:from>
    <xdr:ext cx="762000" cy="259045"/>
    <xdr:sp macro="" textlink="">
      <xdr:nvSpPr>
        <xdr:cNvPr id="472" name="テキスト ボックス 471"/>
        <xdr:cNvSpPr txBox="1"/>
      </xdr:nvSpPr>
      <xdr:spPr>
        <a:xfrm>
          <a:off x="13131800" y="2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年度までは全国平均、類似団体平均とほぼ同水準となっていたが、</a:t>
          </a:r>
          <a:r>
            <a:rPr kumimoji="1" lang="ja-JP" altLang="en-US" sz="1100">
              <a:solidFill>
                <a:schemeClr val="dk1"/>
              </a:solidFill>
              <a:effectLst/>
              <a:latin typeface="+mn-lt"/>
              <a:ea typeface="+mn-ea"/>
              <a:cs typeface="+mn-cs"/>
            </a:rPr>
            <a:t>平成２７</a:t>
          </a:r>
          <a:r>
            <a:rPr kumimoji="1" lang="ja-JP" altLang="ja-JP" sz="1100">
              <a:solidFill>
                <a:schemeClr val="dk1"/>
              </a:solidFill>
              <a:effectLst/>
              <a:latin typeface="+mn-lt"/>
              <a:ea typeface="+mn-ea"/>
              <a:cs typeface="+mn-cs"/>
            </a:rPr>
            <a:t>年度から増加傾向にある。</a:t>
          </a:r>
          <a:endParaRPr lang="ja-JP" altLang="ja-JP" sz="1400">
            <a:effectLst/>
          </a:endParaRPr>
        </a:p>
        <a:p>
          <a:r>
            <a:rPr kumimoji="1" lang="ja-JP" altLang="ja-JP" sz="1100">
              <a:solidFill>
                <a:schemeClr val="dk1"/>
              </a:solidFill>
              <a:effectLst/>
              <a:latin typeface="+mn-lt"/>
              <a:ea typeface="+mn-ea"/>
              <a:cs typeface="+mn-cs"/>
            </a:rPr>
            <a:t>全体費用は下がっているが、全体に占める割合は増加傾向にあるため、退職者分全補充を行っている現状も含めて、人件費関係経費全体について、抑制していく必要がある。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xdr:cNvCxnSpPr/>
      </xdr:nvCxnSpPr>
      <xdr:spPr>
        <a:xfrm>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101854</xdr:rowOff>
    </xdr:to>
    <xdr:cxnSp macro="">
      <xdr:nvCxnSpPr>
        <xdr:cNvPr id="67" name="直線コネクタ 66"/>
        <xdr:cNvCxnSpPr/>
      </xdr:nvCxnSpPr>
      <xdr:spPr>
        <a:xfrm>
          <a:off x="3098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60706</xdr:rowOff>
    </xdr:to>
    <xdr:cxnSp macro="">
      <xdr:nvCxnSpPr>
        <xdr:cNvPr id="70" name="直線コネクタ 69"/>
        <xdr:cNvCxnSpPr/>
      </xdr:nvCxnSpPr>
      <xdr:spPr>
        <a:xfrm>
          <a:off x="2209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物件費については、</a:t>
          </a:r>
          <a:r>
            <a:rPr kumimoji="1" lang="ja-JP" altLang="en-US" sz="1100" b="0" i="0" baseline="0">
              <a:solidFill>
                <a:schemeClr val="dk1"/>
              </a:solidFill>
              <a:effectLst/>
              <a:latin typeface="+mn-lt"/>
              <a:ea typeface="+mn-ea"/>
              <a:cs typeface="+mn-cs"/>
            </a:rPr>
            <a:t>平成２７年度まで</a:t>
          </a:r>
          <a:r>
            <a:rPr kumimoji="1" lang="ja-JP" altLang="ja-JP" sz="1100" b="0" i="0" baseline="0">
              <a:solidFill>
                <a:schemeClr val="dk1"/>
              </a:solidFill>
              <a:effectLst/>
              <a:latin typeface="+mn-lt"/>
              <a:ea typeface="+mn-ea"/>
              <a:cs typeface="+mn-cs"/>
            </a:rPr>
            <a:t>類似団体とほぼ同水準で推移してきていたが、</a:t>
          </a:r>
          <a:r>
            <a:rPr kumimoji="1" lang="ja-JP" altLang="en-US" sz="1100" b="0" i="0" baseline="0">
              <a:solidFill>
                <a:schemeClr val="dk1"/>
              </a:solidFill>
              <a:effectLst/>
              <a:latin typeface="+mn-lt"/>
              <a:ea typeface="+mn-ea"/>
              <a:cs typeface="+mn-cs"/>
            </a:rPr>
            <a:t>平成２８</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からは増加傾向にある</a:t>
          </a:r>
          <a:r>
            <a:rPr kumimoji="1" lang="ja-JP" altLang="ja-JP" sz="1100" b="0" i="0" baseline="0">
              <a:solidFill>
                <a:schemeClr val="dk1"/>
              </a:solidFill>
              <a:effectLst/>
              <a:latin typeface="+mn-lt"/>
              <a:ea typeface="+mn-ea"/>
              <a:cs typeface="+mn-cs"/>
            </a:rPr>
            <a:t>。市域が広大なため各施設の維持管理経費を要し、また、人件費等から委託料</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へのシフトも一部見られるほか、情報環境関連の経費が年々増加していることが要因として挙げられる。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61686</xdr:rowOff>
    </xdr:to>
    <xdr:cxnSp macro="">
      <xdr:nvCxnSpPr>
        <xdr:cNvPr id="127" name="直線コネクタ 126"/>
        <xdr:cNvCxnSpPr/>
      </xdr:nvCxnSpPr>
      <xdr:spPr>
        <a:xfrm>
          <a:off x="15671800" y="3049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135164</xdr:rowOff>
    </xdr:to>
    <xdr:cxnSp macro="">
      <xdr:nvCxnSpPr>
        <xdr:cNvPr id="130" name="直線コネクタ 129"/>
        <xdr:cNvCxnSpPr/>
      </xdr:nvCxnSpPr>
      <xdr:spPr>
        <a:xfrm>
          <a:off x="14782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3" name="直線コネクタ 132"/>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132443</xdr:rowOff>
    </xdr:to>
    <xdr:cxnSp macro="">
      <xdr:nvCxnSpPr>
        <xdr:cNvPr id="136" name="直線コネクタ 135"/>
        <xdr:cNvCxnSpPr/>
      </xdr:nvCxnSpPr>
      <xdr:spPr>
        <a:xfrm flipV="1">
          <a:off x="13004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38" name="テキスト ボックス 137"/>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3" name="テキスト ボックス 152"/>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扶助費については、障害福祉サービス給付費の増額などにより上昇傾向にあるものの、全国平均、岡山県平均、類似団体平均に比べ、平均を大きく下回っている。</a:t>
          </a:r>
          <a:endParaRPr lang="ja-JP" altLang="ja-JP" sz="1400">
            <a:effectLst/>
          </a:endParaRPr>
        </a:p>
        <a:p>
          <a:r>
            <a:rPr kumimoji="1" lang="ja-JP" altLang="ja-JP" sz="1100">
              <a:solidFill>
                <a:schemeClr val="dk1"/>
              </a:solidFill>
              <a:effectLst/>
              <a:latin typeface="+mn-lt"/>
              <a:ea typeface="+mn-ea"/>
              <a:cs typeface="+mn-cs"/>
            </a:rPr>
            <a:t>障害福祉については制度改正により支出の抑制を行うことを検討していく。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9" name="直線コネクタ 188"/>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2" name="直線コネクタ 191"/>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95" name="直線コネクタ 194"/>
        <xdr:cNvCxnSpPr/>
      </xdr:nvCxnSpPr>
      <xdr:spPr>
        <a:xfrm>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140607</xdr:rowOff>
    </xdr:to>
    <xdr:cxnSp macro="">
      <xdr:nvCxnSpPr>
        <xdr:cNvPr id="198" name="直線コネクタ 197"/>
        <xdr:cNvCxnSpPr/>
      </xdr:nvCxnSpPr>
      <xdr:spPr>
        <a:xfrm>
          <a:off x="1320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8" name="楕円 20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9"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4" name="楕円 213"/>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5" name="テキスト ボックス 214"/>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6" name="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7" name="テキスト ボックス 21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その他経費については、全国平均、岡山県平均、類似団体平均を</a:t>
          </a:r>
          <a:r>
            <a:rPr kumimoji="1" lang="ja-JP" altLang="en-US" sz="1100" b="0" i="0" baseline="0">
              <a:solidFill>
                <a:schemeClr val="dk1"/>
              </a:solidFill>
              <a:effectLst/>
              <a:latin typeface="+mn-lt"/>
              <a:ea typeface="+mn-ea"/>
              <a:cs typeface="+mn-cs"/>
            </a:rPr>
            <a:t>上回っている</a:t>
          </a:r>
          <a:r>
            <a:rPr kumimoji="1" lang="ja-JP" altLang="ja-JP" sz="1100" b="0" i="0" baseline="0">
              <a:solidFill>
                <a:schemeClr val="dk1"/>
              </a:solidFill>
              <a:effectLst/>
              <a:latin typeface="+mn-lt"/>
              <a:ea typeface="+mn-ea"/>
              <a:cs typeface="+mn-cs"/>
            </a:rPr>
            <a:t>。公営事業会計への繰出金が増額となったことが主な要因である。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今後も、各公営事業会計、各公営企業会計への繰出金の増加が懸念されるところであるが、各事業においては独立採算の原則に立ち返った健全運営を一層推進する。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43724</xdr:rowOff>
    </xdr:to>
    <xdr:cxnSp macro="">
      <xdr:nvCxnSpPr>
        <xdr:cNvPr id="252" name="直線コネクタ 251"/>
        <xdr:cNvCxnSpPr/>
      </xdr:nvCxnSpPr>
      <xdr:spPr>
        <a:xfrm>
          <a:off x="15671800" y="9790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17599</xdr:rowOff>
    </xdr:to>
    <xdr:cxnSp macro="">
      <xdr:nvCxnSpPr>
        <xdr:cNvPr id="255" name="直線コネクタ 254"/>
        <xdr:cNvCxnSpPr/>
      </xdr:nvCxnSpPr>
      <xdr:spPr>
        <a:xfrm>
          <a:off x="14782800" y="97118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110672</xdr:rowOff>
    </xdr:to>
    <xdr:cxnSp macro="">
      <xdr:nvCxnSpPr>
        <xdr:cNvPr id="258" name="直線コネクタ 257"/>
        <xdr:cNvCxnSpPr/>
      </xdr:nvCxnSpPr>
      <xdr:spPr>
        <a:xfrm>
          <a:off x="13893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1" name="直線コネクタ 260"/>
        <xdr:cNvCxnSpPr/>
      </xdr:nvCxnSpPr>
      <xdr:spPr>
        <a:xfrm>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1" name="楕円 270"/>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72"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3" name="楕円 272"/>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4" name="テキスト ボックス 273"/>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5" name="楕円 274"/>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6" name="テキスト ボックス 275"/>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7" name="楕円 276"/>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8" name="テキスト ボックス 277"/>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9" name="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については、全国平均、岡山県平均、類似団体平均を下回っている。これは合併後、報償費や補助費の一斉見直しを行い５％～１５％の縮減を行ってきたことによる。今後も各補助金の見直しを行い、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69850</xdr:rowOff>
    </xdr:to>
    <xdr:cxnSp macro="">
      <xdr:nvCxnSpPr>
        <xdr:cNvPr id="310" name="直線コネクタ 309"/>
        <xdr:cNvCxnSpPr/>
      </xdr:nvCxnSpPr>
      <xdr:spPr>
        <a:xfrm flipV="1">
          <a:off x="15671800" y="60385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69850</xdr:rowOff>
    </xdr:to>
    <xdr:cxnSp macro="">
      <xdr:nvCxnSpPr>
        <xdr:cNvPr id="313" name="直線コネクタ 312"/>
        <xdr:cNvCxnSpPr/>
      </xdr:nvCxnSpPr>
      <xdr:spPr>
        <a:xfrm>
          <a:off x="14782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16" name="直線コネクタ 315"/>
        <xdr:cNvCxnSpPr/>
      </xdr:nvCxnSpPr>
      <xdr:spPr>
        <a:xfrm flipV="1">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19" name="直線コネクタ 318"/>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3" name="楕円 332"/>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4" name="テキスト ボックス 333"/>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5" name="楕円 334"/>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6" name="テキスト ボックス 335"/>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7" name="楕円 336"/>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8" name="テキスト ボックス 337"/>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ja-JP" sz="1100" b="0" i="0" baseline="0">
              <a:solidFill>
                <a:schemeClr val="dk1"/>
              </a:solidFill>
              <a:effectLst/>
              <a:latin typeface="+mn-lt"/>
              <a:ea typeface="+mn-ea"/>
              <a:cs typeface="+mn-cs"/>
            </a:rPr>
            <a:t>全国平均、岡山県平均、類似団体平均を大きく上回っている。</a:t>
          </a:r>
          <a:endParaRPr lang="ja-JP" altLang="ja-JP" sz="1400">
            <a:effectLst/>
          </a:endParaRPr>
        </a:p>
        <a:p>
          <a:r>
            <a:rPr kumimoji="1" lang="ja-JP" altLang="ja-JP" sz="1100" b="0" i="0" baseline="0">
              <a:solidFill>
                <a:schemeClr val="dk1"/>
              </a:solidFill>
              <a:effectLst/>
              <a:latin typeface="+mn-lt"/>
              <a:ea typeface="+mn-ea"/>
              <a:cs typeface="+mn-cs"/>
            </a:rPr>
            <a:t>これは、市庁舎や複合施設の建設など、近年大型事業が続いている影響があり、今後も増加する見込みにある。普通建設事業費充当の地方債発行額については、財政運営適正化計画に基づく計画的な発行を遵守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109855</xdr:rowOff>
    </xdr:from>
    <xdr:to>
      <xdr:col>24</xdr:col>
      <xdr:colOff>25400</xdr:colOff>
      <xdr:row>75</xdr:row>
      <xdr:rowOff>132715</xdr:rowOff>
    </xdr:to>
    <xdr:cxnSp macro="">
      <xdr:nvCxnSpPr>
        <xdr:cNvPr id="370" name="直線コネクタ 369"/>
        <xdr:cNvCxnSpPr/>
      </xdr:nvCxnSpPr>
      <xdr:spPr>
        <a:xfrm>
          <a:off x="3987800" y="129686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86995</xdr:rowOff>
    </xdr:from>
    <xdr:to>
      <xdr:col>19</xdr:col>
      <xdr:colOff>187325</xdr:colOff>
      <xdr:row>75</xdr:row>
      <xdr:rowOff>109855</xdr:rowOff>
    </xdr:to>
    <xdr:cxnSp macro="">
      <xdr:nvCxnSpPr>
        <xdr:cNvPr id="373" name="直線コネクタ 372"/>
        <xdr:cNvCxnSpPr/>
      </xdr:nvCxnSpPr>
      <xdr:spPr>
        <a:xfrm>
          <a:off x="3098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86995</xdr:rowOff>
    </xdr:to>
    <xdr:cxnSp macro="">
      <xdr:nvCxnSpPr>
        <xdr:cNvPr id="376" name="直線コネクタ 375"/>
        <xdr:cNvCxnSpPr/>
      </xdr:nvCxnSpPr>
      <xdr:spPr>
        <a:xfrm>
          <a:off x="2209800" y="12936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77470</xdr:rowOff>
    </xdr:to>
    <xdr:cxnSp macro="">
      <xdr:nvCxnSpPr>
        <xdr:cNvPr id="379" name="直線コネクタ 378"/>
        <xdr:cNvCxnSpPr/>
      </xdr:nvCxnSpPr>
      <xdr:spPr>
        <a:xfrm>
          <a:off x="1320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81915</xdr:rowOff>
    </xdr:from>
    <xdr:to>
      <xdr:col>24</xdr:col>
      <xdr:colOff>76200</xdr:colOff>
      <xdr:row>76</xdr:row>
      <xdr:rowOff>12064</xdr:rowOff>
    </xdr:to>
    <xdr:sp macro="" textlink="">
      <xdr:nvSpPr>
        <xdr:cNvPr id="389" name="楕円 388"/>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53992</xdr:rowOff>
    </xdr:from>
    <xdr:ext cx="762000" cy="259045"/>
    <xdr:sp macro="" textlink="">
      <xdr:nvSpPr>
        <xdr:cNvPr id="390" name="公債費該当値テキスト"/>
        <xdr:cNvSpPr txBox="1"/>
      </xdr:nvSpPr>
      <xdr:spPr>
        <a:xfrm>
          <a:off x="49149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59055</xdr:rowOff>
    </xdr:from>
    <xdr:to>
      <xdr:col>20</xdr:col>
      <xdr:colOff>38100</xdr:colOff>
      <xdr:row>75</xdr:row>
      <xdr:rowOff>160655</xdr:rowOff>
    </xdr:to>
    <xdr:sp macro="" textlink="">
      <xdr:nvSpPr>
        <xdr:cNvPr id="391" name="楕円 390"/>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145432</xdr:rowOff>
    </xdr:from>
    <xdr:ext cx="736600" cy="259045"/>
    <xdr:sp macro="" textlink="">
      <xdr:nvSpPr>
        <xdr:cNvPr id="392" name="テキスト ボックス 391"/>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36195</xdr:rowOff>
    </xdr:from>
    <xdr:to>
      <xdr:col>15</xdr:col>
      <xdr:colOff>149225</xdr:colOff>
      <xdr:row>75</xdr:row>
      <xdr:rowOff>137795</xdr:rowOff>
    </xdr:to>
    <xdr:sp macro="" textlink="">
      <xdr:nvSpPr>
        <xdr:cNvPr id="393" name="楕円 392"/>
        <xdr:cNvSpPr/>
      </xdr:nvSpPr>
      <xdr:spPr>
        <a:xfrm>
          <a:off x="3048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122572</xdr:rowOff>
    </xdr:from>
    <xdr:ext cx="762000" cy="259045"/>
    <xdr:sp macro="" textlink="">
      <xdr:nvSpPr>
        <xdr:cNvPr id="394" name="テキスト ボックス 393"/>
        <xdr:cNvSpPr txBox="1"/>
      </xdr:nvSpPr>
      <xdr:spPr>
        <a:xfrm>
          <a:off x="2717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5" name="楕円 394"/>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6" name="テキスト ボックス 395"/>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7" name="楕円 39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8" name="テキスト ボックス 397"/>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各平均を下回っているが、今後の一般財源の減少に備え、より一層の効率化を図る必要がある。今後実施される予定である、行財政改革の実施計画に基づき、さらなる改善に努める。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また、行政運営の効率化、行政関与の必要性等を考慮のうえ、民間委託についても再検討を行い行政のスリム化に努める。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85089</xdr:rowOff>
    </xdr:to>
    <xdr:cxnSp macro="">
      <xdr:nvCxnSpPr>
        <xdr:cNvPr id="431" name="直線コネクタ 430"/>
        <xdr:cNvCxnSpPr/>
      </xdr:nvCxnSpPr>
      <xdr:spPr>
        <a:xfrm>
          <a:off x="15671800" y="13275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73661</xdr:rowOff>
    </xdr:to>
    <xdr:cxnSp macro="">
      <xdr:nvCxnSpPr>
        <xdr:cNvPr id="434" name="直線コネクタ 433"/>
        <xdr:cNvCxnSpPr/>
      </xdr:nvCxnSpPr>
      <xdr:spPr>
        <a:xfrm>
          <a:off x="14782800" y="13107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77470</xdr:rowOff>
    </xdr:to>
    <xdr:cxnSp macro="">
      <xdr:nvCxnSpPr>
        <xdr:cNvPr id="437" name="直線コネクタ 436"/>
        <xdr:cNvCxnSpPr/>
      </xdr:nvCxnSpPr>
      <xdr:spPr>
        <a:xfrm>
          <a:off x="13893800" y="13050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20320</xdr:rowOff>
    </xdr:to>
    <xdr:cxnSp macro="">
      <xdr:nvCxnSpPr>
        <xdr:cNvPr id="440" name="直線コネクタ 439"/>
        <xdr:cNvCxnSpPr/>
      </xdr:nvCxnSpPr>
      <xdr:spPr>
        <a:xfrm>
          <a:off x="13004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1"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52" name="楕円 451"/>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134638</xdr:rowOff>
    </xdr:from>
    <xdr:ext cx="736600" cy="259045"/>
    <xdr:sp macro="" textlink="">
      <xdr:nvSpPr>
        <xdr:cNvPr id="453" name="テキスト ボックス 452"/>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54" name="楕円 453"/>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55" name="テキスト ボックス 454"/>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6" name="楕円 455"/>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7" name="テキスト ボックス 456"/>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8" name="楕円 457"/>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59" name="テキスト ボックス 45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6083</xdr:rowOff>
    </xdr:from>
    <xdr:to>
      <xdr:col>29</xdr:col>
      <xdr:colOff>127000</xdr:colOff>
      <xdr:row>14</xdr:row>
      <xdr:rowOff>57887</xdr:rowOff>
    </xdr:to>
    <xdr:cxnSp macro="">
      <xdr:nvCxnSpPr>
        <xdr:cNvPr id="50" name="直線コネクタ 49"/>
        <xdr:cNvCxnSpPr/>
      </xdr:nvCxnSpPr>
      <xdr:spPr bwMode="auto">
        <a:xfrm flipV="1">
          <a:off x="5003800" y="2454008"/>
          <a:ext cx="647700" cy="5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57887</xdr:rowOff>
    </xdr:from>
    <xdr:to>
      <xdr:col>26</xdr:col>
      <xdr:colOff>50800</xdr:colOff>
      <xdr:row>14</xdr:row>
      <xdr:rowOff>77445</xdr:rowOff>
    </xdr:to>
    <xdr:cxnSp macro="">
      <xdr:nvCxnSpPr>
        <xdr:cNvPr id="53" name="直線コネクタ 52"/>
        <xdr:cNvCxnSpPr/>
      </xdr:nvCxnSpPr>
      <xdr:spPr bwMode="auto">
        <a:xfrm flipV="1">
          <a:off x="4305300" y="2505812"/>
          <a:ext cx="6985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77445</xdr:rowOff>
    </xdr:from>
    <xdr:to>
      <xdr:col>22</xdr:col>
      <xdr:colOff>114300</xdr:colOff>
      <xdr:row>14</xdr:row>
      <xdr:rowOff>116738</xdr:rowOff>
    </xdr:to>
    <xdr:cxnSp macro="">
      <xdr:nvCxnSpPr>
        <xdr:cNvPr id="56" name="直線コネクタ 55"/>
        <xdr:cNvCxnSpPr/>
      </xdr:nvCxnSpPr>
      <xdr:spPr bwMode="auto">
        <a:xfrm flipV="1">
          <a:off x="3606800" y="2525370"/>
          <a:ext cx="698500" cy="3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116738</xdr:rowOff>
    </xdr:from>
    <xdr:to>
      <xdr:col>18</xdr:col>
      <xdr:colOff>177800</xdr:colOff>
      <xdr:row>15</xdr:row>
      <xdr:rowOff>34354</xdr:rowOff>
    </xdr:to>
    <xdr:cxnSp macro="">
      <xdr:nvCxnSpPr>
        <xdr:cNvPr id="59" name="直線コネクタ 58"/>
        <xdr:cNvCxnSpPr/>
      </xdr:nvCxnSpPr>
      <xdr:spPr bwMode="auto">
        <a:xfrm flipV="1">
          <a:off x="2908300" y="2564663"/>
          <a:ext cx="698500" cy="8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126733</xdr:rowOff>
    </xdr:from>
    <xdr:to>
      <xdr:col>29</xdr:col>
      <xdr:colOff>177800</xdr:colOff>
      <xdr:row>14</xdr:row>
      <xdr:rowOff>56883</xdr:rowOff>
    </xdr:to>
    <xdr:sp macro="" textlink="">
      <xdr:nvSpPr>
        <xdr:cNvPr id="69" name="楕円 68"/>
        <xdr:cNvSpPr/>
      </xdr:nvSpPr>
      <xdr:spPr bwMode="auto">
        <a:xfrm>
          <a:off x="5600700" y="240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143260</xdr:rowOff>
    </xdr:from>
    <xdr:ext cx="762000" cy="259045"/>
    <xdr:sp macro="" textlink="">
      <xdr:nvSpPr>
        <xdr:cNvPr id="70" name="人口1人当たり決算額の推移該当値テキスト130"/>
        <xdr:cNvSpPr txBox="1"/>
      </xdr:nvSpPr>
      <xdr:spPr>
        <a:xfrm>
          <a:off x="5740400" y="224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7087</xdr:rowOff>
    </xdr:from>
    <xdr:to>
      <xdr:col>26</xdr:col>
      <xdr:colOff>101600</xdr:colOff>
      <xdr:row>14</xdr:row>
      <xdr:rowOff>108687</xdr:rowOff>
    </xdr:to>
    <xdr:sp macro="" textlink="">
      <xdr:nvSpPr>
        <xdr:cNvPr id="71" name="楕円 70"/>
        <xdr:cNvSpPr/>
      </xdr:nvSpPr>
      <xdr:spPr bwMode="auto">
        <a:xfrm>
          <a:off x="49530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118864</xdr:rowOff>
    </xdr:from>
    <xdr:ext cx="736600" cy="259045"/>
    <xdr:sp macro="" textlink="">
      <xdr:nvSpPr>
        <xdr:cNvPr id="72" name="テキスト ボックス 71"/>
        <xdr:cNvSpPr txBox="1"/>
      </xdr:nvSpPr>
      <xdr:spPr>
        <a:xfrm>
          <a:off x="4622800" y="222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26645</xdr:rowOff>
    </xdr:from>
    <xdr:to>
      <xdr:col>22</xdr:col>
      <xdr:colOff>165100</xdr:colOff>
      <xdr:row>14</xdr:row>
      <xdr:rowOff>128245</xdr:rowOff>
    </xdr:to>
    <xdr:sp macro="" textlink="">
      <xdr:nvSpPr>
        <xdr:cNvPr id="73" name="楕円 72"/>
        <xdr:cNvSpPr/>
      </xdr:nvSpPr>
      <xdr:spPr bwMode="auto">
        <a:xfrm>
          <a:off x="42545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138422</xdr:rowOff>
    </xdr:from>
    <xdr:ext cx="762000" cy="259045"/>
    <xdr:sp macro="" textlink="">
      <xdr:nvSpPr>
        <xdr:cNvPr id="74" name="テキスト ボックス 73"/>
        <xdr:cNvSpPr txBox="1"/>
      </xdr:nvSpPr>
      <xdr:spPr>
        <a:xfrm>
          <a:off x="3924300" y="22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65938</xdr:rowOff>
    </xdr:from>
    <xdr:to>
      <xdr:col>19</xdr:col>
      <xdr:colOff>38100</xdr:colOff>
      <xdr:row>14</xdr:row>
      <xdr:rowOff>167538</xdr:rowOff>
    </xdr:to>
    <xdr:sp macro="" textlink="">
      <xdr:nvSpPr>
        <xdr:cNvPr id="75" name="楕円 74"/>
        <xdr:cNvSpPr/>
      </xdr:nvSpPr>
      <xdr:spPr bwMode="auto">
        <a:xfrm>
          <a:off x="3556000" y="251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6265</xdr:rowOff>
    </xdr:from>
    <xdr:ext cx="762000" cy="259045"/>
    <xdr:sp macro="" textlink="">
      <xdr:nvSpPr>
        <xdr:cNvPr id="76" name="テキスト ボックス 75"/>
        <xdr:cNvSpPr txBox="1"/>
      </xdr:nvSpPr>
      <xdr:spPr>
        <a:xfrm>
          <a:off x="3225800" y="2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155004</xdr:rowOff>
    </xdr:from>
    <xdr:to>
      <xdr:col>15</xdr:col>
      <xdr:colOff>101600</xdr:colOff>
      <xdr:row>15</xdr:row>
      <xdr:rowOff>85154</xdr:rowOff>
    </xdr:to>
    <xdr:sp macro="" textlink="">
      <xdr:nvSpPr>
        <xdr:cNvPr id="77" name="楕円 76"/>
        <xdr:cNvSpPr/>
      </xdr:nvSpPr>
      <xdr:spPr bwMode="auto">
        <a:xfrm>
          <a:off x="2857500" y="260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95331</xdr:rowOff>
    </xdr:from>
    <xdr:ext cx="762000" cy="259045"/>
    <xdr:sp macro="" textlink="">
      <xdr:nvSpPr>
        <xdr:cNvPr id="78" name="テキスト ボックス 77"/>
        <xdr:cNvSpPr txBox="1"/>
      </xdr:nvSpPr>
      <xdr:spPr>
        <a:xfrm>
          <a:off x="2527300" y="23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160623</xdr:rowOff>
    </xdr:from>
    <xdr:to>
      <xdr:col>29</xdr:col>
      <xdr:colOff>127000</xdr:colOff>
      <xdr:row>37</xdr:row>
      <xdr:rowOff>160765</xdr:rowOff>
    </xdr:to>
    <xdr:cxnSp macro="">
      <xdr:nvCxnSpPr>
        <xdr:cNvPr id="110" name="直線コネクタ 109"/>
        <xdr:cNvCxnSpPr/>
      </xdr:nvCxnSpPr>
      <xdr:spPr bwMode="auto">
        <a:xfrm flipV="1">
          <a:off x="5003800" y="7285323"/>
          <a:ext cx="6477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160765</xdr:rowOff>
    </xdr:from>
    <xdr:to>
      <xdr:col>26</xdr:col>
      <xdr:colOff>50800</xdr:colOff>
      <xdr:row>37</xdr:row>
      <xdr:rowOff>177571</xdr:rowOff>
    </xdr:to>
    <xdr:cxnSp macro="">
      <xdr:nvCxnSpPr>
        <xdr:cNvPr id="113" name="直線コネクタ 112"/>
        <xdr:cNvCxnSpPr/>
      </xdr:nvCxnSpPr>
      <xdr:spPr bwMode="auto">
        <a:xfrm flipV="1">
          <a:off x="4305300" y="7285465"/>
          <a:ext cx="698500" cy="16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173786</xdr:rowOff>
    </xdr:from>
    <xdr:to>
      <xdr:col>22</xdr:col>
      <xdr:colOff>114300</xdr:colOff>
      <xdr:row>37</xdr:row>
      <xdr:rowOff>177571</xdr:rowOff>
    </xdr:to>
    <xdr:cxnSp macro="">
      <xdr:nvCxnSpPr>
        <xdr:cNvPr id="116" name="直線コネクタ 115"/>
        <xdr:cNvCxnSpPr/>
      </xdr:nvCxnSpPr>
      <xdr:spPr bwMode="auto">
        <a:xfrm>
          <a:off x="3606800" y="7298486"/>
          <a:ext cx="698500" cy="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158405</xdr:rowOff>
    </xdr:from>
    <xdr:to>
      <xdr:col>18</xdr:col>
      <xdr:colOff>177800</xdr:colOff>
      <xdr:row>37</xdr:row>
      <xdr:rowOff>173786</xdr:rowOff>
    </xdr:to>
    <xdr:cxnSp macro="">
      <xdr:nvCxnSpPr>
        <xdr:cNvPr id="119" name="直線コネクタ 118"/>
        <xdr:cNvCxnSpPr/>
      </xdr:nvCxnSpPr>
      <xdr:spPr bwMode="auto">
        <a:xfrm>
          <a:off x="2908300" y="7283105"/>
          <a:ext cx="6985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109823</xdr:rowOff>
    </xdr:from>
    <xdr:to>
      <xdr:col>29</xdr:col>
      <xdr:colOff>177800</xdr:colOff>
      <xdr:row>37</xdr:row>
      <xdr:rowOff>211423</xdr:rowOff>
    </xdr:to>
    <xdr:sp macro="" textlink="">
      <xdr:nvSpPr>
        <xdr:cNvPr id="129" name="楕円 128"/>
        <xdr:cNvSpPr/>
      </xdr:nvSpPr>
      <xdr:spPr bwMode="auto">
        <a:xfrm>
          <a:off x="5600700" y="723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126350</xdr:rowOff>
    </xdr:from>
    <xdr:ext cx="762000" cy="259045"/>
    <xdr:sp macro="" textlink="">
      <xdr:nvSpPr>
        <xdr:cNvPr id="130" name="人口1人当たり決算額の推移該当値テキスト445"/>
        <xdr:cNvSpPr txBox="1"/>
      </xdr:nvSpPr>
      <xdr:spPr>
        <a:xfrm>
          <a:off x="5740400" y="70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109965</xdr:rowOff>
    </xdr:from>
    <xdr:to>
      <xdr:col>26</xdr:col>
      <xdr:colOff>101600</xdr:colOff>
      <xdr:row>37</xdr:row>
      <xdr:rowOff>211565</xdr:rowOff>
    </xdr:to>
    <xdr:sp macro="" textlink="">
      <xdr:nvSpPr>
        <xdr:cNvPr id="131" name="楕円 130"/>
        <xdr:cNvSpPr/>
      </xdr:nvSpPr>
      <xdr:spPr bwMode="auto">
        <a:xfrm>
          <a:off x="4953000" y="72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50292</xdr:rowOff>
    </xdr:from>
    <xdr:ext cx="736600" cy="259045"/>
    <xdr:sp macro="" textlink="">
      <xdr:nvSpPr>
        <xdr:cNvPr id="132" name="テキスト ボックス 131"/>
        <xdr:cNvSpPr txBox="1"/>
      </xdr:nvSpPr>
      <xdr:spPr>
        <a:xfrm>
          <a:off x="4622800" y="700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126771</xdr:rowOff>
    </xdr:from>
    <xdr:to>
      <xdr:col>22</xdr:col>
      <xdr:colOff>165100</xdr:colOff>
      <xdr:row>37</xdr:row>
      <xdr:rowOff>228371</xdr:rowOff>
    </xdr:to>
    <xdr:sp macro="" textlink="">
      <xdr:nvSpPr>
        <xdr:cNvPr id="133" name="楕円 132"/>
        <xdr:cNvSpPr/>
      </xdr:nvSpPr>
      <xdr:spPr bwMode="auto">
        <a:xfrm>
          <a:off x="4254500" y="725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67098</xdr:rowOff>
    </xdr:from>
    <xdr:ext cx="762000" cy="259045"/>
    <xdr:sp macro="" textlink="">
      <xdr:nvSpPr>
        <xdr:cNvPr id="134" name="テキスト ボックス 133"/>
        <xdr:cNvSpPr txBox="1"/>
      </xdr:nvSpPr>
      <xdr:spPr>
        <a:xfrm>
          <a:off x="3924300" y="70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122986</xdr:rowOff>
    </xdr:from>
    <xdr:to>
      <xdr:col>19</xdr:col>
      <xdr:colOff>38100</xdr:colOff>
      <xdr:row>37</xdr:row>
      <xdr:rowOff>224586</xdr:rowOff>
    </xdr:to>
    <xdr:sp macro="" textlink="">
      <xdr:nvSpPr>
        <xdr:cNvPr id="135" name="楕円 134"/>
        <xdr:cNvSpPr/>
      </xdr:nvSpPr>
      <xdr:spPr bwMode="auto">
        <a:xfrm>
          <a:off x="3556000" y="724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63313</xdr:rowOff>
    </xdr:from>
    <xdr:ext cx="762000" cy="259045"/>
    <xdr:sp macro="" textlink="">
      <xdr:nvSpPr>
        <xdr:cNvPr id="136" name="テキスト ボックス 135"/>
        <xdr:cNvSpPr txBox="1"/>
      </xdr:nvSpPr>
      <xdr:spPr>
        <a:xfrm>
          <a:off x="3225800" y="70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107605</xdr:rowOff>
    </xdr:from>
    <xdr:to>
      <xdr:col>15</xdr:col>
      <xdr:colOff>101600</xdr:colOff>
      <xdr:row>37</xdr:row>
      <xdr:rowOff>209205</xdr:rowOff>
    </xdr:to>
    <xdr:sp macro="" textlink="">
      <xdr:nvSpPr>
        <xdr:cNvPr id="137" name="楕円 136"/>
        <xdr:cNvSpPr/>
      </xdr:nvSpPr>
      <xdr:spPr bwMode="auto">
        <a:xfrm>
          <a:off x="2857500" y="72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47932</xdr:rowOff>
    </xdr:from>
    <xdr:ext cx="762000" cy="259045"/>
    <xdr:sp macro="" textlink="">
      <xdr:nvSpPr>
        <xdr:cNvPr id="138" name="テキスト ボックス 137"/>
        <xdr:cNvSpPr txBox="1"/>
      </xdr:nvSpPr>
      <xdr:spPr>
        <a:xfrm>
          <a:off x="2527300" y="700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30048</xdr:rowOff>
    </xdr:from>
    <xdr:to>
      <xdr:col>24</xdr:col>
      <xdr:colOff>63500</xdr:colOff>
      <xdr:row>32</xdr:row>
      <xdr:rowOff>40678</xdr:rowOff>
    </xdr:to>
    <xdr:cxnSp macro="">
      <xdr:nvCxnSpPr>
        <xdr:cNvPr id="61" name="直線コネクタ 60"/>
        <xdr:cNvCxnSpPr/>
      </xdr:nvCxnSpPr>
      <xdr:spPr>
        <a:xfrm flipV="1">
          <a:off x="3797300" y="551644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23787</xdr:rowOff>
    </xdr:from>
    <xdr:to>
      <xdr:col>19</xdr:col>
      <xdr:colOff>177800</xdr:colOff>
      <xdr:row>32</xdr:row>
      <xdr:rowOff>40678</xdr:rowOff>
    </xdr:to>
    <xdr:cxnSp macro="">
      <xdr:nvCxnSpPr>
        <xdr:cNvPr id="64" name="直線コネクタ 63"/>
        <xdr:cNvCxnSpPr/>
      </xdr:nvCxnSpPr>
      <xdr:spPr>
        <a:xfrm>
          <a:off x="2908300" y="551018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23787</xdr:rowOff>
    </xdr:from>
    <xdr:to>
      <xdr:col>15</xdr:col>
      <xdr:colOff>50800</xdr:colOff>
      <xdr:row>32</xdr:row>
      <xdr:rowOff>36246</xdr:rowOff>
    </xdr:to>
    <xdr:cxnSp macro="">
      <xdr:nvCxnSpPr>
        <xdr:cNvPr id="67" name="直線コネクタ 66"/>
        <xdr:cNvCxnSpPr/>
      </xdr:nvCxnSpPr>
      <xdr:spPr>
        <a:xfrm flipV="1">
          <a:off x="2019300" y="551018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89857</xdr:rowOff>
    </xdr:from>
    <xdr:ext cx="534377" cy="259045"/>
    <xdr:sp macro="" textlink="">
      <xdr:nvSpPr>
        <xdr:cNvPr id="69" name="テキスト ボックス 68"/>
        <xdr:cNvSpPr txBox="1"/>
      </xdr:nvSpPr>
      <xdr:spPr>
        <a:xfrm>
          <a:off x="2641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36246</xdr:rowOff>
    </xdr:from>
    <xdr:to>
      <xdr:col>10</xdr:col>
      <xdr:colOff>114300</xdr:colOff>
      <xdr:row>32</xdr:row>
      <xdr:rowOff>99339</xdr:rowOff>
    </xdr:to>
    <xdr:cxnSp macro="">
      <xdr:nvCxnSpPr>
        <xdr:cNvPr id="70" name="直線コネクタ 69"/>
        <xdr:cNvCxnSpPr/>
      </xdr:nvCxnSpPr>
      <xdr:spPr>
        <a:xfrm flipV="1">
          <a:off x="1130300" y="5522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126699</xdr:rowOff>
    </xdr:from>
    <xdr:ext cx="534377" cy="259045"/>
    <xdr:sp macro="" textlink="">
      <xdr:nvSpPr>
        <xdr:cNvPr id="72" name="テキスト ボックス 71"/>
        <xdr:cNvSpPr txBox="1"/>
      </xdr:nvSpPr>
      <xdr:spPr>
        <a:xfrm>
          <a:off x="1752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150698</xdr:rowOff>
    </xdr:from>
    <xdr:to>
      <xdr:col>24</xdr:col>
      <xdr:colOff>114300</xdr:colOff>
      <xdr:row>32</xdr:row>
      <xdr:rowOff>80848</xdr:rowOff>
    </xdr:to>
    <xdr:sp macro="" textlink="">
      <xdr:nvSpPr>
        <xdr:cNvPr id="80" name="楕円 79"/>
        <xdr:cNvSpPr/>
      </xdr:nvSpPr>
      <xdr:spPr>
        <a:xfrm>
          <a:off x="4584700" y="5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2125</xdr:rowOff>
    </xdr:from>
    <xdr:ext cx="599010" cy="259045"/>
    <xdr:sp macro="" textlink="">
      <xdr:nvSpPr>
        <xdr:cNvPr id="81" name="人件費該当値テキスト"/>
        <xdr:cNvSpPr txBox="1"/>
      </xdr:nvSpPr>
      <xdr:spPr>
        <a:xfrm>
          <a:off x="4686300" y="531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161328</xdr:rowOff>
    </xdr:from>
    <xdr:to>
      <xdr:col>20</xdr:col>
      <xdr:colOff>38100</xdr:colOff>
      <xdr:row>32</xdr:row>
      <xdr:rowOff>91478</xdr:rowOff>
    </xdr:to>
    <xdr:sp macro="" textlink="">
      <xdr:nvSpPr>
        <xdr:cNvPr id="82" name="楕円 81"/>
        <xdr:cNvSpPr/>
      </xdr:nvSpPr>
      <xdr:spPr>
        <a:xfrm>
          <a:off x="3746500" y="5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108005</xdr:rowOff>
    </xdr:from>
    <xdr:ext cx="599010" cy="259045"/>
    <xdr:sp macro="" textlink="">
      <xdr:nvSpPr>
        <xdr:cNvPr id="83" name="テキスト ボックス 82"/>
        <xdr:cNvSpPr txBox="1"/>
      </xdr:nvSpPr>
      <xdr:spPr>
        <a:xfrm>
          <a:off x="3497795" y="525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144437</xdr:rowOff>
    </xdr:from>
    <xdr:to>
      <xdr:col>15</xdr:col>
      <xdr:colOff>101600</xdr:colOff>
      <xdr:row>32</xdr:row>
      <xdr:rowOff>74587</xdr:rowOff>
    </xdr:to>
    <xdr:sp macro="" textlink="">
      <xdr:nvSpPr>
        <xdr:cNvPr id="84" name="楕円 83"/>
        <xdr:cNvSpPr/>
      </xdr:nvSpPr>
      <xdr:spPr>
        <a:xfrm>
          <a:off x="2857500" y="54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91114</xdr:rowOff>
    </xdr:from>
    <xdr:ext cx="599010" cy="259045"/>
    <xdr:sp macro="" textlink="">
      <xdr:nvSpPr>
        <xdr:cNvPr id="85" name="テキスト ボックス 84"/>
        <xdr:cNvSpPr txBox="1"/>
      </xdr:nvSpPr>
      <xdr:spPr>
        <a:xfrm>
          <a:off x="2608795"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156896</xdr:rowOff>
    </xdr:from>
    <xdr:to>
      <xdr:col>10</xdr:col>
      <xdr:colOff>165100</xdr:colOff>
      <xdr:row>32</xdr:row>
      <xdr:rowOff>87046</xdr:rowOff>
    </xdr:to>
    <xdr:sp macro="" textlink="">
      <xdr:nvSpPr>
        <xdr:cNvPr id="86" name="楕円 85"/>
        <xdr:cNvSpPr/>
      </xdr:nvSpPr>
      <xdr:spPr>
        <a:xfrm>
          <a:off x="1968500" y="5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103573</xdr:rowOff>
    </xdr:from>
    <xdr:ext cx="599010" cy="259045"/>
    <xdr:sp macro="" textlink="">
      <xdr:nvSpPr>
        <xdr:cNvPr id="87" name="テキスト ボックス 86"/>
        <xdr:cNvSpPr txBox="1"/>
      </xdr:nvSpPr>
      <xdr:spPr>
        <a:xfrm>
          <a:off x="1719795" y="52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48539</xdr:rowOff>
    </xdr:from>
    <xdr:to>
      <xdr:col>6</xdr:col>
      <xdr:colOff>38100</xdr:colOff>
      <xdr:row>32</xdr:row>
      <xdr:rowOff>150139</xdr:rowOff>
    </xdr:to>
    <xdr:sp macro="" textlink="">
      <xdr:nvSpPr>
        <xdr:cNvPr id="88" name="楕円 87"/>
        <xdr:cNvSpPr/>
      </xdr:nvSpPr>
      <xdr:spPr>
        <a:xfrm>
          <a:off x="1079500" y="55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166666</xdr:rowOff>
    </xdr:from>
    <xdr:ext cx="599010" cy="259045"/>
    <xdr:sp macro="" textlink="">
      <xdr:nvSpPr>
        <xdr:cNvPr id="89" name="テキスト ボックス 88"/>
        <xdr:cNvSpPr txBox="1"/>
      </xdr:nvSpPr>
      <xdr:spPr>
        <a:xfrm>
          <a:off x="830795" y="53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67399</xdr:rowOff>
    </xdr:from>
    <xdr:to>
      <xdr:col>24</xdr:col>
      <xdr:colOff>63500</xdr:colOff>
      <xdr:row>54</xdr:row>
      <xdr:rowOff>94526</xdr:rowOff>
    </xdr:to>
    <xdr:cxnSp macro="">
      <xdr:nvCxnSpPr>
        <xdr:cNvPr id="119" name="直線コネクタ 118"/>
        <xdr:cNvCxnSpPr/>
      </xdr:nvCxnSpPr>
      <xdr:spPr>
        <a:xfrm flipV="1">
          <a:off x="3797300" y="9325699"/>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79959</xdr:rowOff>
    </xdr:from>
    <xdr:to>
      <xdr:col>19</xdr:col>
      <xdr:colOff>177800</xdr:colOff>
      <xdr:row>54</xdr:row>
      <xdr:rowOff>94526</xdr:rowOff>
    </xdr:to>
    <xdr:cxnSp macro="">
      <xdr:nvCxnSpPr>
        <xdr:cNvPr id="122" name="直線コネクタ 121"/>
        <xdr:cNvCxnSpPr/>
      </xdr:nvCxnSpPr>
      <xdr:spPr>
        <a:xfrm>
          <a:off x="2908300" y="9338259"/>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79959</xdr:rowOff>
    </xdr:from>
    <xdr:to>
      <xdr:col>15</xdr:col>
      <xdr:colOff>50800</xdr:colOff>
      <xdr:row>55</xdr:row>
      <xdr:rowOff>66332</xdr:rowOff>
    </xdr:to>
    <xdr:cxnSp macro="">
      <xdr:nvCxnSpPr>
        <xdr:cNvPr id="125" name="直線コネクタ 124"/>
        <xdr:cNvCxnSpPr/>
      </xdr:nvCxnSpPr>
      <xdr:spPr>
        <a:xfrm flipV="1">
          <a:off x="2019300" y="9338259"/>
          <a:ext cx="889000" cy="1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66332</xdr:rowOff>
    </xdr:from>
    <xdr:to>
      <xdr:col>10</xdr:col>
      <xdr:colOff>114300</xdr:colOff>
      <xdr:row>55</xdr:row>
      <xdr:rowOff>100126</xdr:rowOff>
    </xdr:to>
    <xdr:cxnSp macro="">
      <xdr:nvCxnSpPr>
        <xdr:cNvPr id="128" name="直線コネクタ 127"/>
        <xdr:cNvCxnSpPr/>
      </xdr:nvCxnSpPr>
      <xdr:spPr>
        <a:xfrm flipV="1">
          <a:off x="1130300" y="9496082"/>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16599</xdr:rowOff>
    </xdr:from>
    <xdr:to>
      <xdr:col>24</xdr:col>
      <xdr:colOff>114300</xdr:colOff>
      <xdr:row>54</xdr:row>
      <xdr:rowOff>118199</xdr:rowOff>
    </xdr:to>
    <xdr:sp macro="" textlink="">
      <xdr:nvSpPr>
        <xdr:cNvPr id="138" name="楕円 137"/>
        <xdr:cNvSpPr/>
      </xdr:nvSpPr>
      <xdr:spPr>
        <a:xfrm>
          <a:off x="4584700" y="92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39476</xdr:rowOff>
    </xdr:from>
    <xdr:ext cx="534377" cy="259045"/>
    <xdr:sp macro="" textlink="">
      <xdr:nvSpPr>
        <xdr:cNvPr id="139" name="物件費該当値テキスト"/>
        <xdr:cNvSpPr txBox="1"/>
      </xdr:nvSpPr>
      <xdr:spPr>
        <a:xfrm>
          <a:off x="4686300" y="91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43726</xdr:rowOff>
    </xdr:from>
    <xdr:to>
      <xdr:col>20</xdr:col>
      <xdr:colOff>38100</xdr:colOff>
      <xdr:row>54</xdr:row>
      <xdr:rowOff>145326</xdr:rowOff>
    </xdr:to>
    <xdr:sp macro="" textlink="">
      <xdr:nvSpPr>
        <xdr:cNvPr id="140" name="楕円 139"/>
        <xdr:cNvSpPr/>
      </xdr:nvSpPr>
      <xdr:spPr>
        <a:xfrm>
          <a:off x="3746500" y="93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161853</xdr:rowOff>
    </xdr:from>
    <xdr:ext cx="534377" cy="259045"/>
    <xdr:sp macro="" textlink="">
      <xdr:nvSpPr>
        <xdr:cNvPr id="141" name="テキスト ボックス 140"/>
        <xdr:cNvSpPr txBox="1"/>
      </xdr:nvSpPr>
      <xdr:spPr>
        <a:xfrm>
          <a:off x="3530111" y="90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29159</xdr:rowOff>
    </xdr:from>
    <xdr:to>
      <xdr:col>15</xdr:col>
      <xdr:colOff>101600</xdr:colOff>
      <xdr:row>54</xdr:row>
      <xdr:rowOff>130759</xdr:rowOff>
    </xdr:to>
    <xdr:sp macro="" textlink="">
      <xdr:nvSpPr>
        <xdr:cNvPr id="142" name="楕円 141"/>
        <xdr:cNvSpPr/>
      </xdr:nvSpPr>
      <xdr:spPr>
        <a:xfrm>
          <a:off x="2857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147286</xdr:rowOff>
    </xdr:from>
    <xdr:ext cx="534377" cy="259045"/>
    <xdr:sp macro="" textlink="">
      <xdr:nvSpPr>
        <xdr:cNvPr id="143" name="テキスト ボックス 142"/>
        <xdr:cNvSpPr txBox="1"/>
      </xdr:nvSpPr>
      <xdr:spPr>
        <a:xfrm>
          <a:off x="2641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15532</xdr:rowOff>
    </xdr:from>
    <xdr:to>
      <xdr:col>10</xdr:col>
      <xdr:colOff>165100</xdr:colOff>
      <xdr:row>55</xdr:row>
      <xdr:rowOff>117132</xdr:rowOff>
    </xdr:to>
    <xdr:sp macro="" textlink="">
      <xdr:nvSpPr>
        <xdr:cNvPr id="144" name="楕円 143"/>
        <xdr:cNvSpPr/>
      </xdr:nvSpPr>
      <xdr:spPr>
        <a:xfrm>
          <a:off x="1968500" y="94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133659</xdr:rowOff>
    </xdr:from>
    <xdr:ext cx="534377" cy="259045"/>
    <xdr:sp macro="" textlink="">
      <xdr:nvSpPr>
        <xdr:cNvPr id="145" name="テキスト ボックス 144"/>
        <xdr:cNvSpPr txBox="1"/>
      </xdr:nvSpPr>
      <xdr:spPr>
        <a:xfrm>
          <a:off x="1752111" y="9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49326</xdr:rowOff>
    </xdr:from>
    <xdr:to>
      <xdr:col>6</xdr:col>
      <xdr:colOff>38100</xdr:colOff>
      <xdr:row>55</xdr:row>
      <xdr:rowOff>150926</xdr:rowOff>
    </xdr:to>
    <xdr:sp macro="" textlink="">
      <xdr:nvSpPr>
        <xdr:cNvPr id="146" name="楕円 145"/>
        <xdr:cNvSpPr/>
      </xdr:nvSpPr>
      <xdr:spPr>
        <a:xfrm>
          <a:off x="1079500" y="9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167453</xdr:rowOff>
    </xdr:from>
    <xdr:ext cx="534377" cy="259045"/>
    <xdr:sp macro="" textlink="">
      <xdr:nvSpPr>
        <xdr:cNvPr id="147" name="テキスト ボックス 146"/>
        <xdr:cNvSpPr txBox="1"/>
      </xdr:nvSpPr>
      <xdr:spPr>
        <a:xfrm>
          <a:off x="863111" y="9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108172</xdr:rowOff>
    </xdr:from>
    <xdr:to>
      <xdr:col>24</xdr:col>
      <xdr:colOff>63500</xdr:colOff>
      <xdr:row>78</xdr:row>
      <xdr:rowOff>115145</xdr:rowOff>
    </xdr:to>
    <xdr:cxnSp macro="">
      <xdr:nvCxnSpPr>
        <xdr:cNvPr id="176" name="直線コネクタ 175"/>
        <xdr:cNvCxnSpPr/>
      </xdr:nvCxnSpPr>
      <xdr:spPr>
        <a:xfrm>
          <a:off x="3797300" y="1348127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108172</xdr:rowOff>
    </xdr:from>
    <xdr:to>
      <xdr:col>19</xdr:col>
      <xdr:colOff>177800</xdr:colOff>
      <xdr:row>78</xdr:row>
      <xdr:rowOff>118154</xdr:rowOff>
    </xdr:to>
    <xdr:cxnSp macro="">
      <xdr:nvCxnSpPr>
        <xdr:cNvPr id="179" name="直線コネクタ 178"/>
        <xdr:cNvCxnSpPr/>
      </xdr:nvCxnSpPr>
      <xdr:spPr>
        <a:xfrm flipV="1">
          <a:off x="2908300" y="1348127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113182</xdr:rowOff>
    </xdr:from>
    <xdr:to>
      <xdr:col>15</xdr:col>
      <xdr:colOff>50800</xdr:colOff>
      <xdr:row>78</xdr:row>
      <xdr:rowOff>118154</xdr:rowOff>
    </xdr:to>
    <xdr:cxnSp macro="">
      <xdr:nvCxnSpPr>
        <xdr:cNvPr id="182" name="直線コネクタ 181"/>
        <xdr:cNvCxnSpPr/>
      </xdr:nvCxnSpPr>
      <xdr:spPr>
        <a:xfrm>
          <a:off x="2019300" y="1348628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113182</xdr:rowOff>
    </xdr:from>
    <xdr:to>
      <xdr:col>10</xdr:col>
      <xdr:colOff>114300</xdr:colOff>
      <xdr:row>78</xdr:row>
      <xdr:rowOff>135528</xdr:rowOff>
    </xdr:to>
    <xdr:cxnSp macro="">
      <xdr:nvCxnSpPr>
        <xdr:cNvPr id="185" name="直線コネクタ 184"/>
        <xdr:cNvCxnSpPr/>
      </xdr:nvCxnSpPr>
      <xdr:spPr>
        <a:xfrm flipV="1">
          <a:off x="1130300" y="13486282"/>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64345</xdr:rowOff>
    </xdr:from>
    <xdr:to>
      <xdr:col>24</xdr:col>
      <xdr:colOff>114300</xdr:colOff>
      <xdr:row>78</xdr:row>
      <xdr:rowOff>165945</xdr:rowOff>
    </xdr:to>
    <xdr:sp macro="" textlink="">
      <xdr:nvSpPr>
        <xdr:cNvPr id="195" name="楕円 194"/>
        <xdr:cNvSpPr/>
      </xdr:nvSpPr>
      <xdr:spPr>
        <a:xfrm>
          <a:off x="4584700" y="134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57372</xdr:rowOff>
    </xdr:from>
    <xdr:to>
      <xdr:col>20</xdr:col>
      <xdr:colOff>38100</xdr:colOff>
      <xdr:row>78</xdr:row>
      <xdr:rowOff>158972</xdr:rowOff>
    </xdr:to>
    <xdr:sp macro="" textlink="">
      <xdr:nvSpPr>
        <xdr:cNvPr id="197" name="楕円 196"/>
        <xdr:cNvSpPr/>
      </xdr:nvSpPr>
      <xdr:spPr>
        <a:xfrm>
          <a:off x="3746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150099</xdr:rowOff>
    </xdr:from>
    <xdr:ext cx="469744" cy="259045"/>
    <xdr:sp macro="" textlink="">
      <xdr:nvSpPr>
        <xdr:cNvPr id="198" name="テキスト ボックス 197"/>
        <xdr:cNvSpPr txBox="1"/>
      </xdr:nvSpPr>
      <xdr:spPr>
        <a:xfrm>
          <a:off x="3562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67354</xdr:rowOff>
    </xdr:from>
    <xdr:to>
      <xdr:col>15</xdr:col>
      <xdr:colOff>101600</xdr:colOff>
      <xdr:row>78</xdr:row>
      <xdr:rowOff>168954</xdr:rowOff>
    </xdr:to>
    <xdr:sp macro="" textlink="">
      <xdr:nvSpPr>
        <xdr:cNvPr id="199" name="楕円 198"/>
        <xdr:cNvSpPr/>
      </xdr:nvSpPr>
      <xdr:spPr>
        <a:xfrm>
          <a:off x="2857500" y="134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160081</xdr:rowOff>
    </xdr:from>
    <xdr:ext cx="469744" cy="259045"/>
    <xdr:sp macro="" textlink="">
      <xdr:nvSpPr>
        <xdr:cNvPr id="200" name="テキスト ボックス 199"/>
        <xdr:cNvSpPr txBox="1"/>
      </xdr:nvSpPr>
      <xdr:spPr>
        <a:xfrm>
          <a:off x="2673428" y="1353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62382</xdr:rowOff>
    </xdr:from>
    <xdr:to>
      <xdr:col>10</xdr:col>
      <xdr:colOff>165100</xdr:colOff>
      <xdr:row>78</xdr:row>
      <xdr:rowOff>163982</xdr:rowOff>
    </xdr:to>
    <xdr:sp macro="" textlink="">
      <xdr:nvSpPr>
        <xdr:cNvPr id="201" name="楕円 200"/>
        <xdr:cNvSpPr/>
      </xdr:nvSpPr>
      <xdr:spPr>
        <a:xfrm>
          <a:off x="1968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155109</xdr:rowOff>
    </xdr:from>
    <xdr:ext cx="469744" cy="259045"/>
    <xdr:sp macro="" textlink="">
      <xdr:nvSpPr>
        <xdr:cNvPr id="202" name="テキスト ボックス 201"/>
        <xdr:cNvSpPr txBox="1"/>
      </xdr:nvSpPr>
      <xdr:spPr>
        <a:xfrm>
          <a:off x="1784428"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84728</xdr:rowOff>
    </xdr:from>
    <xdr:to>
      <xdr:col>6</xdr:col>
      <xdr:colOff>38100</xdr:colOff>
      <xdr:row>79</xdr:row>
      <xdr:rowOff>14878</xdr:rowOff>
    </xdr:to>
    <xdr:sp macro="" textlink="">
      <xdr:nvSpPr>
        <xdr:cNvPr id="203" name="楕円 202"/>
        <xdr:cNvSpPr/>
      </xdr:nvSpPr>
      <xdr:spPr>
        <a:xfrm>
          <a:off x="1079500" y="134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6005</xdr:rowOff>
    </xdr:from>
    <xdr:ext cx="469744" cy="259045"/>
    <xdr:sp macro="" textlink="">
      <xdr:nvSpPr>
        <xdr:cNvPr id="204" name="テキスト ボックス 203"/>
        <xdr:cNvSpPr txBox="1"/>
      </xdr:nvSpPr>
      <xdr:spPr>
        <a:xfrm>
          <a:off x="895428" y="1355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62140</xdr:rowOff>
    </xdr:from>
    <xdr:to>
      <xdr:col>24</xdr:col>
      <xdr:colOff>63500</xdr:colOff>
      <xdr:row>97</xdr:row>
      <xdr:rowOff>82995</xdr:rowOff>
    </xdr:to>
    <xdr:cxnSp macro="">
      <xdr:nvCxnSpPr>
        <xdr:cNvPr id="234" name="直線コネクタ 233"/>
        <xdr:cNvCxnSpPr/>
      </xdr:nvCxnSpPr>
      <xdr:spPr>
        <a:xfrm>
          <a:off x="3797300" y="16692790"/>
          <a:ext cx="8382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62140</xdr:rowOff>
    </xdr:from>
    <xdr:to>
      <xdr:col>19</xdr:col>
      <xdr:colOff>177800</xdr:colOff>
      <xdr:row>98</xdr:row>
      <xdr:rowOff>10833</xdr:rowOff>
    </xdr:to>
    <xdr:cxnSp macro="">
      <xdr:nvCxnSpPr>
        <xdr:cNvPr id="237" name="直線コネクタ 236"/>
        <xdr:cNvCxnSpPr/>
      </xdr:nvCxnSpPr>
      <xdr:spPr>
        <a:xfrm flipV="1">
          <a:off x="2908300" y="16692790"/>
          <a:ext cx="8890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10833</xdr:rowOff>
    </xdr:from>
    <xdr:to>
      <xdr:col>15</xdr:col>
      <xdr:colOff>50800</xdr:colOff>
      <xdr:row>98</xdr:row>
      <xdr:rowOff>24549</xdr:rowOff>
    </xdr:to>
    <xdr:cxnSp macro="">
      <xdr:nvCxnSpPr>
        <xdr:cNvPr id="240" name="直線コネクタ 239"/>
        <xdr:cNvCxnSpPr/>
      </xdr:nvCxnSpPr>
      <xdr:spPr>
        <a:xfrm flipV="1">
          <a:off x="2019300" y="168129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24549</xdr:rowOff>
    </xdr:from>
    <xdr:to>
      <xdr:col>10</xdr:col>
      <xdr:colOff>114300</xdr:colOff>
      <xdr:row>98</xdr:row>
      <xdr:rowOff>133198</xdr:rowOff>
    </xdr:to>
    <xdr:cxnSp macro="">
      <xdr:nvCxnSpPr>
        <xdr:cNvPr id="243" name="直線コネクタ 242"/>
        <xdr:cNvCxnSpPr/>
      </xdr:nvCxnSpPr>
      <xdr:spPr>
        <a:xfrm flipV="1">
          <a:off x="1130300" y="16826649"/>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32195</xdr:rowOff>
    </xdr:from>
    <xdr:to>
      <xdr:col>24</xdr:col>
      <xdr:colOff>114300</xdr:colOff>
      <xdr:row>97</xdr:row>
      <xdr:rowOff>133795</xdr:rowOff>
    </xdr:to>
    <xdr:sp macro="" textlink="">
      <xdr:nvSpPr>
        <xdr:cNvPr id="253" name="楕円 252"/>
        <xdr:cNvSpPr/>
      </xdr:nvSpPr>
      <xdr:spPr>
        <a:xfrm>
          <a:off x="45847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10622</xdr:rowOff>
    </xdr:from>
    <xdr:ext cx="534377" cy="259045"/>
    <xdr:sp macro="" textlink="">
      <xdr:nvSpPr>
        <xdr:cNvPr id="254" name="扶助費該当値テキスト"/>
        <xdr:cNvSpPr txBox="1"/>
      </xdr:nvSpPr>
      <xdr:spPr>
        <a:xfrm>
          <a:off x="4686300" y="166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11340</xdr:rowOff>
    </xdr:from>
    <xdr:to>
      <xdr:col>20</xdr:col>
      <xdr:colOff>38100</xdr:colOff>
      <xdr:row>97</xdr:row>
      <xdr:rowOff>112940</xdr:rowOff>
    </xdr:to>
    <xdr:sp macro="" textlink="">
      <xdr:nvSpPr>
        <xdr:cNvPr id="255" name="楕円 254"/>
        <xdr:cNvSpPr/>
      </xdr:nvSpPr>
      <xdr:spPr>
        <a:xfrm>
          <a:off x="3746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104067</xdr:rowOff>
    </xdr:from>
    <xdr:ext cx="534377" cy="259045"/>
    <xdr:sp macro="" textlink="">
      <xdr:nvSpPr>
        <xdr:cNvPr id="256" name="テキスト ボックス 255"/>
        <xdr:cNvSpPr txBox="1"/>
      </xdr:nvSpPr>
      <xdr:spPr>
        <a:xfrm>
          <a:off x="3530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131483</xdr:rowOff>
    </xdr:from>
    <xdr:to>
      <xdr:col>15</xdr:col>
      <xdr:colOff>101600</xdr:colOff>
      <xdr:row>98</xdr:row>
      <xdr:rowOff>61633</xdr:rowOff>
    </xdr:to>
    <xdr:sp macro="" textlink="">
      <xdr:nvSpPr>
        <xdr:cNvPr id="257" name="楕円 256"/>
        <xdr:cNvSpPr/>
      </xdr:nvSpPr>
      <xdr:spPr>
        <a:xfrm>
          <a:off x="2857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52760</xdr:rowOff>
    </xdr:from>
    <xdr:ext cx="534377" cy="259045"/>
    <xdr:sp macro="" textlink="">
      <xdr:nvSpPr>
        <xdr:cNvPr id="258" name="テキスト ボックス 257"/>
        <xdr:cNvSpPr txBox="1"/>
      </xdr:nvSpPr>
      <xdr:spPr>
        <a:xfrm>
          <a:off x="2641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145199</xdr:rowOff>
    </xdr:from>
    <xdr:to>
      <xdr:col>10</xdr:col>
      <xdr:colOff>165100</xdr:colOff>
      <xdr:row>98</xdr:row>
      <xdr:rowOff>75349</xdr:rowOff>
    </xdr:to>
    <xdr:sp macro="" textlink="">
      <xdr:nvSpPr>
        <xdr:cNvPr id="259" name="楕円 258"/>
        <xdr:cNvSpPr/>
      </xdr:nvSpPr>
      <xdr:spPr>
        <a:xfrm>
          <a:off x="1968500" y="167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66476</xdr:rowOff>
    </xdr:from>
    <xdr:ext cx="534377" cy="259045"/>
    <xdr:sp macro="" textlink="">
      <xdr:nvSpPr>
        <xdr:cNvPr id="260" name="テキスト ボックス 259"/>
        <xdr:cNvSpPr txBox="1"/>
      </xdr:nvSpPr>
      <xdr:spPr>
        <a:xfrm>
          <a:off x="1752111" y="168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82398</xdr:rowOff>
    </xdr:from>
    <xdr:to>
      <xdr:col>6</xdr:col>
      <xdr:colOff>38100</xdr:colOff>
      <xdr:row>99</xdr:row>
      <xdr:rowOff>12548</xdr:rowOff>
    </xdr:to>
    <xdr:sp macro="" textlink="">
      <xdr:nvSpPr>
        <xdr:cNvPr id="261" name="楕円 260"/>
        <xdr:cNvSpPr/>
      </xdr:nvSpPr>
      <xdr:spPr>
        <a:xfrm>
          <a:off x="1079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3675</xdr:rowOff>
    </xdr:from>
    <xdr:ext cx="534377" cy="259045"/>
    <xdr:sp macro="" textlink="">
      <xdr:nvSpPr>
        <xdr:cNvPr id="262" name="テキスト ボックス 261"/>
        <xdr:cNvSpPr txBox="1"/>
      </xdr:nvSpPr>
      <xdr:spPr>
        <a:xfrm>
          <a:off x="863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42446</xdr:rowOff>
    </xdr:from>
    <xdr:to>
      <xdr:col>55</xdr:col>
      <xdr:colOff>0</xdr:colOff>
      <xdr:row>36</xdr:row>
      <xdr:rowOff>56604</xdr:rowOff>
    </xdr:to>
    <xdr:cxnSp macro="">
      <xdr:nvCxnSpPr>
        <xdr:cNvPr id="291" name="直線コネクタ 290"/>
        <xdr:cNvCxnSpPr/>
      </xdr:nvCxnSpPr>
      <xdr:spPr>
        <a:xfrm flipV="1">
          <a:off x="9639300" y="6214646"/>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116093</xdr:rowOff>
    </xdr:from>
    <xdr:to>
      <xdr:col>50</xdr:col>
      <xdr:colOff>114300</xdr:colOff>
      <xdr:row>36</xdr:row>
      <xdr:rowOff>56604</xdr:rowOff>
    </xdr:to>
    <xdr:cxnSp macro="">
      <xdr:nvCxnSpPr>
        <xdr:cNvPr id="294" name="直線コネクタ 293"/>
        <xdr:cNvCxnSpPr/>
      </xdr:nvCxnSpPr>
      <xdr:spPr>
        <a:xfrm>
          <a:off x="8750300" y="6116843"/>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116093</xdr:rowOff>
    </xdr:from>
    <xdr:to>
      <xdr:col>45</xdr:col>
      <xdr:colOff>177800</xdr:colOff>
      <xdr:row>36</xdr:row>
      <xdr:rowOff>78031</xdr:rowOff>
    </xdr:to>
    <xdr:cxnSp macro="">
      <xdr:nvCxnSpPr>
        <xdr:cNvPr id="297" name="直線コネクタ 296"/>
        <xdr:cNvCxnSpPr/>
      </xdr:nvCxnSpPr>
      <xdr:spPr>
        <a:xfrm flipV="1">
          <a:off x="7861300" y="6116843"/>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78031</xdr:rowOff>
    </xdr:from>
    <xdr:to>
      <xdr:col>41</xdr:col>
      <xdr:colOff>50800</xdr:colOff>
      <xdr:row>36</xdr:row>
      <xdr:rowOff>93005</xdr:rowOff>
    </xdr:to>
    <xdr:cxnSp macro="">
      <xdr:nvCxnSpPr>
        <xdr:cNvPr id="300" name="直線コネクタ 299"/>
        <xdr:cNvCxnSpPr/>
      </xdr:nvCxnSpPr>
      <xdr:spPr>
        <a:xfrm flipV="1">
          <a:off x="6972300" y="6250231"/>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4" name="テキスト ボックス 303"/>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163096</xdr:rowOff>
    </xdr:from>
    <xdr:to>
      <xdr:col>55</xdr:col>
      <xdr:colOff>50800</xdr:colOff>
      <xdr:row>36</xdr:row>
      <xdr:rowOff>93246</xdr:rowOff>
    </xdr:to>
    <xdr:sp macro="" textlink="">
      <xdr:nvSpPr>
        <xdr:cNvPr id="310" name="楕円 309"/>
        <xdr:cNvSpPr/>
      </xdr:nvSpPr>
      <xdr:spPr>
        <a:xfrm>
          <a:off x="10426700" y="61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141523</xdr:rowOff>
    </xdr:from>
    <xdr:ext cx="534377" cy="259045"/>
    <xdr:sp macro="" textlink="">
      <xdr:nvSpPr>
        <xdr:cNvPr id="311" name="補助費等該当値テキスト"/>
        <xdr:cNvSpPr txBox="1"/>
      </xdr:nvSpPr>
      <xdr:spPr>
        <a:xfrm>
          <a:off x="10528300" y="61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5804</xdr:rowOff>
    </xdr:from>
    <xdr:to>
      <xdr:col>50</xdr:col>
      <xdr:colOff>165100</xdr:colOff>
      <xdr:row>36</xdr:row>
      <xdr:rowOff>107404</xdr:rowOff>
    </xdr:to>
    <xdr:sp macro="" textlink="">
      <xdr:nvSpPr>
        <xdr:cNvPr id="312" name="楕円 311"/>
        <xdr:cNvSpPr/>
      </xdr:nvSpPr>
      <xdr:spPr>
        <a:xfrm>
          <a:off x="9588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123931</xdr:rowOff>
    </xdr:from>
    <xdr:ext cx="534377" cy="259045"/>
    <xdr:sp macro="" textlink="">
      <xdr:nvSpPr>
        <xdr:cNvPr id="313" name="テキスト ボックス 312"/>
        <xdr:cNvSpPr txBox="1"/>
      </xdr:nvSpPr>
      <xdr:spPr>
        <a:xfrm>
          <a:off x="9372111" y="59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65293</xdr:rowOff>
    </xdr:from>
    <xdr:to>
      <xdr:col>46</xdr:col>
      <xdr:colOff>38100</xdr:colOff>
      <xdr:row>35</xdr:row>
      <xdr:rowOff>166893</xdr:rowOff>
    </xdr:to>
    <xdr:sp macro="" textlink="">
      <xdr:nvSpPr>
        <xdr:cNvPr id="314" name="楕円 313"/>
        <xdr:cNvSpPr/>
      </xdr:nvSpPr>
      <xdr:spPr>
        <a:xfrm>
          <a:off x="8699500" y="60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11970</xdr:rowOff>
    </xdr:from>
    <xdr:ext cx="534377" cy="259045"/>
    <xdr:sp macro="" textlink="">
      <xdr:nvSpPr>
        <xdr:cNvPr id="315" name="テキスト ボックス 314"/>
        <xdr:cNvSpPr txBox="1"/>
      </xdr:nvSpPr>
      <xdr:spPr>
        <a:xfrm>
          <a:off x="8483111" y="58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27231</xdr:rowOff>
    </xdr:from>
    <xdr:to>
      <xdr:col>41</xdr:col>
      <xdr:colOff>101600</xdr:colOff>
      <xdr:row>36</xdr:row>
      <xdr:rowOff>128831</xdr:rowOff>
    </xdr:to>
    <xdr:sp macro="" textlink="">
      <xdr:nvSpPr>
        <xdr:cNvPr id="316" name="楕円 315"/>
        <xdr:cNvSpPr/>
      </xdr:nvSpPr>
      <xdr:spPr>
        <a:xfrm>
          <a:off x="7810500" y="61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145358</xdr:rowOff>
    </xdr:from>
    <xdr:ext cx="534377" cy="259045"/>
    <xdr:sp macro="" textlink="">
      <xdr:nvSpPr>
        <xdr:cNvPr id="317" name="テキスト ボックス 316"/>
        <xdr:cNvSpPr txBox="1"/>
      </xdr:nvSpPr>
      <xdr:spPr>
        <a:xfrm>
          <a:off x="7594111" y="59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42205</xdr:rowOff>
    </xdr:from>
    <xdr:to>
      <xdr:col>36</xdr:col>
      <xdr:colOff>165100</xdr:colOff>
      <xdr:row>36</xdr:row>
      <xdr:rowOff>143805</xdr:rowOff>
    </xdr:to>
    <xdr:sp macro="" textlink="">
      <xdr:nvSpPr>
        <xdr:cNvPr id="318" name="楕円 317"/>
        <xdr:cNvSpPr/>
      </xdr:nvSpPr>
      <xdr:spPr>
        <a:xfrm>
          <a:off x="6921500" y="62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160332</xdr:rowOff>
    </xdr:from>
    <xdr:ext cx="534377" cy="259045"/>
    <xdr:sp macro="" textlink="">
      <xdr:nvSpPr>
        <xdr:cNvPr id="319" name="テキスト ボックス 318"/>
        <xdr:cNvSpPr txBox="1"/>
      </xdr:nvSpPr>
      <xdr:spPr>
        <a:xfrm>
          <a:off x="6705111" y="59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61235</xdr:rowOff>
    </xdr:from>
    <xdr:to>
      <xdr:col>55</xdr:col>
      <xdr:colOff>0</xdr:colOff>
      <xdr:row>55</xdr:row>
      <xdr:rowOff>125408</xdr:rowOff>
    </xdr:to>
    <xdr:cxnSp macro="">
      <xdr:nvCxnSpPr>
        <xdr:cNvPr id="346" name="直線コネクタ 345"/>
        <xdr:cNvCxnSpPr/>
      </xdr:nvCxnSpPr>
      <xdr:spPr>
        <a:xfrm>
          <a:off x="9639300" y="9319535"/>
          <a:ext cx="8382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61235</xdr:rowOff>
    </xdr:from>
    <xdr:to>
      <xdr:col>50</xdr:col>
      <xdr:colOff>114300</xdr:colOff>
      <xdr:row>55</xdr:row>
      <xdr:rowOff>6796</xdr:rowOff>
    </xdr:to>
    <xdr:cxnSp macro="">
      <xdr:nvCxnSpPr>
        <xdr:cNvPr id="349" name="直線コネクタ 348"/>
        <xdr:cNvCxnSpPr/>
      </xdr:nvCxnSpPr>
      <xdr:spPr>
        <a:xfrm flipV="1">
          <a:off x="8750300" y="9319535"/>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76675</xdr:rowOff>
    </xdr:from>
    <xdr:to>
      <xdr:col>45</xdr:col>
      <xdr:colOff>177800</xdr:colOff>
      <xdr:row>55</xdr:row>
      <xdr:rowOff>6796</xdr:rowOff>
    </xdr:to>
    <xdr:cxnSp macro="">
      <xdr:nvCxnSpPr>
        <xdr:cNvPr id="352" name="直線コネクタ 351"/>
        <xdr:cNvCxnSpPr/>
      </xdr:nvCxnSpPr>
      <xdr:spPr>
        <a:xfrm>
          <a:off x="7861300" y="9334975"/>
          <a:ext cx="8890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76675</xdr:rowOff>
    </xdr:from>
    <xdr:to>
      <xdr:col>41</xdr:col>
      <xdr:colOff>50800</xdr:colOff>
      <xdr:row>55</xdr:row>
      <xdr:rowOff>117018</xdr:rowOff>
    </xdr:to>
    <xdr:cxnSp macro="">
      <xdr:nvCxnSpPr>
        <xdr:cNvPr id="355" name="直線コネクタ 354"/>
        <xdr:cNvCxnSpPr/>
      </xdr:nvCxnSpPr>
      <xdr:spPr>
        <a:xfrm flipV="1">
          <a:off x="6972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74608</xdr:rowOff>
    </xdr:from>
    <xdr:to>
      <xdr:col>55</xdr:col>
      <xdr:colOff>50800</xdr:colOff>
      <xdr:row>56</xdr:row>
      <xdr:rowOff>4758</xdr:rowOff>
    </xdr:to>
    <xdr:sp macro="" textlink="">
      <xdr:nvSpPr>
        <xdr:cNvPr id="365" name="楕円 364"/>
        <xdr:cNvSpPr/>
      </xdr:nvSpPr>
      <xdr:spPr>
        <a:xfrm>
          <a:off x="104267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97485</xdr:rowOff>
    </xdr:from>
    <xdr:ext cx="599010" cy="259045"/>
    <xdr:sp macro="" textlink="">
      <xdr:nvSpPr>
        <xdr:cNvPr id="366" name="普通建設事業費該当値テキスト"/>
        <xdr:cNvSpPr txBox="1"/>
      </xdr:nvSpPr>
      <xdr:spPr>
        <a:xfrm>
          <a:off x="10528300" y="935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10435</xdr:rowOff>
    </xdr:from>
    <xdr:to>
      <xdr:col>50</xdr:col>
      <xdr:colOff>165100</xdr:colOff>
      <xdr:row>54</xdr:row>
      <xdr:rowOff>112035</xdr:rowOff>
    </xdr:to>
    <xdr:sp macro="" textlink="">
      <xdr:nvSpPr>
        <xdr:cNvPr id="367" name="楕円 366"/>
        <xdr:cNvSpPr/>
      </xdr:nvSpPr>
      <xdr:spPr>
        <a:xfrm>
          <a:off x="9588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128562</xdr:rowOff>
    </xdr:from>
    <xdr:ext cx="599010" cy="259045"/>
    <xdr:sp macro="" textlink="">
      <xdr:nvSpPr>
        <xdr:cNvPr id="368" name="テキスト ボックス 367"/>
        <xdr:cNvSpPr txBox="1"/>
      </xdr:nvSpPr>
      <xdr:spPr>
        <a:xfrm>
          <a:off x="9339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127446</xdr:rowOff>
    </xdr:from>
    <xdr:to>
      <xdr:col>46</xdr:col>
      <xdr:colOff>38100</xdr:colOff>
      <xdr:row>55</xdr:row>
      <xdr:rowOff>57596</xdr:rowOff>
    </xdr:to>
    <xdr:sp macro="" textlink="">
      <xdr:nvSpPr>
        <xdr:cNvPr id="369" name="楕円 368"/>
        <xdr:cNvSpPr/>
      </xdr:nvSpPr>
      <xdr:spPr>
        <a:xfrm>
          <a:off x="8699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74123</xdr:rowOff>
    </xdr:from>
    <xdr:ext cx="599010" cy="259045"/>
    <xdr:sp macro="" textlink="">
      <xdr:nvSpPr>
        <xdr:cNvPr id="370" name="テキスト ボックス 369"/>
        <xdr:cNvSpPr txBox="1"/>
      </xdr:nvSpPr>
      <xdr:spPr>
        <a:xfrm>
          <a:off x="8450795"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25875</xdr:rowOff>
    </xdr:from>
    <xdr:to>
      <xdr:col>41</xdr:col>
      <xdr:colOff>101600</xdr:colOff>
      <xdr:row>54</xdr:row>
      <xdr:rowOff>127475</xdr:rowOff>
    </xdr:to>
    <xdr:sp macro="" textlink="">
      <xdr:nvSpPr>
        <xdr:cNvPr id="371" name="楕円 370"/>
        <xdr:cNvSpPr/>
      </xdr:nvSpPr>
      <xdr:spPr>
        <a:xfrm>
          <a:off x="7810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144002</xdr:rowOff>
    </xdr:from>
    <xdr:ext cx="599010" cy="259045"/>
    <xdr:sp macro="" textlink="">
      <xdr:nvSpPr>
        <xdr:cNvPr id="372" name="テキスト ボックス 371"/>
        <xdr:cNvSpPr txBox="1"/>
      </xdr:nvSpPr>
      <xdr:spPr>
        <a:xfrm>
          <a:off x="7561795"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66218</xdr:rowOff>
    </xdr:from>
    <xdr:to>
      <xdr:col>36</xdr:col>
      <xdr:colOff>165100</xdr:colOff>
      <xdr:row>55</xdr:row>
      <xdr:rowOff>167818</xdr:rowOff>
    </xdr:to>
    <xdr:sp macro="" textlink="">
      <xdr:nvSpPr>
        <xdr:cNvPr id="373" name="楕円 372"/>
        <xdr:cNvSpPr/>
      </xdr:nvSpPr>
      <xdr:spPr>
        <a:xfrm>
          <a:off x="6921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12895</xdr:rowOff>
    </xdr:from>
    <xdr:ext cx="599010" cy="259045"/>
    <xdr:sp macro="" textlink="">
      <xdr:nvSpPr>
        <xdr:cNvPr id="374" name="テキスト ボックス 373"/>
        <xdr:cNvSpPr txBox="1"/>
      </xdr:nvSpPr>
      <xdr:spPr>
        <a:xfrm>
          <a:off x="6672795"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14177</xdr:rowOff>
    </xdr:from>
    <xdr:to>
      <xdr:col>55</xdr:col>
      <xdr:colOff>0</xdr:colOff>
      <xdr:row>78</xdr:row>
      <xdr:rowOff>102677</xdr:rowOff>
    </xdr:to>
    <xdr:cxnSp macro="">
      <xdr:nvCxnSpPr>
        <xdr:cNvPr id="405" name="直線コネクタ 404"/>
        <xdr:cNvCxnSpPr/>
      </xdr:nvCxnSpPr>
      <xdr:spPr>
        <a:xfrm flipV="1">
          <a:off x="9639300" y="13387277"/>
          <a:ext cx="8382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127802</xdr:rowOff>
    </xdr:from>
    <xdr:to>
      <xdr:col>50</xdr:col>
      <xdr:colOff>114300</xdr:colOff>
      <xdr:row>78</xdr:row>
      <xdr:rowOff>102677</xdr:rowOff>
    </xdr:to>
    <xdr:cxnSp macro="">
      <xdr:nvCxnSpPr>
        <xdr:cNvPr id="408" name="直線コネクタ 407"/>
        <xdr:cNvCxnSpPr/>
      </xdr:nvCxnSpPr>
      <xdr:spPr>
        <a:xfrm>
          <a:off x="8750300" y="12986552"/>
          <a:ext cx="889000" cy="48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127802</xdr:rowOff>
    </xdr:from>
    <xdr:to>
      <xdr:col>45</xdr:col>
      <xdr:colOff>177800</xdr:colOff>
      <xdr:row>76</xdr:row>
      <xdr:rowOff>141833</xdr:rowOff>
    </xdr:to>
    <xdr:cxnSp macro="">
      <xdr:nvCxnSpPr>
        <xdr:cNvPr id="411" name="直線コネクタ 410"/>
        <xdr:cNvCxnSpPr/>
      </xdr:nvCxnSpPr>
      <xdr:spPr>
        <a:xfrm flipV="1">
          <a:off x="7861300" y="12986552"/>
          <a:ext cx="889000" cy="18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134827</xdr:rowOff>
    </xdr:from>
    <xdr:to>
      <xdr:col>55</xdr:col>
      <xdr:colOff>50800</xdr:colOff>
      <xdr:row>78</xdr:row>
      <xdr:rowOff>64977</xdr:rowOff>
    </xdr:to>
    <xdr:sp macro="" textlink="">
      <xdr:nvSpPr>
        <xdr:cNvPr id="421" name="楕円 420"/>
        <xdr:cNvSpPr/>
      </xdr:nvSpPr>
      <xdr:spPr>
        <a:xfrm>
          <a:off x="10426700" y="133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113254</xdr:rowOff>
    </xdr:from>
    <xdr:ext cx="534377" cy="259045"/>
    <xdr:sp macro="" textlink="">
      <xdr:nvSpPr>
        <xdr:cNvPr id="422" name="普通建設事業費 （ うち新規整備　）該当値テキスト"/>
        <xdr:cNvSpPr txBox="1"/>
      </xdr:nvSpPr>
      <xdr:spPr>
        <a:xfrm>
          <a:off x="10528300" y="1331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51877</xdr:rowOff>
    </xdr:from>
    <xdr:to>
      <xdr:col>50</xdr:col>
      <xdr:colOff>165100</xdr:colOff>
      <xdr:row>78</xdr:row>
      <xdr:rowOff>153477</xdr:rowOff>
    </xdr:to>
    <xdr:sp macro="" textlink="">
      <xdr:nvSpPr>
        <xdr:cNvPr id="423" name="楕円 422"/>
        <xdr:cNvSpPr/>
      </xdr:nvSpPr>
      <xdr:spPr>
        <a:xfrm>
          <a:off x="9588500" y="134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144604</xdr:rowOff>
    </xdr:from>
    <xdr:ext cx="534377" cy="259045"/>
    <xdr:sp macro="" textlink="">
      <xdr:nvSpPr>
        <xdr:cNvPr id="424" name="テキスト ボックス 423"/>
        <xdr:cNvSpPr txBox="1"/>
      </xdr:nvSpPr>
      <xdr:spPr>
        <a:xfrm>
          <a:off x="9372111" y="135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77002</xdr:rowOff>
    </xdr:from>
    <xdr:to>
      <xdr:col>46</xdr:col>
      <xdr:colOff>38100</xdr:colOff>
      <xdr:row>76</xdr:row>
      <xdr:rowOff>7153</xdr:rowOff>
    </xdr:to>
    <xdr:sp macro="" textlink="">
      <xdr:nvSpPr>
        <xdr:cNvPr id="425" name="楕円 424"/>
        <xdr:cNvSpPr/>
      </xdr:nvSpPr>
      <xdr:spPr>
        <a:xfrm>
          <a:off x="8699500" y="12935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23679</xdr:rowOff>
    </xdr:from>
    <xdr:ext cx="534377" cy="259045"/>
    <xdr:sp macro="" textlink="">
      <xdr:nvSpPr>
        <xdr:cNvPr id="426" name="テキスト ボックス 425"/>
        <xdr:cNvSpPr txBox="1"/>
      </xdr:nvSpPr>
      <xdr:spPr>
        <a:xfrm>
          <a:off x="8483111" y="127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91033</xdr:rowOff>
    </xdr:from>
    <xdr:to>
      <xdr:col>41</xdr:col>
      <xdr:colOff>101600</xdr:colOff>
      <xdr:row>77</xdr:row>
      <xdr:rowOff>21183</xdr:rowOff>
    </xdr:to>
    <xdr:sp macro="" textlink="">
      <xdr:nvSpPr>
        <xdr:cNvPr id="427" name="楕円 426"/>
        <xdr:cNvSpPr/>
      </xdr:nvSpPr>
      <xdr:spPr>
        <a:xfrm>
          <a:off x="7810500" y="131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37711</xdr:rowOff>
    </xdr:from>
    <xdr:ext cx="534377" cy="259045"/>
    <xdr:sp macro="" textlink="">
      <xdr:nvSpPr>
        <xdr:cNvPr id="428" name="テキスト ボックス 427"/>
        <xdr:cNvSpPr txBox="1"/>
      </xdr:nvSpPr>
      <xdr:spPr>
        <a:xfrm>
          <a:off x="7594111" y="128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79105</xdr:rowOff>
    </xdr:from>
    <xdr:to>
      <xdr:col>55</xdr:col>
      <xdr:colOff>0</xdr:colOff>
      <xdr:row>96</xdr:row>
      <xdr:rowOff>20859</xdr:rowOff>
    </xdr:to>
    <xdr:cxnSp macro="">
      <xdr:nvCxnSpPr>
        <xdr:cNvPr id="457" name="直線コネクタ 456"/>
        <xdr:cNvCxnSpPr/>
      </xdr:nvCxnSpPr>
      <xdr:spPr>
        <a:xfrm>
          <a:off x="9639300" y="16023955"/>
          <a:ext cx="838200" cy="45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79105</xdr:rowOff>
    </xdr:from>
    <xdr:to>
      <xdr:col>50</xdr:col>
      <xdr:colOff>114300</xdr:colOff>
      <xdr:row>96</xdr:row>
      <xdr:rowOff>132797</xdr:rowOff>
    </xdr:to>
    <xdr:cxnSp macro="">
      <xdr:nvCxnSpPr>
        <xdr:cNvPr id="460" name="直線コネクタ 459"/>
        <xdr:cNvCxnSpPr/>
      </xdr:nvCxnSpPr>
      <xdr:spPr>
        <a:xfrm flipV="1">
          <a:off x="8750300" y="16023955"/>
          <a:ext cx="889000" cy="5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139875</xdr:rowOff>
    </xdr:from>
    <xdr:to>
      <xdr:col>45</xdr:col>
      <xdr:colOff>177800</xdr:colOff>
      <xdr:row>96</xdr:row>
      <xdr:rowOff>132797</xdr:rowOff>
    </xdr:to>
    <xdr:cxnSp macro="">
      <xdr:nvCxnSpPr>
        <xdr:cNvPr id="463" name="直線コネクタ 462"/>
        <xdr:cNvCxnSpPr/>
      </xdr:nvCxnSpPr>
      <xdr:spPr>
        <a:xfrm>
          <a:off x="7861300" y="16256175"/>
          <a:ext cx="889000" cy="3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141509</xdr:rowOff>
    </xdr:from>
    <xdr:to>
      <xdr:col>55</xdr:col>
      <xdr:colOff>50800</xdr:colOff>
      <xdr:row>96</xdr:row>
      <xdr:rowOff>71659</xdr:rowOff>
    </xdr:to>
    <xdr:sp macro="" textlink="">
      <xdr:nvSpPr>
        <xdr:cNvPr id="473" name="楕円 472"/>
        <xdr:cNvSpPr/>
      </xdr:nvSpPr>
      <xdr:spPr>
        <a:xfrm>
          <a:off x="10426700" y="164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164386</xdr:rowOff>
    </xdr:from>
    <xdr:ext cx="534377" cy="259045"/>
    <xdr:sp macro="" textlink="">
      <xdr:nvSpPr>
        <xdr:cNvPr id="474" name="普通建設事業費 （ うち更新整備　）該当値テキスト"/>
        <xdr:cNvSpPr txBox="1"/>
      </xdr:nvSpPr>
      <xdr:spPr>
        <a:xfrm>
          <a:off x="10528300" y="162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28305</xdr:rowOff>
    </xdr:from>
    <xdr:to>
      <xdr:col>50</xdr:col>
      <xdr:colOff>165100</xdr:colOff>
      <xdr:row>93</xdr:row>
      <xdr:rowOff>129905</xdr:rowOff>
    </xdr:to>
    <xdr:sp macro="" textlink="">
      <xdr:nvSpPr>
        <xdr:cNvPr id="475" name="楕円 474"/>
        <xdr:cNvSpPr/>
      </xdr:nvSpPr>
      <xdr:spPr>
        <a:xfrm>
          <a:off x="9588500" y="159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146432</xdr:rowOff>
    </xdr:from>
    <xdr:ext cx="599010" cy="259045"/>
    <xdr:sp macro="" textlink="">
      <xdr:nvSpPr>
        <xdr:cNvPr id="476" name="テキスト ボックス 475"/>
        <xdr:cNvSpPr txBox="1"/>
      </xdr:nvSpPr>
      <xdr:spPr>
        <a:xfrm>
          <a:off x="9339795" y="1574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81997</xdr:rowOff>
    </xdr:from>
    <xdr:to>
      <xdr:col>46</xdr:col>
      <xdr:colOff>38100</xdr:colOff>
      <xdr:row>97</xdr:row>
      <xdr:rowOff>12147</xdr:rowOff>
    </xdr:to>
    <xdr:sp macro="" textlink="">
      <xdr:nvSpPr>
        <xdr:cNvPr id="477" name="楕円 476"/>
        <xdr:cNvSpPr/>
      </xdr:nvSpPr>
      <xdr:spPr>
        <a:xfrm>
          <a:off x="8699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28674</xdr:rowOff>
    </xdr:from>
    <xdr:ext cx="534377" cy="259045"/>
    <xdr:sp macro="" textlink="">
      <xdr:nvSpPr>
        <xdr:cNvPr id="478" name="テキスト ボックス 477"/>
        <xdr:cNvSpPr txBox="1"/>
      </xdr:nvSpPr>
      <xdr:spPr>
        <a:xfrm>
          <a:off x="8483111" y="163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89075</xdr:rowOff>
    </xdr:from>
    <xdr:to>
      <xdr:col>41</xdr:col>
      <xdr:colOff>101600</xdr:colOff>
      <xdr:row>95</xdr:row>
      <xdr:rowOff>19225</xdr:rowOff>
    </xdr:to>
    <xdr:sp macro="" textlink="">
      <xdr:nvSpPr>
        <xdr:cNvPr id="479" name="楕円 478"/>
        <xdr:cNvSpPr/>
      </xdr:nvSpPr>
      <xdr:spPr>
        <a:xfrm>
          <a:off x="7810500" y="1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35752</xdr:rowOff>
    </xdr:from>
    <xdr:ext cx="534377" cy="259045"/>
    <xdr:sp macro="" textlink="">
      <xdr:nvSpPr>
        <xdr:cNvPr id="480" name="テキスト ボックス 479"/>
        <xdr:cNvSpPr txBox="1"/>
      </xdr:nvSpPr>
      <xdr:spPr>
        <a:xfrm>
          <a:off x="7594111" y="159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16243</xdr:rowOff>
    </xdr:from>
    <xdr:to>
      <xdr:col>85</xdr:col>
      <xdr:colOff>127000</xdr:colOff>
      <xdr:row>38</xdr:row>
      <xdr:rowOff>69990</xdr:rowOff>
    </xdr:to>
    <xdr:cxnSp macro="">
      <xdr:nvCxnSpPr>
        <xdr:cNvPr id="509" name="直線コネクタ 508"/>
        <xdr:cNvCxnSpPr/>
      </xdr:nvCxnSpPr>
      <xdr:spPr>
        <a:xfrm flipV="1">
          <a:off x="15481300" y="6531343"/>
          <a:ext cx="8382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156350</xdr:rowOff>
    </xdr:from>
    <xdr:to>
      <xdr:col>81</xdr:col>
      <xdr:colOff>50800</xdr:colOff>
      <xdr:row>38</xdr:row>
      <xdr:rowOff>69990</xdr:rowOff>
    </xdr:to>
    <xdr:cxnSp macro="">
      <xdr:nvCxnSpPr>
        <xdr:cNvPr id="512" name="直線コネクタ 511"/>
        <xdr:cNvCxnSpPr/>
      </xdr:nvCxnSpPr>
      <xdr:spPr>
        <a:xfrm>
          <a:off x="14592300" y="6500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155397</xdr:rowOff>
    </xdr:from>
    <xdr:to>
      <xdr:col>76</xdr:col>
      <xdr:colOff>114300</xdr:colOff>
      <xdr:row>37</xdr:row>
      <xdr:rowOff>156350</xdr:rowOff>
    </xdr:to>
    <xdr:cxnSp macro="">
      <xdr:nvCxnSpPr>
        <xdr:cNvPr id="515" name="直線コネクタ 514"/>
        <xdr:cNvCxnSpPr/>
      </xdr:nvCxnSpPr>
      <xdr:spPr>
        <a:xfrm>
          <a:off x="13703300" y="6156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54957</xdr:rowOff>
    </xdr:from>
    <xdr:ext cx="469744" cy="259045"/>
    <xdr:sp macro="" textlink="">
      <xdr:nvSpPr>
        <xdr:cNvPr id="517" name="テキスト ボックス 516"/>
        <xdr:cNvSpPr txBox="1"/>
      </xdr:nvSpPr>
      <xdr:spPr>
        <a:xfrm>
          <a:off x="14357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155397</xdr:rowOff>
    </xdr:from>
    <xdr:to>
      <xdr:col>71</xdr:col>
      <xdr:colOff>177800</xdr:colOff>
      <xdr:row>36</xdr:row>
      <xdr:rowOff>21717</xdr:rowOff>
    </xdr:to>
    <xdr:cxnSp macro="">
      <xdr:nvCxnSpPr>
        <xdr:cNvPr id="518" name="直線コネクタ 517"/>
        <xdr:cNvCxnSpPr/>
      </xdr:nvCxnSpPr>
      <xdr:spPr>
        <a:xfrm flipV="1">
          <a:off x="12814300" y="615614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29697</xdr:rowOff>
    </xdr:from>
    <xdr:ext cx="469744" cy="259045"/>
    <xdr:sp macro="" textlink="">
      <xdr:nvSpPr>
        <xdr:cNvPr id="520" name="テキスト ボックス 519"/>
        <xdr:cNvSpPr txBox="1"/>
      </xdr:nvSpPr>
      <xdr:spPr>
        <a:xfrm>
          <a:off x="13468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169498</xdr:rowOff>
    </xdr:from>
    <xdr:ext cx="469744" cy="259045"/>
    <xdr:sp macro="" textlink="">
      <xdr:nvSpPr>
        <xdr:cNvPr id="522" name="テキスト ボックス 521"/>
        <xdr:cNvSpPr txBox="1"/>
      </xdr:nvSpPr>
      <xdr:spPr>
        <a:xfrm>
          <a:off x="12579428" y="66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136893</xdr:rowOff>
    </xdr:from>
    <xdr:to>
      <xdr:col>85</xdr:col>
      <xdr:colOff>177800</xdr:colOff>
      <xdr:row>38</xdr:row>
      <xdr:rowOff>67043</xdr:rowOff>
    </xdr:to>
    <xdr:sp macro="" textlink="">
      <xdr:nvSpPr>
        <xdr:cNvPr id="528" name="楕円 527"/>
        <xdr:cNvSpPr/>
      </xdr:nvSpPr>
      <xdr:spPr>
        <a:xfrm>
          <a:off x="16268700" y="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159770</xdr:rowOff>
    </xdr:from>
    <xdr:ext cx="534377" cy="259045"/>
    <xdr:sp macro="" textlink="">
      <xdr:nvSpPr>
        <xdr:cNvPr id="529" name="災害復旧事業費該当値テキスト"/>
        <xdr:cNvSpPr txBox="1"/>
      </xdr:nvSpPr>
      <xdr:spPr>
        <a:xfrm>
          <a:off x="16370300" y="63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19190</xdr:rowOff>
    </xdr:from>
    <xdr:to>
      <xdr:col>81</xdr:col>
      <xdr:colOff>101600</xdr:colOff>
      <xdr:row>38</xdr:row>
      <xdr:rowOff>120790</xdr:rowOff>
    </xdr:to>
    <xdr:sp macro="" textlink="">
      <xdr:nvSpPr>
        <xdr:cNvPr id="530" name="楕円 529"/>
        <xdr:cNvSpPr/>
      </xdr:nvSpPr>
      <xdr:spPr>
        <a:xfrm>
          <a:off x="15430500" y="65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137317</xdr:rowOff>
    </xdr:from>
    <xdr:ext cx="534377" cy="259045"/>
    <xdr:sp macro="" textlink="">
      <xdr:nvSpPr>
        <xdr:cNvPr id="531" name="テキスト ボックス 530"/>
        <xdr:cNvSpPr txBox="1"/>
      </xdr:nvSpPr>
      <xdr:spPr>
        <a:xfrm>
          <a:off x="15214111"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105550</xdr:rowOff>
    </xdr:from>
    <xdr:to>
      <xdr:col>76</xdr:col>
      <xdr:colOff>165100</xdr:colOff>
      <xdr:row>38</xdr:row>
      <xdr:rowOff>35700</xdr:rowOff>
    </xdr:to>
    <xdr:sp macro="" textlink="">
      <xdr:nvSpPr>
        <xdr:cNvPr id="532" name="楕円 531"/>
        <xdr:cNvSpPr/>
      </xdr:nvSpPr>
      <xdr:spPr>
        <a:xfrm>
          <a:off x="14541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52227</xdr:rowOff>
    </xdr:from>
    <xdr:ext cx="534377" cy="259045"/>
    <xdr:sp macro="" textlink="">
      <xdr:nvSpPr>
        <xdr:cNvPr id="533" name="テキスト ボックス 532"/>
        <xdr:cNvSpPr txBox="1"/>
      </xdr:nvSpPr>
      <xdr:spPr>
        <a:xfrm>
          <a:off x="14325111" y="62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104597</xdr:rowOff>
    </xdr:from>
    <xdr:to>
      <xdr:col>72</xdr:col>
      <xdr:colOff>38100</xdr:colOff>
      <xdr:row>36</xdr:row>
      <xdr:rowOff>34747</xdr:rowOff>
    </xdr:to>
    <xdr:sp macro="" textlink="">
      <xdr:nvSpPr>
        <xdr:cNvPr id="534" name="楕円 533"/>
        <xdr:cNvSpPr/>
      </xdr:nvSpPr>
      <xdr:spPr>
        <a:xfrm>
          <a:off x="13652500" y="61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51274</xdr:rowOff>
    </xdr:from>
    <xdr:ext cx="534377" cy="259045"/>
    <xdr:sp macro="" textlink="">
      <xdr:nvSpPr>
        <xdr:cNvPr id="535" name="テキスト ボックス 534"/>
        <xdr:cNvSpPr txBox="1"/>
      </xdr:nvSpPr>
      <xdr:spPr>
        <a:xfrm>
          <a:off x="13436111" y="58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142367</xdr:rowOff>
    </xdr:from>
    <xdr:to>
      <xdr:col>67</xdr:col>
      <xdr:colOff>101600</xdr:colOff>
      <xdr:row>36</xdr:row>
      <xdr:rowOff>72517</xdr:rowOff>
    </xdr:to>
    <xdr:sp macro="" textlink="">
      <xdr:nvSpPr>
        <xdr:cNvPr id="536" name="楕円 535"/>
        <xdr:cNvSpPr/>
      </xdr:nvSpPr>
      <xdr:spPr>
        <a:xfrm>
          <a:off x="12763500" y="61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89044</xdr:rowOff>
    </xdr:from>
    <xdr:ext cx="534377" cy="259045"/>
    <xdr:sp macro="" textlink="">
      <xdr:nvSpPr>
        <xdr:cNvPr id="537" name="テキスト ボックス 536"/>
        <xdr:cNvSpPr txBox="1"/>
      </xdr:nvSpPr>
      <xdr:spPr>
        <a:xfrm>
          <a:off x="12547111" y="59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115297</xdr:rowOff>
    </xdr:from>
    <xdr:to>
      <xdr:col>85</xdr:col>
      <xdr:colOff>127000</xdr:colOff>
      <xdr:row>76</xdr:row>
      <xdr:rowOff>139067</xdr:rowOff>
    </xdr:to>
    <xdr:cxnSp macro="">
      <xdr:nvCxnSpPr>
        <xdr:cNvPr id="623" name="直線コネクタ 622"/>
        <xdr:cNvCxnSpPr/>
      </xdr:nvCxnSpPr>
      <xdr:spPr>
        <a:xfrm flipV="1">
          <a:off x="15481300" y="13145497"/>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139067</xdr:rowOff>
    </xdr:from>
    <xdr:to>
      <xdr:col>81</xdr:col>
      <xdr:colOff>50800</xdr:colOff>
      <xdr:row>76</xdr:row>
      <xdr:rowOff>139136</xdr:rowOff>
    </xdr:to>
    <xdr:cxnSp macro="">
      <xdr:nvCxnSpPr>
        <xdr:cNvPr id="626" name="直線コネクタ 625"/>
        <xdr:cNvCxnSpPr/>
      </xdr:nvCxnSpPr>
      <xdr:spPr>
        <a:xfrm flipV="1">
          <a:off x="14592300" y="1316926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139136</xdr:rowOff>
    </xdr:from>
    <xdr:to>
      <xdr:col>76</xdr:col>
      <xdr:colOff>114300</xdr:colOff>
      <xdr:row>76</xdr:row>
      <xdr:rowOff>148841</xdr:rowOff>
    </xdr:to>
    <xdr:cxnSp macro="">
      <xdr:nvCxnSpPr>
        <xdr:cNvPr id="629" name="直線コネクタ 628"/>
        <xdr:cNvCxnSpPr/>
      </xdr:nvCxnSpPr>
      <xdr:spPr>
        <a:xfrm flipV="1">
          <a:off x="13703300" y="13169336"/>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1" name="テキスト ボックス 630"/>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148841</xdr:rowOff>
    </xdr:from>
    <xdr:to>
      <xdr:col>71</xdr:col>
      <xdr:colOff>177800</xdr:colOff>
      <xdr:row>76</xdr:row>
      <xdr:rowOff>157412</xdr:rowOff>
    </xdr:to>
    <xdr:cxnSp macro="">
      <xdr:nvCxnSpPr>
        <xdr:cNvPr id="632" name="直線コネクタ 631"/>
        <xdr:cNvCxnSpPr/>
      </xdr:nvCxnSpPr>
      <xdr:spPr>
        <a:xfrm flipV="1">
          <a:off x="12814300" y="13179041"/>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64497</xdr:rowOff>
    </xdr:from>
    <xdr:to>
      <xdr:col>85</xdr:col>
      <xdr:colOff>177800</xdr:colOff>
      <xdr:row>76</xdr:row>
      <xdr:rowOff>166097</xdr:rowOff>
    </xdr:to>
    <xdr:sp macro="" textlink="">
      <xdr:nvSpPr>
        <xdr:cNvPr id="642" name="楕円 641"/>
        <xdr:cNvSpPr/>
      </xdr:nvSpPr>
      <xdr:spPr>
        <a:xfrm>
          <a:off x="16268700" y="130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87374</xdr:rowOff>
    </xdr:from>
    <xdr:ext cx="599010" cy="259045"/>
    <xdr:sp macro="" textlink="">
      <xdr:nvSpPr>
        <xdr:cNvPr id="643" name="公債費該当値テキスト"/>
        <xdr:cNvSpPr txBox="1"/>
      </xdr:nvSpPr>
      <xdr:spPr>
        <a:xfrm>
          <a:off x="16370300" y="1294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88267</xdr:rowOff>
    </xdr:from>
    <xdr:to>
      <xdr:col>81</xdr:col>
      <xdr:colOff>101600</xdr:colOff>
      <xdr:row>77</xdr:row>
      <xdr:rowOff>18417</xdr:rowOff>
    </xdr:to>
    <xdr:sp macro="" textlink="">
      <xdr:nvSpPr>
        <xdr:cNvPr id="644" name="楕円 643"/>
        <xdr:cNvSpPr/>
      </xdr:nvSpPr>
      <xdr:spPr>
        <a:xfrm>
          <a:off x="15430500" y="131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34944</xdr:rowOff>
    </xdr:from>
    <xdr:ext cx="599010" cy="259045"/>
    <xdr:sp macro="" textlink="">
      <xdr:nvSpPr>
        <xdr:cNvPr id="645" name="テキスト ボックス 644"/>
        <xdr:cNvSpPr txBox="1"/>
      </xdr:nvSpPr>
      <xdr:spPr>
        <a:xfrm>
          <a:off x="15181795" y="1289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88336</xdr:rowOff>
    </xdr:from>
    <xdr:to>
      <xdr:col>76</xdr:col>
      <xdr:colOff>165100</xdr:colOff>
      <xdr:row>77</xdr:row>
      <xdr:rowOff>18486</xdr:rowOff>
    </xdr:to>
    <xdr:sp macro="" textlink="">
      <xdr:nvSpPr>
        <xdr:cNvPr id="646" name="楕円 645"/>
        <xdr:cNvSpPr/>
      </xdr:nvSpPr>
      <xdr:spPr>
        <a:xfrm>
          <a:off x="14541500" y="13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35013</xdr:rowOff>
    </xdr:from>
    <xdr:ext cx="599010" cy="259045"/>
    <xdr:sp macro="" textlink="">
      <xdr:nvSpPr>
        <xdr:cNvPr id="647" name="テキスト ボックス 646"/>
        <xdr:cNvSpPr txBox="1"/>
      </xdr:nvSpPr>
      <xdr:spPr>
        <a:xfrm>
          <a:off x="14292795" y="128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98041</xdr:rowOff>
    </xdr:from>
    <xdr:to>
      <xdr:col>72</xdr:col>
      <xdr:colOff>38100</xdr:colOff>
      <xdr:row>77</xdr:row>
      <xdr:rowOff>28191</xdr:rowOff>
    </xdr:to>
    <xdr:sp macro="" textlink="">
      <xdr:nvSpPr>
        <xdr:cNvPr id="648" name="楕円 647"/>
        <xdr:cNvSpPr/>
      </xdr:nvSpPr>
      <xdr:spPr>
        <a:xfrm>
          <a:off x="13652500" y="131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44718</xdr:rowOff>
    </xdr:from>
    <xdr:ext cx="599010" cy="259045"/>
    <xdr:sp macro="" textlink="">
      <xdr:nvSpPr>
        <xdr:cNvPr id="649" name="テキスト ボックス 648"/>
        <xdr:cNvSpPr txBox="1"/>
      </xdr:nvSpPr>
      <xdr:spPr>
        <a:xfrm>
          <a:off x="13403795" y="129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106612</xdr:rowOff>
    </xdr:from>
    <xdr:to>
      <xdr:col>67</xdr:col>
      <xdr:colOff>101600</xdr:colOff>
      <xdr:row>77</xdr:row>
      <xdr:rowOff>36762</xdr:rowOff>
    </xdr:to>
    <xdr:sp macro="" textlink="">
      <xdr:nvSpPr>
        <xdr:cNvPr id="650" name="楕円 649"/>
        <xdr:cNvSpPr/>
      </xdr:nvSpPr>
      <xdr:spPr>
        <a:xfrm>
          <a:off x="12763500" y="131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53290</xdr:rowOff>
    </xdr:from>
    <xdr:ext cx="599010" cy="259045"/>
    <xdr:sp macro="" textlink="">
      <xdr:nvSpPr>
        <xdr:cNvPr id="651" name="テキスト ボックス 650"/>
        <xdr:cNvSpPr txBox="1"/>
      </xdr:nvSpPr>
      <xdr:spPr>
        <a:xfrm>
          <a:off x="12514795" y="1291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16484</xdr:rowOff>
    </xdr:from>
    <xdr:to>
      <xdr:col>85</xdr:col>
      <xdr:colOff>127000</xdr:colOff>
      <xdr:row>98</xdr:row>
      <xdr:rowOff>41889</xdr:rowOff>
    </xdr:to>
    <xdr:cxnSp macro="">
      <xdr:nvCxnSpPr>
        <xdr:cNvPr id="680" name="直線コネクタ 679"/>
        <xdr:cNvCxnSpPr/>
      </xdr:nvCxnSpPr>
      <xdr:spPr>
        <a:xfrm>
          <a:off x="15481300" y="16818584"/>
          <a:ext cx="8382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152929</xdr:rowOff>
    </xdr:from>
    <xdr:to>
      <xdr:col>81</xdr:col>
      <xdr:colOff>50800</xdr:colOff>
      <xdr:row>98</xdr:row>
      <xdr:rowOff>16484</xdr:rowOff>
    </xdr:to>
    <xdr:cxnSp macro="">
      <xdr:nvCxnSpPr>
        <xdr:cNvPr id="683" name="直線コネクタ 682"/>
        <xdr:cNvCxnSpPr/>
      </xdr:nvCxnSpPr>
      <xdr:spPr>
        <a:xfrm>
          <a:off x="14592300" y="16783579"/>
          <a:ext cx="889000" cy="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109029</xdr:rowOff>
    </xdr:from>
    <xdr:to>
      <xdr:col>76</xdr:col>
      <xdr:colOff>114300</xdr:colOff>
      <xdr:row>97</xdr:row>
      <xdr:rowOff>152929</xdr:rowOff>
    </xdr:to>
    <xdr:cxnSp macro="">
      <xdr:nvCxnSpPr>
        <xdr:cNvPr id="686" name="直線コネクタ 685"/>
        <xdr:cNvCxnSpPr/>
      </xdr:nvCxnSpPr>
      <xdr:spPr>
        <a:xfrm>
          <a:off x="13703300" y="16739679"/>
          <a:ext cx="889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26009</xdr:rowOff>
    </xdr:from>
    <xdr:to>
      <xdr:col>71</xdr:col>
      <xdr:colOff>177800</xdr:colOff>
      <xdr:row>97</xdr:row>
      <xdr:rowOff>109029</xdr:rowOff>
    </xdr:to>
    <xdr:cxnSp macro="">
      <xdr:nvCxnSpPr>
        <xdr:cNvPr id="689" name="直線コネクタ 688"/>
        <xdr:cNvCxnSpPr/>
      </xdr:nvCxnSpPr>
      <xdr:spPr>
        <a:xfrm>
          <a:off x="12814300" y="16656659"/>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3" name="テキスト ボックス 692"/>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162539</xdr:rowOff>
    </xdr:from>
    <xdr:to>
      <xdr:col>85</xdr:col>
      <xdr:colOff>177800</xdr:colOff>
      <xdr:row>98</xdr:row>
      <xdr:rowOff>92689</xdr:rowOff>
    </xdr:to>
    <xdr:sp macro="" textlink="">
      <xdr:nvSpPr>
        <xdr:cNvPr id="699" name="楕円 698"/>
        <xdr:cNvSpPr/>
      </xdr:nvSpPr>
      <xdr:spPr>
        <a:xfrm>
          <a:off x="16268700" y="167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13966</xdr:rowOff>
    </xdr:from>
    <xdr:ext cx="534377" cy="259045"/>
    <xdr:sp macro="" textlink="">
      <xdr:nvSpPr>
        <xdr:cNvPr id="700" name="積立金該当値テキスト"/>
        <xdr:cNvSpPr txBox="1"/>
      </xdr:nvSpPr>
      <xdr:spPr>
        <a:xfrm>
          <a:off x="16370300" y="166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137134</xdr:rowOff>
    </xdr:from>
    <xdr:to>
      <xdr:col>81</xdr:col>
      <xdr:colOff>101600</xdr:colOff>
      <xdr:row>98</xdr:row>
      <xdr:rowOff>67284</xdr:rowOff>
    </xdr:to>
    <xdr:sp macro="" textlink="">
      <xdr:nvSpPr>
        <xdr:cNvPr id="701" name="楕円 700"/>
        <xdr:cNvSpPr/>
      </xdr:nvSpPr>
      <xdr:spPr>
        <a:xfrm>
          <a:off x="154305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83811</xdr:rowOff>
    </xdr:from>
    <xdr:ext cx="534377" cy="259045"/>
    <xdr:sp macro="" textlink="">
      <xdr:nvSpPr>
        <xdr:cNvPr id="702" name="テキスト ボックス 701"/>
        <xdr:cNvSpPr txBox="1"/>
      </xdr:nvSpPr>
      <xdr:spPr>
        <a:xfrm>
          <a:off x="15214111" y="165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102129</xdr:rowOff>
    </xdr:from>
    <xdr:to>
      <xdr:col>76</xdr:col>
      <xdr:colOff>165100</xdr:colOff>
      <xdr:row>98</xdr:row>
      <xdr:rowOff>32279</xdr:rowOff>
    </xdr:to>
    <xdr:sp macro="" textlink="">
      <xdr:nvSpPr>
        <xdr:cNvPr id="703" name="楕円 702"/>
        <xdr:cNvSpPr/>
      </xdr:nvSpPr>
      <xdr:spPr>
        <a:xfrm>
          <a:off x="14541500" y="16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48806</xdr:rowOff>
    </xdr:from>
    <xdr:ext cx="534377" cy="259045"/>
    <xdr:sp macro="" textlink="">
      <xdr:nvSpPr>
        <xdr:cNvPr id="704" name="テキスト ボックス 703"/>
        <xdr:cNvSpPr txBox="1"/>
      </xdr:nvSpPr>
      <xdr:spPr>
        <a:xfrm>
          <a:off x="14325111" y="16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58229</xdr:rowOff>
    </xdr:from>
    <xdr:to>
      <xdr:col>72</xdr:col>
      <xdr:colOff>38100</xdr:colOff>
      <xdr:row>97</xdr:row>
      <xdr:rowOff>159829</xdr:rowOff>
    </xdr:to>
    <xdr:sp macro="" textlink="">
      <xdr:nvSpPr>
        <xdr:cNvPr id="705" name="楕円 704"/>
        <xdr:cNvSpPr/>
      </xdr:nvSpPr>
      <xdr:spPr>
        <a:xfrm>
          <a:off x="13652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4906</xdr:rowOff>
    </xdr:from>
    <xdr:ext cx="534377" cy="259045"/>
    <xdr:sp macro="" textlink="">
      <xdr:nvSpPr>
        <xdr:cNvPr id="706" name="テキスト ボックス 705"/>
        <xdr:cNvSpPr txBox="1"/>
      </xdr:nvSpPr>
      <xdr:spPr>
        <a:xfrm>
          <a:off x="13436111" y="164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146659</xdr:rowOff>
    </xdr:from>
    <xdr:to>
      <xdr:col>67</xdr:col>
      <xdr:colOff>101600</xdr:colOff>
      <xdr:row>97</xdr:row>
      <xdr:rowOff>76809</xdr:rowOff>
    </xdr:to>
    <xdr:sp macro="" textlink="">
      <xdr:nvSpPr>
        <xdr:cNvPr id="707" name="楕円 706"/>
        <xdr:cNvSpPr/>
      </xdr:nvSpPr>
      <xdr:spPr>
        <a:xfrm>
          <a:off x="12763500" y="166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93336</xdr:rowOff>
    </xdr:from>
    <xdr:ext cx="534377" cy="259045"/>
    <xdr:sp macro="" textlink="">
      <xdr:nvSpPr>
        <xdr:cNvPr id="708" name="テキスト ボックス 707"/>
        <xdr:cNvSpPr txBox="1"/>
      </xdr:nvSpPr>
      <xdr:spPr>
        <a:xfrm>
          <a:off x="12547111" y="16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35687</xdr:rowOff>
    </xdr:from>
    <xdr:to>
      <xdr:col>116</xdr:col>
      <xdr:colOff>63500</xdr:colOff>
      <xdr:row>39</xdr:row>
      <xdr:rowOff>43497</xdr:rowOff>
    </xdr:to>
    <xdr:cxnSp macro="">
      <xdr:nvCxnSpPr>
        <xdr:cNvPr id="737" name="直線コネクタ 736"/>
        <xdr:cNvCxnSpPr/>
      </xdr:nvCxnSpPr>
      <xdr:spPr>
        <a:xfrm>
          <a:off x="21323300" y="672223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35687</xdr:rowOff>
    </xdr:from>
    <xdr:to>
      <xdr:col>111</xdr:col>
      <xdr:colOff>177800</xdr:colOff>
      <xdr:row>39</xdr:row>
      <xdr:rowOff>44450</xdr:rowOff>
    </xdr:to>
    <xdr:cxnSp macro="">
      <xdr:nvCxnSpPr>
        <xdr:cNvPr id="740" name="直線コネクタ 739"/>
        <xdr:cNvCxnSpPr/>
      </xdr:nvCxnSpPr>
      <xdr:spPr>
        <a:xfrm flipV="1">
          <a:off x="20434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43" name="直線コネクタ 742"/>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46" name="直線コネクタ 745"/>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164147</xdr:rowOff>
    </xdr:from>
    <xdr:to>
      <xdr:col>116</xdr:col>
      <xdr:colOff>114300</xdr:colOff>
      <xdr:row>39</xdr:row>
      <xdr:rowOff>94297</xdr:rowOff>
    </xdr:to>
    <xdr:sp macro="" textlink="">
      <xdr:nvSpPr>
        <xdr:cNvPr id="756" name="楕円 755"/>
        <xdr:cNvSpPr/>
      </xdr:nvSpPr>
      <xdr:spPr>
        <a:xfrm>
          <a:off x="221107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79074</xdr:rowOff>
    </xdr:from>
    <xdr:ext cx="313932" cy="259045"/>
    <xdr:sp macro="" textlink="">
      <xdr:nvSpPr>
        <xdr:cNvPr id="757" name="投資及び出資金該当値テキスト"/>
        <xdr:cNvSpPr txBox="1"/>
      </xdr:nvSpPr>
      <xdr:spPr>
        <a:xfrm>
          <a:off x="22212300" y="6594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156337</xdr:rowOff>
    </xdr:from>
    <xdr:to>
      <xdr:col>112</xdr:col>
      <xdr:colOff>38100</xdr:colOff>
      <xdr:row>39</xdr:row>
      <xdr:rowOff>86487</xdr:rowOff>
    </xdr:to>
    <xdr:sp macro="" textlink="">
      <xdr:nvSpPr>
        <xdr:cNvPr id="758" name="楕円 757"/>
        <xdr:cNvSpPr/>
      </xdr:nvSpPr>
      <xdr:spPr>
        <a:xfrm>
          <a:off x="21272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77614</xdr:rowOff>
    </xdr:from>
    <xdr:ext cx="378565" cy="259045"/>
    <xdr:sp macro="" textlink="">
      <xdr:nvSpPr>
        <xdr:cNvPr id="759" name="テキスト ボックス 758"/>
        <xdr:cNvSpPr txBox="1"/>
      </xdr:nvSpPr>
      <xdr:spPr>
        <a:xfrm>
          <a:off x="21134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62" name="楕円 761"/>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85996</xdr:rowOff>
    </xdr:from>
    <xdr:ext cx="313932" cy="259045"/>
    <xdr:sp macro="" textlink="">
      <xdr:nvSpPr>
        <xdr:cNvPr id="763" name="テキスト ボックス 762"/>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99078</xdr:rowOff>
    </xdr:from>
    <xdr:to>
      <xdr:col>116</xdr:col>
      <xdr:colOff>63500</xdr:colOff>
      <xdr:row>57</xdr:row>
      <xdr:rowOff>150284</xdr:rowOff>
    </xdr:to>
    <xdr:cxnSp macro="">
      <xdr:nvCxnSpPr>
        <xdr:cNvPr id="792" name="直線コネクタ 791"/>
        <xdr:cNvCxnSpPr/>
      </xdr:nvCxnSpPr>
      <xdr:spPr>
        <a:xfrm>
          <a:off x="21323300" y="9871728"/>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99078</xdr:rowOff>
    </xdr:from>
    <xdr:to>
      <xdr:col>111</xdr:col>
      <xdr:colOff>177800</xdr:colOff>
      <xdr:row>57</xdr:row>
      <xdr:rowOff>116588</xdr:rowOff>
    </xdr:to>
    <xdr:cxnSp macro="">
      <xdr:nvCxnSpPr>
        <xdr:cNvPr id="795" name="直線コネクタ 794"/>
        <xdr:cNvCxnSpPr/>
      </xdr:nvCxnSpPr>
      <xdr:spPr>
        <a:xfrm flipV="1">
          <a:off x="20434300" y="987172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103398</xdr:rowOff>
    </xdr:from>
    <xdr:to>
      <xdr:col>107</xdr:col>
      <xdr:colOff>50800</xdr:colOff>
      <xdr:row>57</xdr:row>
      <xdr:rowOff>116588</xdr:rowOff>
    </xdr:to>
    <xdr:cxnSp macro="">
      <xdr:nvCxnSpPr>
        <xdr:cNvPr id="798" name="直線コネクタ 797"/>
        <xdr:cNvCxnSpPr/>
      </xdr:nvCxnSpPr>
      <xdr:spPr>
        <a:xfrm>
          <a:off x="19545300" y="9876048"/>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0" name="テキスト ボックス 799"/>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100038</xdr:rowOff>
    </xdr:from>
    <xdr:to>
      <xdr:col>102</xdr:col>
      <xdr:colOff>114300</xdr:colOff>
      <xdr:row>57</xdr:row>
      <xdr:rowOff>103398</xdr:rowOff>
    </xdr:to>
    <xdr:cxnSp macro="">
      <xdr:nvCxnSpPr>
        <xdr:cNvPr id="801" name="直線コネクタ 800"/>
        <xdr:cNvCxnSpPr/>
      </xdr:nvCxnSpPr>
      <xdr:spPr>
        <a:xfrm>
          <a:off x="18656300" y="9872688"/>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5" name="テキスト ボックス 804"/>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99484</xdr:rowOff>
    </xdr:from>
    <xdr:to>
      <xdr:col>116</xdr:col>
      <xdr:colOff>114300</xdr:colOff>
      <xdr:row>58</xdr:row>
      <xdr:rowOff>29634</xdr:rowOff>
    </xdr:to>
    <xdr:sp macro="" textlink="">
      <xdr:nvSpPr>
        <xdr:cNvPr id="811" name="楕円 810"/>
        <xdr:cNvSpPr/>
      </xdr:nvSpPr>
      <xdr:spPr>
        <a:xfrm>
          <a:off x="221107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122361</xdr:rowOff>
    </xdr:from>
    <xdr:ext cx="469744" cy="259045"/>
    <xdr:sp macro="" textlink="">
      <xdr:nvSpPr>
        <xdr:cNvPr id="812" name="貸付金該当値テキスト"/>
        <xdr:cNvSpPr txBox="1"/>
      </xdr:nvSpPr>
      <xdr:spPr>
        <a:xfrm>
          <a:off x="22212300" y="97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48278</xdr:rowOff>
    </xdr:from>
    <xdr:to>
      <xdr:col>112</xdr:col>
      <xdr:colOff>38100</xdr:colOff>
      <xdr:row>57</xdr:row>
      <xdr:rowOff>149878</xdr:rowOff>
    </xdr:to>
    <xdr:sp macro="" textlink="">
      <xdr:nvSpPr>
        <xdr:cNvPr id="813" name="楕円 812"/>
        <xdr:cNvSpPr/>
      </xdr:nvSpPr>
      <xdr:spPr>
        <a:xfrm>
          <a:off x="21272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166405</xdr:rowOff>
    </xdr:from>
    <xdr:ext cx="469744" cy="259045"/>
    <xdr:sp macro="" textlink="">
      <xdr:nvSpPr>
        <xdr:cNvPr id="814" name="テキスト ボックス 813"/>
        <xdr:cNvSpPr txBox="1"/>
      </xdr:nvSpPr>
      <xdr:spPr>
        <a:xfrm>
          <a:off x="21088428" y="95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65788</xdr:rowOff>
    </xdr:from>
    <xdr:to>
      <xdr:col>107</xdr:col>
      <xdr:colOff>101600</xdr:colOff>
      <xdr:row>57</xdr:row>
      <xdr:rowOff>167388</xdr:rowOff>
    </xdr:to>
    <xdr:sp macro="" textlink="">
      <xdr:nvSpPr>
        <xdr:cNvPr id="815" name="楕円 814"/>
        <xdr:cNvSpPr/>
      </xdr:nvSpPr>
      <xdr:spPr>
        <a:xfrm>
          <a:off x="20383500" y="98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12465</xdr:rowOff>
    </xdr:from>
    <xdr:ext cx="469744" cy="259045"/>
    <xdr:sp macro="" textlink="">
      <xdr:nvSpPr>
        <xdr:cNvPr id="816" name="テキスト ボックス 815"/>
        <xdr:cNvSpPr txBox="1"/>
      </xdr:nvSpPr>
      <xdr:spPr>
        <a:xfrm>
          <a:off x="20199428" y="961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52598</xdr:rowOff>
    </xdr:from>
    <xdr:to>
      <xdr:col>102</xdr:col>
      <xdr:colOff>165100</xdr:colOff>
      <xdr:row>57</xdr:row>
      <xdr:rowOff>154198</xdr:rowOff>
    </xdr:to>
    <xdr:sp macro="" textlink="">
      <xdr:nvSpPr>
        <xdr:cNvPr id="817" name="楕円 816"/>
        <xdr:cNvSpPr/>
      </xdr:nvSpPr>
      <xdr:spPr>
        <a:xfrm>
          <a:off x="19494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170725</xdr:rowOff>
    </xdr:from>
    <xdr:ext cx="469744" cy="259045"/>
    <xdr:sp macro="" textlink="">
      <xdr:nvSpPr>
        <xdr:cNvPr id="818" name="テキスト ボックス 817"/>
        <xdr:cNvSpPr txBox="1"/>
      </xdr:nvSpPr>
      <xdr:spPr>
        <a:xfrm>
          <a:off x="19310428" y="960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49238</xdr:rowOff>
    </xdr:from>
    <xdr:to>
      <xdr:col>98</xdr:col>
      <xdr:colOff>38100</xdr:colOff>
      <xdr:row>57</xdr:row>
      <xdr:rowOff>150838</xdr:rowOff>
    </xdr:to>
    <xdr:sp macro="" textlink="">
      <xdr:nvSpPr>
        <xdr:cNvPr id="819" name="楕円 818"/>
        <xdr:cNvSpPr/>
      </xdr:nvSpPr>
      <xdr:spPr>
        <a:xfrm>
          <a:off x="18605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167365</xdr:rowOff>
    </xdr:from>
    <xdr:ext cx="469744" cy="259045"/>
    <xdr:sp macro="" textlink="">
      <xdr:nvSpPr>
        <xdr:cNvPr id="820" name="テキスト ボックス 819"/>
        <xdr:cNvSpPr txBox="1"/>
      </xdr:nvSpPr>
      <xdr:spPr>
        <a:xfrm>
          <a:off x="18421428" y="959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73178</xdr:rowOff>
    </xdr:from>
    <xdr:to>
      <xdr:col>116</xdr:col>
      <xdr:colOff>63500</xdr:colOff>
      <xdr:row>72</xdr:row>
      <xdr:rowOff>106537</xdr:rowOff>
    </xdr:to>
    <xdr:cxnSp macro="">
      <xdr:nvCxnSpPr>
        <xdr:cNvPr id="852" name="直線コネクタ 851"/>
        <xdr:cNvCxnSpPr/>
      </xdr:nvCxnSpPr>
      <xdr:spPr>
        <a:xfrm flipV="1">
          <a:off x="21323300" y="12417578"/>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106537</xdr:rowOff>
    </xdr:from>
    <xdr:to>
      <xdr:col>111</xdr:col>
      <xdr:colOff>177800</xdr:colOff>
      <xdr:row>72</xdr:row>
      <xdr:rowOff>109313</xdr:rowOff>
    </xdr:to>
    <xdr:cxnSp macro="">
      <xdr:nvCxnSpPr>
        <xdr:cNvPr id="855" name="直線コネクタ 854"/>
        <xdr:cNvCxnSpPr/>
      </xdr:nvCxnSpPr>
      <xdr:spPr>
        <a:xfrm flipV="1">
          <a:off x="20434300" y="1245093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109313</xdr:rowOff>
    </xdr:from>
    <xdr:to>
      <xdr:col>107</xdr:col>
      <xdr:colOff>50800</xdr:colOff>
      <xdr:row>72</xdr:row>
      <xdr:rowOff>166512</xdr:rowOff>
    </xdr:to>
    <xdr:cxnSp macro="">
      <xdr:nvCxnSpPr>
        <xdr:cNvPr id="858" name="直線コネクタ 857"/>
        <xdr:cNvCxnSpPr/>
      </xdr:nvCxnSpPr>
      <xdr:spPr>
        <a:xfrm flipV="1">
          <a:off x="19545300" y="12453713"/>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166512</xdr:rowOff>
    </xdr:from>
    <xdr:to>
      <xdr:col>102</xdr:col>
      <xdr:colOff>114300</xdr:colOff>
      <xdr:row>73</xdr:row>
      <xdr:rowOff>44798</xdr:rowOff>
    </xdr:to>
    <xdr:cxnSp macro="">
      <xdr:nvCxnSpPr>
        <xdr:cNvPr id="861" name="直線コネクタ 860"/>
        <xdr:cNvCxnSpPr/>
      </xdr:nvCxnSpPr>
      <xdr:spPr>
        <a:xfrm flipV="1">
          <a:off x="18656300" y="12510912"/>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22378</xdr:rowOff>
    </xdr:from>
    <xdr:to>
      <xdr:col>116</xdr:col>
      <xdr:colOff>114300</xdr:colOff>
      <xdr:row>72</xdr:row>
      <xdr:rowOff>123978</xdr:rowOff>
    </xdr:to>
    <xdr:sp macro="" textlink="">
      <xdr:nvSpPr>
        <xdr:cNvPr id="871" name="楕円 870"/>
        <xdr:cNvSpPr/>
      </xdr:nvSpPr>
      <xdr:spPr>
        <a:xfrm>
          <a:off x="22110700" y="123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45255</xdr:rowOff>
    </xdr:from>
    <xdr:ext cx="534377" cy="259045"/>
    <xdr:sp macro="" textlink="">
      <xdr:nvSpPr>
        <xdr:cNvPr id="872" name="繰出金該当値テキスト"/>
        <xdr:cNvSpPr txBox="1"/>
      </xdr:nvSpPr>
      <xdr:spPr>
        <a:xfrm>
          <a:off x="22212300" y="122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55737</xdr:rowOff>
    </xdr:from>
    <xdr:to>
      <xdr:col>112</xdr:col>
      <xdr:colOff>38100</xdr:colOff>
      <xdr:row>72</xdr:row>
      <xdr:rowOff>157337</xdr:rowOff>
    </xdr:to>
    <xdr:sp macro="" textlink="">
      <xdr:nvSpPr>
        <xdr:cNvPr id="873" name="楕円 872"/>
        <xdr:cNvSpPr/>
      </xdr:nvSpPr>
      <xdr:spPr>
        <a:xfrm>
          <a:off x="212725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2414</xdr:rowOff>
    </xdr:from>
    <xdr:ext cx="534377" cy="259045"/>
    <xdr:sp macro="" textlink="">
      <xdr:nvSpPr>
        <xdr:cNvPr id="874" name="テキスト ボックス 873"/>
        <xdr:cNvSpPr txBox="1"/>
      </xdr:nvSpPr>
      <xdr:spPr>
        <a:xfrm>
          <a:off x="21056111" y="121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58513</xdr:rowOff>
    </xdr:from>
    <xdr:to>
      <xdr:col>107</xdr:col>
      <xdr:colOff>101600</xdr:colOff>
      <xdr:row>72</xdr:row>
      <xdr:rowOff>160113</xdr:rowOff>
    </xdr:to>
    <xdr:sp macro="" textlink="">
      <xdr:nvSpPr>
        <xdr:cNvPr id="875" name="楕円 874"/>
        <xdr:cNvSpPr/>
      </xdr:nvSpPr>
      <xdr:spPr>
        <a:xfrm>
          <a:off x="20383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5190</xdr:rowOff>
    </xdr:from>
    <xdr:ext cx="534377" cy="259045"/>
    <xdr:sp macro="" textlink="">
      <xdr:nvSpPr>
        <xdr:cNvPr id="876" name="テキスト ボックス 875"/>
        <xdr:cNvSpPr txBox="1"/>
      </xdr:nvSpPr>
      <xdr:spPr>
        <a:xfrm>
          <a:off x="20167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115712</xdr:rowOff>
    </xdr:from>
    <xdr:to>
      <xdr:col>102</xdr:col>
      <xdr:colOff>165100</xdr:colOff>
      <xdr:row>73</xdr:row>
      <xdr:rowOff>45862</xdr:rowOff>
    </xdr:to>
    <xdr:sp macro="" textlink="">
      <xdr:nvSpPr>
        <xdr:cNvPr id="877" name="楕円 876"/>
        <xdr:cNvSpPr/>
      </xdr:nvSpPr>
      <xdr:spPr>
        <a:xfrm>
          <a:off x="19494500" y="12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62389</xdr:rowOff>
    </xdr:from>
    <xdr:ext cx="534377" cy="259045"/>
    <xdr:sp macro="" textlink="">
      <xdr:nvSpPr>
        <xdr:cNvPr id="878" name="テキスト ボックス 877"/>
        <xdr:cNvSpPr txBox="1"/>
      </xdr:nvSpPr>
      <xdr:spPr>
        <a:xfrm>
          <a:off x="19278111" y="12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165448</xdr:rowOff>
    </xdr:from>
    <xdr:to>
      <xdr:col>98</xdr:col>
      <xdr:colOff>38100</xdr:colOff>
      <xdr:row>73</xdr:row>
      <xdr:rowOff>95598</xdr:rowOff>
    </xdr:to>
    <xdr:sp macro="" textlink="">
      <xdr:nvSpPr>
        <xdr:cNvPr id="879" name="楕円 878"/>
        <xdr:cNvSpPr/>
      </xdr:nvSpPr>
      <xdr:spPr>
        <a:xfrm>
          <a:off x="18605500" y="12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112125</xdr:rowOff>
    </xdr:from>
    <xdr:ext cx="534377" cy="259045"/>
    <xdr:sp macro="" textlink="">
      <xdr:nvSpPr>
        <xdr:cNvPr id="880" name="テキスト ボックス 879"/>
        <xdr:cNvSpPr txBox="1"/>
      </xdr:nvSpPr>
      <xdr:spPr>
        <a:xfrm>
          <a:off x="18389111" y="12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一人当たり約１１６千円となっており、昨年度と比較すると３０．８％減少している。これは、市立図書館建設事業が完了したことが主な要因である。今後も公共施設等総合管理計画等により、施設の統廃合も検討しながら事業費の減少を目指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繰出金は住民一人当たり約</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年々増加傾向にある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高齢化による医療費及び介護サービス費増加に係る国民健康保険及び介護保険</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への繰出金増加などが主な要因である。</a:t>
          </a:r>
          <a:r>
            <a:rPr kumimoji="1" lang="ja-JP" altLang="en-US" sz="1100">
              <a:solidFill>
                <a:schemeClr val="dk1"/>
              </a:solidFill>
              <a:effectLst/>
              <a:latin typeface="+mn-lt"/>
              <a:ea typeface="+mn-ea"/>
              <a:cs typeface="+mn-cs"/>
            </a:rPr>
            <a:t>今後は各事業において独立採算の原則に立ち返った健全経営を一層推進していく。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31,273
30,543
546.99
24,116,751
23,488,163
411,178
13,759,610
31,737,306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165227</xdr:rowOff>
    </xdr:from>
    <xdr:to>
      <xdr:col>24</xdr:col>
      <xdr:colOff>63500</xdr:colOff>
      <xdr:row>34</xdr:row>
      <xdr:rowOff>166941</xdr:rowOff>
    </xdr:to>
    <xdr:cxnSp macro="">
      <xdr:nvCxnSpPr>
        <xdr:cNvPr id="61" name="直線コネクタ 60"/>
        <xdr:cNvCxnSpPr/>
      </xdr:nvCxnSpPr>
      <xdr:spPr>
        <a:xfrm>
          <a:off x="3797300" y="599452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53975</xdr:rowOff>
    </xdr:from>
    <xdr:to>
      <xdr:col>19</xdr:col>
      <xdr:colOff>177800</xdr:colOff>
      <xdr:row>34</xdr:row>
      <xdr:rowOff>165227</xdr:rowOff>
    </xdr:to>
    <xdr:cxnSp macro="">
      <xdr:nvCxnSpPr>
        <xdr:cNvPr id="64" name="直線コネクタ 63"/>
        <xdr:cNvCxnSpPr/>
      </xdr:nvCxnSpPr>
      <xdr:spPr>
        <a:xfrm>
          <a:off x="2908300" y="588327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53975</xdr:rowOff>
    </xdr:from>
    <xdr:to>
      <xdr:col>15</xdr:col>
      <xdr:colOff>50800</xdr:colOff>
      <xdr:row>34</xdr:row>
      <xdr:rowOff>122555</xdr:rowOff>
    </xdr:to>
    <xdr:cxnSp macro="">
      <xdr:nvCxnSpPr>
        <xdr:cNvPr id="67" name="直線コネクタ 66"/>
        <xdr:cNvCxnSpPr/>
      </xdr:nvCxnSpPr>
      <xdr:spPr>
        <a:xfrm flipV="1">
          <a:off x="2019300" y="5883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122555</xdr:rowOff>
    </xdr:from>
    <xdr:to>
      <xdr:col>10</xdr:col>
      <xdr:colOff>114300</xdr:colOff>
      <xdr:row>34</xdr:row>
      <xdr:rowOff>162941</xdr:rowOff>
    </xdr:to>
    <xdr:cxnSp macro="">
      <xdr:nvCxnSpPr>
        <xdr:cNvPr id="70" name="直線コネクタ 69"/>
        <xdr:cNvCxnSpPr/>
      </xdr:nvCxnSpPr>
      <xdr:spPr>
        <a:xfrm flipV="1">
          <a:off x="1130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116141</xdr:rowOff>
    </xdr:from>
    <xdr:to>
      <xdr:col>24</xdr:col>
      <xdr:colOff>114300</xdr:colOff>
      <xdr:row>35</xdr:row>
      <xdr:rowOff>46291</xdr:rowOff>
    </xdr:to>
    <xdr:sp macro="" textlink="">
      <xdr:nvSpPr>
        <xdr:cNvPr id="80" name="楕円 79"/>
        <xdr:cNvSpPr/>
      </xdr:nvSpPr>
      <xdr:spPr>
        <a:xfrm>
          <a:off x="45847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139018</xdr:rowOff>
    </xdr:from>
    <xdr:ext cx="469744" cy="259045"/>
    <xdr:sp macro="" textlink="">
      <xdr:nvSpPr>
        <xdr:cNvPr id="81" name="議会費該当値テキスト"/>
        <xdr:cNvSpPr txBox="1"/>
      </xdr:nvSpPr>
      <xdr:spPr>
        <a:xfrm>
          <a:off x="4686300"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114427</xdr:rowOff>
    </xdr:from>
    <xdr:to>
      <xdr:col>20</xdr:col>
      <xdr:colOff>38100</xdr:colOff>
      <xdr:row>35</xdr:row>
      <xdr:rowOff>44577</xdr:rowOff>
    </xdr:to>
    <xdr:sp macro="" textlink="">
      <xdr:nvSpPr>
        <xdr:cNvPr id="82" name="楕円 81"/>
        <xdr:cNvSpPr/>
      </xdr:nvSpPr>
      <xdr:spPr>
        <a:xfrm>
          <a:off x="3746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61104</xdr:rowOff>
    </xdr:from>
    <xdr:ext cx="469744" cy="259045"/>
    <xdr:sp macro="" textlink="">
      <xdr:nvSpPr>
        <xdr:cNvPr id="83" name="テキスト ボックス 82"/>
        <xdr:cNvSpPr txBox="1"/>
      </xdr:nvSpPr>
      <xdr:spPr>
        <a:xfrm>
          <a:off x="3562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3175</xdr:rowOff>
    </xdr:from>
    <xdr:to>
      <xdr:col>15</xdr:col>
      <xdr:colOff>101600</xdr:colOff>
      <xdr:row>34</xdr:row>
      <xdr:rowOff>104775</xdr:rowOff>
    </xdr:to>
    <xdr:sp macro="" textlink="">
      <xdr:nvSpPr>
        <xdr:cNvPr id="84" name="楕円 83"/>
        <xdr:cNvSpPr/>
      </xdr:nvSpPr>
      <xdr:spPr>
        <a:xfrm>
          <a:off x="2857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121302</xdr:rowOff>
    </xdr:from>
    <xdr:ext cx="469744" cy="259045"/>
    <xdr:sp macro="" textlink="">
      <xdr:nvSpPr>
        <xdr:cNvPr id="85" name="テキスト ボックス 84"/>
        <xdr:cNvSpPr txBox="1"/>
      </xdr:nvSpPr>
      <xdr:spPr>
        <a:xfrm>
          <a:off x="2673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71755</xdr:rowOff>
    </xdr:from>
    <xdr:to>
      <xdr:col>10</xdr:col>
      <xdr:colOff>165100</xdr:colOff>
      <xdr:row>35</xdr:row>
      <xdr:rowOff>1905</xdr:rowOff>
    </xdr:to>
    <xdr:sp macro="" textlink="">
      <xdr:nvSpPr>
        <xdr:cNvPr id="86" name="楕円 85"/>
        <xdr:cNvSpPr/>
      </xdr:nvSpPr>
      <xdr:spPr>
        <a:xfrm>
          <a:off x="1968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18432</xdr:rowOff>
    </xdr:from>
    <xdr:ext cx="469744" cy="259045"/>
    <xdr:sp macro="" textlink="">
      <xdr:nvSpPr>
        <xdr:cNvPr id="87" name="テキスト ボックス 86"/>
        <xdr:cNvSpPr txBox="1"/>
      </xdr:nvSpPr>
      <xdr:spPr>
        <a:xfrm>
          <a:off x="1784428"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112141</xdr:rowOff>
    </xdr:from>
    <xdr:to>
      <xdr:col>6</xdr:col>
      <xdr:colOff>38100</xdr:colOff>
      <xdr:row>35</xdr:row>
      <xdr:rowOff>42291</xdr:rowOff>
    </xdr:to>
    <xdr:sp macro="" textlink="">
      <xdr:nvSpPr>
        <xdr:cNvPr id="88" name="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58818</xdr:rowOff>
    </xdr:from>
    <xdr:ext cx="469744" cy="259045"/>
    <xdr:sp macro="" textlink="">
      <xdr:nvSpPr>
        <xdr:cNvPr id="89" name="テキスト ボックス 88"/>
        <xdr:cNvSpPr txBox="1"/>
      </xdr:nvSpPr>
      <xdr:spPr>
        <a:xfrm>
          <a:off x="895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142279</xdr:rowOff>
    </xdr:from>
    <xdr:to>
      <xdr:col>24</xdr:col>
      <xdr:colOff>63500</xdr:colOff>
      <xdr:row>55</xdr:row>
      <xdr:rowOff>148186</xdr:rowOff>
    </xdr:to>
    <xdr:cxnSp macro="">
      <xdr:nvCxnSpPr>
        <xdr:cNvPr id="116" name="直線コネクタ 115"/>
        <xdr:cNvCxnSpPr/>
      </xdr:nvCxnSpPr>
      <xdr:spPr>
        <a:xfrm>
          <a:off x="3797300" y="957202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21729</xdr:rowOff>
    </xdr:from>
    <xdr:to>
      <xdr:col>19</xdr:col>
      <xdr:colOff>177800</xdr:colOff>
      <xdr:row>55</xdr:row>
      <xdr:rowOff>142279</xdr:rowOff>
    </xdr:to>
    <xdr:cxnSp macro="">
      <xdr:nvCxnSpPr>
        <xdr:cNvPr id="119" name="直線コネクタ 118"/>
        <xdr:cNvCxnSpPr/>
      </xdr:nvCxnSpPr>
      <xdr:spPr>
        <a:xfrm>
          <a:off x="2908300" y="9451479"/>
          <a:ext cx="889000" cy="1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109827</xdr:rowOff>
    </xdr:from>
    <xdr:to>
      <xdr:col>15</xdr:col>
      <xdr:colOff>50800</xdr:colOff>
      <xdr:row>55</xdr:row>
      <xdr:rowOff>21729</xdr:rowOff>
    </xdr:to>
    <xdr:cxnSp macro="">
      <xdr:nvCxnSpPr>
        <xdr:cNvPr id="122" name="直線コネクタ 121"/>
        <xdr:cNvCxnSpPr/>
      </xdr:nvCxnSpPr>
      <xdr:spPr>
        <a:xfrm>
          <a:off x="2019300" y="9368127"/>
          <a:ext cx="889000" cy="8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109827</xdr:rowOff>
    </xdr:from>
    <xdr:to>
      <xdr:col>10</xdr:col>
      <xdr:colOff>114300</xdr:colOff>
      <xdr:row>54</xdr:row>
      <xdr:rowOff>147313</xdr:rowOff>
    </xdr:to>
    <xdr:cxnSp macro="">
      <xdr:nvCxnSpPr>
        <xdr:cNvPr id="125" name="直線コネクタ 124"/>
        <xdr:cNvCxnSpPr/>
      </xdr:nvCxnSpPr>
      <xdr:spPr>
        <a:xfrm flipV="1">
          <a:off x="1130300" y="9368127"/>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97386</xdr:rowOff>
    </xdr:from>
    <xdr:to>
      <xdr:col>24</xdr:col>
      <xdr:colOff>114300</xdr:colOff>
      <xdr:row>56</xdr:row>
      <xdr:rowOff>27536</xdr:rowOff>
    </xdr:to>
    <xdr:sp macro="" textlink="">
      <xdr:nvSpPr>
        <xdr:cNvPr id="135" name="楕円 134"/>
        <xdr:cNvSpPr/>
      </xdr:nvSpPr>
      <xdr:spPr>
        <a:xfrm>
          <a:off x="4584700" y="9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120263</xdr:rowOff>
    </xdr:from>
    <xdr:ext cx="599010" cy="259045"/>
    <xdr:sp macro="" textlink="">
      <xdr:nvSpPr>
        <xdr:cNvPr id="136" name="総務費該当値テキスト"/>
        <xdr:cNvSpPr txBox="1"/>
      </xdr:nvSpPr>
      <xdr:spPr>
        <a:xfrm>
          <a:off x="4686300" y="93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91479</xdr:rowOff>
    </xdr:from>
    <xdr:to>
      <xdr:col>20</xdr:col>
      <xdr:colOff>38100</xdr:colOff>
      <xdr:row>56</xdr:row>
      <xdr:rowOff>21629</xdr:rowOff>
    </xdr:to>
    <xdr:sp macro="" textlink="">
      <xdr:nvSpPr>
        <xdr:cNvPr id="137" name="楕円 136"/>
        <xdr:cNvSpPr/>
      </xdr:nvSpPr>
      <xdr:spPr>
        <a:xfrm>
          <a:off x="3746500" y="95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38156</xdr:rowOff>
    </xdr:from>
    <xdr:ext cx="599010" cy="259045"/>
    <xdr:sp macro="" textlink="">
      <xdr:nvSpPr>
        <xdr:cNvPr id="138" name="テキスト ボックス 137"/>
        <xdr:cNvSpPr txBox="1"/>
      </xdr:nvSpPr>
      <xdr:spPr>
        <a:xfrm>
          <a:off x="3497795" y="92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142379</xdr:rowOff>
    </xdr:from>
    <xdr:to>
      <xdr:col>15</xdr:col>
      <xdr:colOff>101600</xdr:colOff>
      <xdr:row>55</xdr:row>
      <xdr:rowOff>72529</xdr:rowOff>
    </xdr:to>
    <xdr:sp macro="" textlink="">
      <xdr:nvSpPr>
        <xdr:cNvPr id="139" name="楕円 138"/>
        <xdr:cNvSpPr/>
      </xdr:nvSpPr>
      <xdr:spPr>
        <a:xfrm>
          <a:off x="2857500" y="94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89056</xdr:rowOff>
    </xdr:from>
    <xdr:ext cx="599010" cy="259045"/>
    <xdr:sp macro="" textlink="">
      <xdr:nvSpPr>
        <xdr:cNvPr id="140" name="テキスト ボックス 139"/>
        <xdr:cNvSpPr txBox="1"/>
      </xdr:nvSpPr>
      <xdr:spPr>
        <a:xfrm>
          <a:off x="2608795" y="917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59027</xdr:rowOff>
    </xdr:from>
    <xdr:to>
      <xdr:col>10</xdr:col>
      <xdr:colOff>165100</xdr:colOff>
      <xdr:row>54</xdr:row>
      <xdr:rowOff>160627</xdr:rowOff>
    </xdr:to>
    <xdr:sp macro="" textlink="">
      <xdr:nvSpPr>
        <xdr:cNvPr id="141" name="楕円 140"/>
        <xdr:cNvSpPr/>
      </xdr:nvSpPr>
      <xdr:spPr>
        <a:xfrm>
          <a:off x="1968500" y="9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5704</xdr:rowOff>
    </xdr:from>
    <xdr:ext cx="599010" cy="259045"/>
    <xdr:sp macro="" textlink="">
      <xdr:nvSpPr>
        <xdr:cNvPr id="142" name="テキスト ボックス 141"/>
        <xdr:cNvSpPr txBox="1"/>
      </xdr:nvSpPr>
      <xdr:spPr>
        <a:xfrm>
          <a:off x="1719795" y="90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96513</xdr:rowOff>
    </xdr:from>
    <xdr:to>
      <xdr:col>6</xdr:col>
      <xdr:colOff>38100</xdr:colOff>
      <xdr:row>55</xdr:row>
      <xdr:rowOff>26663</xdr:rowOff>
    </xdr:to>
    <xdr:sp macro="" textlink="">
      <xdr:nvSpPr>
        <xdr:cNvPr id="143" name="楕円 142"/>
        <xdr:cNvSpPr/>
      </xdr:nvSpPr>
      <xdr:spPr>
        <a:xfrm>
          <a:off x="1079500" y="93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43190</xdr:rowOff>
    </xdr:from>
    <xdr:ext cx="599010" cy="259045"/>
    <xdr:sp macro="" textlink="">
      <xdr:nvSpPr>
        <xdr:cNvPr id="144" name="テキスト ボックス 143"/>
        <xdr:cNvSpPr txBox="1"/>
      </xdr:nvSpPr>
      <xdr:spPr>
        <a:xfrm>
          <a:off x="830795" y="913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156624</xdr:rowOff>
    </xdr:from>
    <xdr:to>
      <xdr:col>24</xdr:col>
      <xdr:colOff>63500</xdr:colOff>
      <xdr:row>75</xdr:row>
      <xdr:rowOff>37310</xdr:rowOff>
    </xdr:to>
    <xdr:cxnSp macro="">
      <xdr:nvCxnSpPr>
        <xdr:cNvPr id="174" name="直線コネクタ 173"/>
        <xdr:cNvCxnSpPr/>
      </xdr:nvCxnSpPr>
      <xdr:spPr>
        <a:xfrm flipV="1">
          <a:off x="3797300" y="12843924"/>
          <a:ext cx="8382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37310</xdr:rowOff>
    </xdr:from>
    <xdr:to>
      <xdr:col>19</xdr:col>
      <xdr:colOff>177800</xdr:colOff>
      <xdr:row>76</xdr:row>
      <xdr:rowOff>4232</xdr:rowOff>
    </xdr:to>
    <xdr:cxnSp macro="">
      <xdr:nvCxnSpPr>
        <xdr:cNvPr id="177" name="直線コネクタ 176"/>
        <xdr:cNvCxnSpPr/>
      </xdr:nvCxnSpPr>
      <xdr:spPr>
        <a:xfrm flipV="1">
          <a:off x="2908300" y="1289606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4232</xdr:rowOff>
    </xdr:from>
    <xdr:to>
      <xdr:col>15</xdr:col>
      <xdr:colOff>50800</xdr:colOff>
      <xdr:row>76</xdr:row>
      <xdr:rowOff>72499</xdr:rowOff>
    </xdr:to>
    <xdr:cxnSp macro="">
      <xdr:nvCxnSpPr>
        <xdr:cNvPr id="180" name="直線コネクタ 179"/>
        <xdr:cNvCxnSpPr/>
      </xdr:nvCxnSpPr>
      <xdr:spPr>
        <a:xfrm flipV="1">
          <a:off x="2019300" y="13034432"/>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72499</xdr:rowOff>
    </xdr:from>
    <xdr:to>
      <xdr:col>10</xdr:col>
      <xdr:colOff>114300</xdr:colOff>
      <xdr:row>76</xdr:row>
      <xdr:rowOff>139289</xdr:rowOff>
    </xdr:to>
    <xdr:cxnSp macro="">
      <xdr:nvCxnSpPr>
        <xdr:cNvPr id="183" name="直線コネクタ 182"/>
        <xdr:cNvCxnSpPr/>
      </xdr:nvCxnSpPr>
      <xdr:spPr>
        <a:xfrm flipV="1">
          <a:off x="1130300" y="13102699"/>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105824</xdr:rowOff>
    </xdr:from>
    <xdr:to>
      <xdr:col>24</xdr:col>
      <xdr:colOff>114300</xdr:colOff>
      <xdr:row>75</xdr:row>
      <xdr:rowOff>35974</xdr:rowOff>
    </xdr:to>
    <xdr:sp macro="" textlink="">
      <xdr:nvSpPr>
        <xdr:cNvPr id="193" name="楕円 192"/>
        <xdr:cNvSpPr/>
      </xdr:nvSpPr>
      <xdr:spPr>
        <a:xfrm>
          <a:off x="4584700" y="127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128701</xdr:rowOff>
    </xdr:from>
    <xdr:ext cx="599010" cy="259045"/>
    <xdr:sp macro="" textlink="">
      <xdr:nvSpPr>
        <xdr:cNvPr id="194" name="民生費該当値テキスト"/>
        <xdr:cNvSpPr txBox="1"/>
      </xdr:nvSpPr>
      <xdr:spPr>
        <a:xfrm>
          <a:off x="4686300" y="126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157960</xdr:rowOff>
    </xdr:from>
    <xdr:to>
      <xdr:col>20</xdr:col>
      <xdr:colOff>38100</xdr:colOff>
      <xdr:row>75</xdr:row>
      <xdr:rowOff>88110</xdr:rowOff>
    </xdr:to>
    <xdr:sp macro="" textlink="">
      <xdr:nvSpPr>
        <xdr:cNvPr id="195" name="楕円 194"/>
        <xdr:cNvSpPr/>
      </xdr:nvSpPr>
      <xdr:spPr>
        <a:xfrm>
          <a:off x="3746500" y="128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104637</xdr:rowOff>
    </xdr:from>
    <xdr:ext cx="599010" cy="259045"/>
    <xdr:sp macro="" textlink="">
      <xdr:nvSpPr>
        <xdr:cNvPr id="196" name="テキスト ボックス 195"/>
        <xdr:cNvSpPr txBox="1"/>
      </xdr:nvSpPr>
      <xdr:spPr>
        <a:xfrm>
          <a:off x="3497795" y="126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124882</xdr:rowOff>
    </xdr:from>
    <xdr:to>
      <xdr:col>15</xdr:col>
      <xdr:colOff>101600</xdr:colOff>
      <xdr:row>76</xdr:row>
      <xdr:rowOff>55032</xdr:rowOff>
    </xdr:to>
    <xdr:sp macro="" textlink="">
      <xdr:nvSpPr>
        <xdr:cNvPr id="197" name="楕円 196"/>
        <xdr:cNvSpPr/>
      </xdr:nvSpPr>
      <xdr:spPr>
        <a:xfrm>
          <a:off x="2857500" y="129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71559</xdr:rowOff>
    </xdr:from>
    <xdr:ext cx="599010" cy="259045"/>
    <xdr:sp macro="" textlink="">
      <xdr:nvSpPr>
        <xdr:cNvPr id="198" name="テキスト ボックス 197"/>
        <xdr:cNvSpPr txBox="1"/>
      </xdr:nvSpPr>
      <xdr:spPr>
        <a:xfrm>
          <a:off x="2608795" y="127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21699</xdr:rowOff>
    </xdr:from>
    <xdr:to>
      <xdr:col>10</xdr:col>
      <xdr:colOff>165100</xdr:colOff>
      <xdr:row>76</xdr:row>
      <xdr:rowOff>123299</xdr:rowOff>
    </xdr:to>
    <xdr:sp macro="" textlink="">
      <xdr:nvSpPr>
        <xdr:cNvPr id="199" name="楕円 198"/>
        <xdr:cNvSpPr/>
      </xdr:nvSpPr>
      <xdr:spPr>
        <a:xfrm>
          <a:off x="1968500" y="13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139826</xdr:rowOff>
    </xdr:from>
    <xdr:ext cx="599010" cy="259045"/>
    <xdr:sp macro="" textlink="">
      <xdr:nvSpPr>
        <xdr:cNvPr id="200" name="テキスト ボックス 199"/>
        <xdr:cNvSpPr txBox="1"/>
      </xdr:nvSpPr>
      <xdr:spPr>
        <a:xfrm>
          <a:off x="1719795" y="1282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88489</xdr:rowOff>
    </xdr:from>
    <xdr:to>
      <xdr:col>6</xdr:col>
      <xdr:colOff>38100</xdr:colOff>
      <xdr:row>77</xdr:row>
      <xdr:rowOff>18639</xdr:rowOff>
    </xdr:to>
    <xdr:sp macro="" textlink="">
      <xdr:nvSpPr>
        <xdr:cNvPr id="201" name="楕円 200"/>
        <xdr:cNvSpPr/>
      </xdr:nvSpPr>
      <xdr:spPr>
        <a:xfrm>
          <a:off x="1079500" y="13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35165</xdr:rowOff>
    </xdr:from>
    <xdr:ext cx="599010" cy="259045"/>
    <xdr:sp macro="" textlink="">
      <xdr:nvSpPr>
        <xdr:cNvPr id="202" name="テキスト ボックス 201"/>
        <xdr:cNvSpPr txBox="1"/>
      </xdr:nvSpPr>
      <xdr:spPr>
        <a:xfrm>
          <a:off x="830795" y="1289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51712</xdr:rowOff>
    </xdr:from>
    <xdr:to>
      <xdr:col>24</xdr:col>
      <xdr:colOff>63500</xdr:colOff>
      <xdr:row>96</xdr:row>
      <xdr:rowOff>61283</xdr:rowOff>
    </xdr:to>
    <xdr:cxnSp macro="">
      <xdr:nvCxnSpPr>
        <xdr:cNvPr id="231" name="直線コネクタ 230"/>
        <xdr:cNvCxnSpPr/>
      </xdr:nvCxnSpPr>
      <xdr:spPr>
        <a:xfrm flipV="1">
          <a:off x="3797300" y="16510912"/>
          <a:ext cx="8382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44244</xdr:rowOff>
    </xdr:from>
    <xdr:to>
      <xdr:col>19</xdr:col>
      <xdr:colOff>177800</xdr:colOff>
      <xdr:row>96</xdr:row>
      <xdr:rowOff>61283</xdr:rowOff>
    </xdr:to>
    <xdr:cxnSp macro="">
      <xdr:nvCxnSpPr>
        <xdr:cNvPr id="234" name="直線コネクタ 233"/>
        <xdr:cNvCxnSpPr/>
      </xdr:nvCxnSpPr>
      <xdr:spPr>
        <a:xfrm>
          <a:off x="2908300" y="16503444"/>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44244</xdr:rowOff>
    </xdr:from>
    <xdr:to>
      <xdr:col>15</xdr:col>
      <xdr:colOff>50800</xdr:colOff>
      <xdr:row>96</xdr:row>
      <xdr:rowOff>48747</xdr:rowOff>
    </xdr:to>
    <xdr:cxnSp macro="">
      <xdr:nvCxnSpPr>
        <xdr:cNvPr id="237" name="直線コネクタ 236"/>
        <xdr:cNvCxnSpPr/>
      </xdr:nvCxnSpPr>
      <xdr:spPr>
        <a:xfrm flipV="1">
          <a:off x="2019300" y="16503444"/>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48747</xdr:rowOff>
    </xdr:from>
    <xdr:to>
      <xdr:col>10</xdr:col>
      <xdr:colOff>114300</xdr:colOff>
      <xdr:row>96</xdr:row>
      <xdr:rowOff>57305</xdr:rowOff>
    </xdr:to>
    <xdr:cxnSp macro="">
      <xdr:nvCxnSpPr>
        <xdr:cNvPr id="240" name="直線コネクタ 239"/>
        <xdr:cNvCxnSpPr/>
      </xdr:nvCxnSpPr>
      <xdr:spPr>
        <a:xfrm flipV="1">
          <a:off x="1130300" y="16507947"/>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69347</xdr:rowOff>
    </xdr:from>
    <xdr:ext cx="534377" cy="259045"/>
    <xdr:sp macro="" textlink="">
      <xdr:nvSpPr>
        <xdr:cNvPr id="242" name="テキスト ボックス 241"/>
        <xdr:cNvSpPr txBox="1"/>
      </xdr:nvSpPr>
      <xdr:spPr>
        <a:xfrm>
          <a:off x="1752111"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xdr:rowOff>
    </xdr:from>
    <xdr:to>
      <xdr:col>24</xdr:col>
      <xdr:colOff>114300</xdr:colOff>
      <xdr:row>96</xdr:row>
      <xdr:rowOff>102512</xdr:rowOff>
    </xdr:to>
    <xdr:sp macro="" textlink="">
      <xdr:nvSpPr>
        <xdr:cNvPr id="250" name="楕円 249"/>
        <xdr:cNvSpPr/>
      </xdr:nvSpPr>
      <xdr:spPr>
        <a:xfrm>
          <a:off x="4584700" y="16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23789</xdr:rowOff>
    </xdr:from>
    <xdr:ext cx="534377" cy="259045"/>
    <xdr:sp macro="" textlink="">
      <xdr:nvSpPr>
        <xdr:cNvPr id="251" name="衛生費該当値テキスト"/>
        <xdr:cNvSpPr txBox="1"/>
      </xdr:nvSpPr>
      <xdr:spPr>
        <a:xfrm>
          <a:off x="4686300" y="163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10483</xdr:rowOff>
    </xdr:from>
    <xdr:to>
      <xdr:col>20</xdr:col>
      <xdr:colOff>38100</xdr:colOff>
      <xdr:row>96</xdr:row>
      <xdr:rowOff>112083</xdr:rowOff>
    </xdr:to>
    <xdr:sp macro="" textlink="">
      <xdr:nvSpPr>
        <xdr:cNvPr id="252" name="楕円 251"/>
        <xdr:cNvSpPr/>
      </xdr:nvSpPr>
      <xdr:spPr>
        <a:xfrm>
          <a:off x="3746500" y="164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128610</xdr:rowOff>
    </xdr:from>
    <xdr:ext cx="534377" cy="259045"/>
    <xdr:sp macro="" textlink="">
      <xdr:nvSpPr>
        <xdr:cNvPr id="253" name="テキスト ボックス 252"/>
        <xdr:cNvSpPr txBox="1"/>
      </xdr:nvSpPr>
      <xdr:spPr>
        <a:xfrm>
          <a:off x="3530111" y="162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164894</xdr:rowOff>
    </xdr:from>
    <xdr:to>
      <xdr:col>15</xdr:col>
      <xdr:colOff>101600</xdr:colOff>
      <xdr:row>96</xdr:row>
      <xdr:rowOff>95044</xdr:rowOff>
    </xdr:to>
    <xdr:sp macro="" textlink="">
      <xdr:nvSpPr>
        <xdr:cNvPr id="254" name="楕円 253"/>
        <xdr:cNvSpPr/>
      </xdr:nvSpPr>
      <xdr:spPr>
        <a:xfrm>
          <a:off x="2857500" y="164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111571</xdr:rowOff>
    </xdr:from>
    <xdr:ext cx="534377" cy="259045"/>
    <xdr:sp macro="" textlink="">
      <xdr:nvSpPr>
        <xdr:cNvPr id="255" name="テキスト ボックス 254"/>
        <xdr:cNvSpPr txBox="1"/>
      </xdr:nvSpPr>
      <xdr:spPr>
        <a:xfrm>
          <a:off x="2641111" y="162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169397</xdr:rowOff>
    </xdr:from>
    <xdr:to>
      <xdr:col>10</xdr:col>
      <xdr:colOff>165100</xdr:colOff>
      <xdr:row>96</xdr:row>
      <xdr:rowOff>99547</xdr:rowOff>
    </xdr:to>
    <xdr:sp macro="" textlink="">
      <xdr:nvSpPr>
        <xdr:cNvPr id="256" name="楕円 255"/>
        <xdr:cNvSpPr/>
      </xdr:nvSpPr>
      <xdr:spPr>
        <a:xfrm>
          <a:off x="1968500" y="164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116074</xdr:rowOff>
    </xdr:from>
    <xdr:ext cx="534377" cy="259045"/>
    <xdr:sp macro="" textlink="">
      <xdr:nvSpPr>
        <xdr:cNvPr id="257" name="テキスト ボックス 256"/>
        <xdr:cNvSpPr txBox="1"/>
      </xdr:nvSpPr>
      <xdr:spPr>
        <a:xfrm>
          <a:off x="1752111" y="162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6505</xdr:rowOff>
    </xdr:from>
    <xdr:to>
      <xdr:col>6</xdr:col>
      <xdr:colOff>38100</xdr:colOff>
      <xdr:row>96</xdr:row>
      <xdr:rowOff>108105</xdr:rowOff>
    </xdr:to>
    <xdr:sp macro="" textlink="">
      <xdr:nvSpPr>
        <xdr:cNvPr id="258" name="楕円 257"/>
        <xdr:cNvSpPr/>
      </xdr:nvSpPr>
      <xdr:spPr>
        <a:xfrm>
          <a:off x="1079500" y="16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124632</xdr:rowOff>
    </xdr:from>
    <xdr:ext cx="534377" cy="259045"/>
    <xdr:sp macro="" textlink="">
      <xdr:nvSpPr>
        <xdr:cNvPr id="259" name="テキスト ボックス 258"/>
        <xdr:cNvSpPr txBox="1"/>
      </xdr:nvSpPr>
      <xdr:spPr>
        <a:xfrm>
          <a:off x="863111" y="162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53485</xdr:rowOff>
    </xdr:from>
    <xdr:to>
      <xdr:col>55</xdr:col>
      <xdr:colOff>0</xdr:colOff>
      <xdr:row>36</xdr:row>
      <xdr:rowOff>70793</xdr:rowOff>
    </xdr:to>
    <xdr:cxnSp macro="">
      <xdr:nvCxnSpPr>
        <xdr:cNvPr id="290" name="直線コネクタ 289"/>
        <xdr:cNvCxnSpPr/>
      </xdr:nvCxnSpPr>
      <xdr:spPr>
        <a:xfrm flipV="1">
          <a:off x="9639300" y="6225685"/>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64589</xdr:rowOff>
    </xdr:from>
    <xdr:to>
      <xdr:col>50</xdr:col>
      <xdr:colOff>114300</xdr:colOff>
      <xdr:row>36</xdr:row>
      <xdr:rowOff>70793</xdr:rowOff>
    </xdr:to>
    <xdr:cxnSp macro="">
      <xdr:nvCxnSpPr>
        <xdr:cNvPr id="293" name="直線コネクタ 292"/>
        <xdr:cNvCxnSpPr/>
      </xdr:nvCxnSpPr>
      <xdr:spPr>
        <a:xfrm>
          <a:off x="8750300" y="623678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13317</xdr:rowOff>
    </xdr:from>
    <xdr:to>
      <xdr:col>45</xdr:col>
      <xdr:colOff>177800</xdr:colOff>
      <xdr:row>36</xdr:row>
      <xdr:rowOff>64589</xdr:rowOff>
    </xdr:to>
    <xdr:cxnSp macro="">
      <xdr:nvCxnSpPr>
        <xdr:cNvPr id="296" name="直線コネクタ 295"/>
        <xdr:cNvCxnSpPr/>
      </xdr:nvCxnSpPr>
      <xdr:spPr>
        <a:xfrm>
          <a:off x="7861300" y="618551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67854</xdr:rowOff>
    </xdr:from>
    <xdr:to>
      <xdr:col>41</xdr:col>
      <xdr:colOff>50800</xdr:colOff>
      <xdr:row>36</xdr:row>
      <xdr:rowOff>13317</xdr:rowOff>
    </xdr:to>
    <xdr:cxnSp macro="">
      <xdr:nvCxnSpPr>
        <xdr:cNvPr id="299" name="直線コネクタ 298"/>
        <xdr:cNvCxnSpPr/>
      </xdr:nvCxnSpPr>
      <xdr:spPr>
        <a:xfrm>
          <a:off x="6972300" y="5897154"/>
          <a:ext cx="889000" cy="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2685</xdr:rowOff>
    </xdr:from>
    <xdr:to>
      <xdr:col>55</xdr:col>
      <xdr:colOff>50800</xdr:colOff>
      <xdr:row>36</xdr:row>
      <xdr:rowOff>104285</xdr:rowOff>
    </xdr:to>
    <xdr:sp macro="" textlink="">
      <xdr:nvSpPr>
        <xdr:cNvPr id="309" name="楕円 308"/>
        <xdr:cNvSpPr/>
      </xdr:nvSpPr>
      <xdr:spPr>
        <a:xfrm>
          <a:off x="104267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25562</xdr:rowOff>
    </xdr:from>
    <xdr:ext cx="469744" cy="259045"/>
    <xdr:sp macro="" textlink="">
      <xdr:nvSpPr>
        <xdr:cNvPr id="310" name="労働費該当値テキスト"/>
        <xdr:cNvSpPr txBox="1"/>
      </xdr:nvSpPr>
      <xdr:spPr>
        <a:xfrm>
          <a:off x="10528300" y="60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19993</xdr:rowOff>
    </xdr:from>
    <xdr:to>
      <xdr:col>50</xdr:col>
      <xdr:colOff>165100</xdr:colOff>
      <xdr:row>36</xdr:row>
      <xdr:rowOff>121593</xdr:rowOff>
    </xdr:to>
    <xdr:sp macro="" textlink="">
      <xdr:nvSpPr>
        <xdr:cNvPr id="311" name="楕円 310"/>
        <xdr:cNvSpPr/>
      </xdr:nvSpPr>
      <xdr:spPr>
        <a:xfrm>
          <a:off x="9588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138120</xdr:rowOff>
    </xdr:from>
    <xdr:ext cx="469744" cy="259045"/>
    <xdr:sp macro="" textlink="">
      <xdr:nvSpPr>
        <xdr:cNvPr id="312" name="テキスト ボックス 311"/>
        <xdr:cNvSpPr txBox="1"/>
      </xdr:nvSpPr>
      <xdr:spPr>
        <a:xfrm>
          <a:off x="940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13789</xdr:rowOff>
    </xdr:from>
    <xdr:to>
      <xdr:col>46</xdr:col>
      <xdr:colOff>38100</xdr:colOff>
      <xdr:row>36</xdr:row>
      <xdr:rowOff>115389</xdr:rowOff>
    </xdr:to>
    <xdr:sp macro="" textlink="">
      <xdr:nvSpPr>
        <xdr:cNvPr id="313" name="楕円 312"/>
        <xdr:cNvSpPr/>
      </xdr:nvSpPr>
      <xdr:spPr>
        <a:xfrm>
          <a:off x="8699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131916</xdr:rowOff>
    </xdr:from>
    <xdr:ext cx="469744" cy="259045"/>
    <xdr:sp macro="" textlink="">
      <xdr:nvSpPr>
        <xdr:cNvPr id="314" name="テキスト ボックス 313"/>
        <xdr:cNvSpPr txBox="1"/>
      </xdr:nvSpPr>
      <xdr:spPr>
        <a:xfrm>
          <a:off x="8515428"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133967</xdr:rowOff>
    </xdr:from>
    <xdr:to>
      <xdr:col>41</xdr:col>
      <xdr:colOff>101600</xdr:colOff>
      <xdr:row>36</xdr:row>
      <xdr:rowOff>64117</xdr:rowOff>
    </xdr:to>
    <xdr:sp macro="" textlink="">
      <xdr:nvSpPr>
        <xdr:cNvPr id="315" name="楕円 314"/>
        <xdr:cNvSpPr/>
      </xdr:nvSpPr>
      <xdr:spPr>
        <a:xfrm>
          <a:off x="781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80644</xdr:rowOff>
    </xdr:from>
    <xdr:ext cx="469744" cy="259045"/>
    <xdr:sp macro="" textlink="">
      <xdr:nvSpPr>
        <xdr:cNvPr id="316" name="テキスト ボックス 315"/>
        <xdr:cNvSpPr txBox="1"/>
      </xdr:nvSpPr>
      <xdr:spPr>
        <a:xfrm>
          <a:off x="7626428"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17054</xdr:rowOff>
    </xdr:from>
    <xdr:to>
      <xdr:col>36</xdr:col>
      <xdr:colOff>165100</xdr:colOff>
      <xdr:row>34</xdr:row>
      <xdr:rowOff>118654</xdr:rowOff>
    </xdr:to>
    <xdr:sp macro="" textlink="">
      <xdr:nvSpPr>
        <xdr:cNvPr id="317" name="楕円 316"/>
        <xdr:cNvSpPr/>
      </xdr:nvSpPr>
      <xdr:spPr>
        <a:xfrm>
          <a:off x="69215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135181</xdr:rowOff>
    </xdr:from>
    <xdr:ext cx="469744" cy="259045"/>
    <xdr:sp macro="" textlink="">
      <xdr:nvSpPr>
        <xdr:cNvPr id="318" name="テキスト ボックス 317"/>
        <xdr:cNvSpPr txBox="1"/>
      </xdr:nvSpPr>
      <xdr:spPr>
        <a:xfrm>
          <a:off x="6737428"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3432</xdr:rowOff>
    </xdr:from>
    <xdr:to>
      <xdr:col>55</xdr:col>
      <xdr:colOff>0</xdr:colOff>
      <xdr:row>57</xdr:row>
      <xdr:rowOff>74886</xdr:rowOff>
    </xdr:to>
    <xdr:cxnSp macro="">
      <xdr:nvCxnSpPr>
        <xdr:cNvPr id="349" name="直線コネクタ 348"/>
        <xdr:cNvCxnSpPr/>
      </xdr:nvCxnSpPr>
      <xdr:spPr>
        <a:xfrm>
          <a:off x="9639300" y="9776082"/>
          <a:ext cx="8382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3432</xdr:rowOff>
    </xdr:from>
    <xdr:to>
      <xdr:col>50</xdr:col>
      <xdr:colOff>114300</xdr:colOff>
      <xdr:row>57</xdr:row>
      <xdr:rowOff>38299</xdr:rowOff>
    </xdr:to>
    <xdr:cxnSp macro="">
      <xdr:nvCxnSpPr>
        <xdr:cNvPr id="352" name="直線コネクタ 351"/>
        <xdr:cNvCxnSpPr/>
      </xdr:nvCxnSpPr>
      <xdr:spPr>
        <a:xfrm flipV="1">
          <a:off x="8750300" y="9776082"/>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38299</xdr:rowOff>
    </xdr:from>
    <xdr:to>
      <xdr:col>45</xdr:col>
      <xdr:colOff>177800</xdr:colOff>
      <xdr:row>57</xdr:row>
      <xdr:rowOff>43524</xdr:rowOff>
    </xdr:to>
    <xdr:cxnSp macro="">
      <xdr:nvCxnSpPr>
        <xdr:cNvPr id="355" name="直線コネクタ 354"/>
        <xdr:cNvCxnSpPr/>
      </xdr:nvCxnSpPr>
      <xdr:spPr>
        <a:xfrm flipV="1">
          <a:off x="7861300" y="981094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40847</xdr:rowOff>
    </xdr:from>
    <xdr:to>
      <xdr:col>41</xdr:col>
      <xdr:colOff>50800</xdr:colOff>
      <xdr:row>57</xdr:row>
      <xdr:rowOff>43524</xdr:rowOff>
    </xdr:to>
    <xdr:cxnSp macro="">
      <xdr:nvCxnSpPr>
        <xdr:cNvPr id="358" name="直線コネクタ 357"/>
        <xdr:cNvCxnSpPr/>
      </xdr:nvCxnSpPr>
      <xdr:spPr>
        <a:xfrm>
          <a:off x="6972300" y="9813497"/>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24086</xdr:rowOff>
    </xdr:from>
    <xdr:to>
      <xdr:col>55</xdr:col>
      <xdr:colOff>50800</xdr:colOff>
      <xdr:row>57</xdr:row>
      <xdr:rowOff>125686</xdr:rowOff>
    </xdr:to>
    <xdr:sp macro="" textlink="">
      <xdr:nvSpPr>
        <xdr:cNvPr id="368" name="楕円 367"/>
        <xdr:cNvSpPr/>
      </xdr:nvSpPr>
      <xdr:spPr>
        <a:xfrm>
          <a:off x="10426700" y="97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2513</xdr:rowOff>
    </xdr:from>
    <xdr:ext cx="534377" cy="259045"/>
    <xdr:sp macro="" textlink="">
      <xdr:nvSpPr>
        <xdr:cNvPr id="369" name="農林水産業費該当値テキスト"/>
        <xdr:cNvSpPr txBox="1"/>
      </xdr:nvSpPr>
      <xdr:spPr>
        <a:xfrm>
          <a:off x="10528300" y="97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124082</xdr:rowOff>
    </xdr:from>
    <xdr:to>
      <xdr:col>50</xdr:col>
      <xdr:colOff>165100</xdr:colOff>
      <xdr:row>57</xdr:row>
      <xdr:rowOff>54232</xdr:rowOff>
    </xdr:to>
    <xdr:sp macro="" textlink="">
      <xdr:nvSpPr>
        <xdr:cNvPr id="370" name="楕円 369"/>
        <xdr:cNvSpPr/>
      </xdr:nvSpPr>
      <xdr:spPr>
        <a:xfrm>
          <a:off x="9588500" y="97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70759</xdr:rowOff>
    </xdr:from>
    <xdr:ext cx="534377" cy="259045"/>
    <xdr:sp macro="" textlink="">
      <xdr:nvSpPr>
        <xdr:cNvPr id="371" name="テキスト ボックス 370"/>
        <xdr:cNvSpPr txBox="1"/>
      </xdr:nvSpPr>
      <xdr:spPr>
        <a:xfrm>
          <a:off x="9372111" y="950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158949</xdr:rowOff>
    </xdr:from>
    <xdr:to>
      <xdr:col>46</xdr:col>
      <xdr:colOff>38100</xdr:colOff>
      <xdr:row>57</xdr:row>
      <xdr:rowOff>89099</xdr:rowOff>
    </xdr:to>
    <xdr:sp macro="" textlink="">
      <xdr:nvSpPr>
        <xdr:cNvPr id="372" name="楕円 371"/>
        <xdr:cNvSpPr/>
      </xdr:nvSpPr>
      <xdr:spPr>
        <a:xfrm>
          <a:off x="8699500" y="97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105626</xdr:rowOff>
    </xdr:from>
    <xdr:ext cx="534377" cy="259045"/>
    <xdr:sp macro="" textlink="">
      <xdr:nvSpPr>
        <xdr:cNvPr id="373" name="テキスト ボックス 372"/>
        <xdr:cNvSpPr txBox="1"/>
      </xdr:nvSpPr>
      <xdr:spPr>
        <a:xfrm>
          <a:off x="8483111" y="95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164174</xdr:rowOff>
    </xdr:from>
    <xdr:to>
      <xdr:col>41</xdr:col>
      <xdr:colOff>101600</xdr:colOff>
      <xdr:row>57</xdr:row>
      <xdr:rowOff>94324</xdr:rowOff>
    </xdr:to>
    <xdr:sp macro="" textlink="">
      <xdr:nvSpPr>
        <xdr:cNvPr id="374" name="楕円 373"/>
        <xdr:cNvSpPr/>
      </xdr:nvSpPr>
      <xdr:spPr>
        <a:xfrm>
          <a:off x="78105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110851</xdr:rowOff>
    </xdr:from>
    <xdr:ext cx="534377" cy="259045"/>
    <xdr:sp macro="" textlink="">
      <xdr:nvSpPr>
        <xdr:cNvPr id="375" name="テキスト ボックス 374"/>
        <xdr:cNvSpPr txBox="1"/>
      </xdr:nvSpPr>
      <xdr:spPr>
        <a:xfrm>
          <a:off x="7594111" y="9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161497</xdr:rowOff>
    </xdr:from>
    <xdr:to>
      <xdr:col>36</xdr:col>
      <xdr:colOff>165100</xdr:colOff>
      <xdr:row>57</xdr:row>
      <xdr:rowOff>91647</xdr:rowOff>
    </xdr:to>
    <xdr:sp macro="" textlink="">
      <xdr:nvSpPr>
        <xdr:cNvPr id="376" name="楕円 375"/>
        <xdr:cNvSpPr/>
      </xdr:nvSpPr>
      <xdr:spPr>
        <a:xfrm>
          <a:off x="6921500" y="97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108174</xdr:rowOff>
    </xdr:from>
    <xdr:ext cx="534377" cy="259045"/>
    <xdr:sp macro="" textlink="">
      <xdr:nvSpPr>
        <xdr:cNvPr id="377" name="テキスト ボックス 376"/>
        <xdr:cNvSpPr txBox="1"/>
      </xdr:nvSpPr>
      <xdr:spPr>
        <a:xfrm>
          <a:off x="6705111" y="95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116962</xdr:rowOff>
    </xdr:from>
    <xdr:to>
      <xdr:col>55</xdr:col>
      <xdr:colOff>0</xdr:colOff>
      <xdr:row>78</xdr:row>
      <xdr:rowOff>131318</xdr:rowOff>
    </xdr:to>
    <xdr:cxnSp macro="">
      <xdr:nvCxnSpPr>
        <xdr:cNvPr id="406" name="直線コネクタ 405"/>
        <xdr:cNvCxnSpPr/>
      </xdr:nvCxnSpPr>
      <xdr:spPr>
        <a:xfrm>
          <a:off x="9639300" y="13490062"/>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68469</xdr:rowOff>
    </xdr:from>
    <xdr:to>
      <xdr:col>50</xdr:col>
      <xdr:colOff>114300</xdr:colOff>
      <xdr:row>78</xdr:row>
      <xdr:rowOff>116962</xdr:rowOff>
    </xdr:to>
    <xdr:cxnSp macro="">
      <xdr:nvCxnSpPr>
        <xdr:cNvPr id="409" name="直線コネクタ 408"/>
        <xdr:cNvCxnSpPr/>
      </xdr:nvCxnSpPr>
      <xdr:spPr>
        <a:xfrm>
          <a:off x="8750300" y="13441569"/>
          <a:ext cx="8890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68469</xdr:rowOff>
    </xdr:from>
    <xdr:to>
      <xdr:col>45</xdr:col>
      <xdr:colOff>177800</xdr:colOff>
      <xdr:row>78</xdr:row>
      <xdr:rowOff>125123</xdr:rowOff>
    </xdr:to>
    <xdr:cxnSp macro="">
      <xdr:nvCxnSpPr>
        <xdr:cNvPr id="412" name="直線コネクタ 411"/>
        <xdr:cNvCxnSpPr/>
      </xdr:nvCxnSpPr>
      <xdr:spPr>
        <a:xfrm flipV="1">
          <a:off x="7861300" y="1344156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125123</xdr:rowOff>
    </xdr:from>
    <xdr:to>
      <xdr:col>41</xdr:col>
      <xdr:colOff>50800</xdr:colOff>
      <xdr:row>78</xdr:row>
      <xdr:rowOff>155488</xdr:rowOff>
    </xdr:to>
    <xdr:cxnSp macro="">
      <xdr:nvCxnSpPr>
        <xdr:cNvPr id="415" name="直線コネクタ 414"/>
        <xdr:cNvCxnSpPr/>
      </xdr:nvCxnSpPr>
      <xdr:spPr>
        <a:xfrm flipV="1">
          <a:off x="6972300" y="13498223"/>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80518</xdr:rowOff>
    </xdr:from>
    <xdr:to>
      <xdr:col>55</xdr:col>
      <xdr:colOff>50800</xdr:colOff>
      <xdr:row>79</xdr:row>
      <xdr:rowOff>10668</xdr:rowOff>
    </xdr:to>
    <xdr:sp macro="" textlink="">
      <xdr:nvSpPr>
        <xdr:cNvPr id="425" name="楕円 424"/>
        <xdr:cNvSpPr/>
      </xdr:nvSpPr>
      <xdr:spPr>
        <a:xfrm>
          <a:off x="104267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66162</xdr:rowOff>
    </xdr:from>
    <xdr:to>
      <xdr:col>50</xdr:col>
      <xdr:colOff>165100</xdr:colOff>
      <xdr:row>78</xdr:row>
      <xdr:rowOff>167762</xdr:rowOff>
    </xdr:to>
    <xdr:sp macro="" textlink="">
      <xdr:nvSpPr>
        <xdr:cNvPr id="427" name="楕円 426"/>
        <xdr:cNvSpPr/>
      </xdr:nvSpPr>
      <xdr:spPr>
        <a:xfrm>
          <a:off x="9588500" y="134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158889</xdr:rowOff>
    </xdr:from>
    <xdr:ext cx="534377" cy="259045"/>
    <xdr:sp macro="" textlink="">
      <xdr:nvSpPr>
        <xdr:cNvPr id="428" name="テキスト ボックス 427"/>
        <xdr:cNvSpPr txBox="1"/>
      </xdr:nvSpPr>
      <xdr:spPr>
        <a:xfrm>
          <a:off x="9372111" y="13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17669</xdr:rowOff>
    </xdr:from>
    <xdr:to>
      <xdr:col>46</xdr:col>
      <xdr:colOff>38100</xdr:colOff>
      <xdr:row>78</xdr:row>
      <xdr:rowOff>119269</xdr:rowOff>
    </xdr:to>
    <xdr:sp macro="" textlink="">
      <xdr:nvSpPr>
        <xdr:cNvPr id="429" name="楕円 428"/>
        <xdr:cNvSpPr/>
      </xdr:nvSpPr>
      <xdr:spPr>
        <a:xfrm>
          <a:off x="8699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135796</xdr:rowOff>
    </xdr:from>
    <xdr:ext cx="534377" cy="259045"/>
    <xdr:sp macro="" textlink="">
      <xdr:nvSpPr>
        <xdr:cNvPr id="430" name="テキスト ボックス 429"/>
        <xdr:cNvSpPr txBox="1"/>
      </xdr:nvSpPr>
      <xdr:spPr>
        <a:xfrm>
          <a:off x="8483111" y="131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74323</xdr:rowOff>
    </xdr:from>
    <xdr:to>
      <xdr:col>41</xdr:col>
      <xdr:colOff>101600</xdr:colOff>
      <xdr:row>79</xdr:row>
      <xdr:rowOff>4473</xdr:rowOff>
    </xdr:to>
    <xdr:sp macro="" textlink="">
      <xdr:nvSpPr>
        <xdr:cNvPr id="431" name="楕円 430"/>
        <xdr:cNvSpPr/>
      </xdr:nvSpPr>
      <xdr:spPr>
        <a:xfrm>
          <a:off x="7810500" y="134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167050</xdr:rowOff>
    </xdr:from>
    <xdr:ext cx="534377" cy="259045"/>
    <xdr:sp macro="" textlink="">
      <xdr:nvSpPr>
        <xdr:cNvPr id="432" name="テキスト ボックス 431"/>
        <xdr:cNvSpPr txBox="1"/>
      </xdr:nvSpPr>
      <xdr:spPr>
        <a:xfrm>
          <a:off x="7594111" y="135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104688</xdr:rowOff>
    </xdr:from>
    <xdr:to>
      <xdr:col>36</xdr:col>
      <xdr:colOff>165100</xdr:colOff>
      <xdr:row>79</xdr:row>
      <xdr:rowOff>34838</xdr:rowOff>
    </xdr:to>
    <xdr:sp macro="" textlink="">
      <xdr:nvSpPr>
        <xdr:cNvPr id="433" name="楕円 432"/>
        <xdr:cNvSpPr/>
      </xdr:nvSpPr>
      <xdr:spPr>
        <a:xfrm>
          <a:off x="6921500" y="13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25965</xdr:rowOff>
    </xdr:from>
    <xdr:ext cx="469744" cy="259045"/>
    <xdr:sp macro="" textlink="">
      <xdr:nvSpPr>
        <xdr:cNvPr id="434" name="テキスト ボックス 433"/>
        <xdr:cNvSpPr txBox="1"/>
      </xdr:nvSpPr>
      <xdr:spPr>
        <a:xfrm>
          <a:off x="6737428" y="135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108305</xdr:rowOff>
    </xdr:from>
    <xdr:to>
      <xdr:col>55</xdr:col>
      <xdr:colOff>0</xdr:colOff>
      <xdr:row>96</xdr:row>
      <xdr:rowOff>21589</xdr:rowOff>
    </xdr:to>
    <xdr:cxnSp macro="">
      <xdr:nvCxnSpPr>
        <xdr:cNvPr id="463" name="直線コネクタ 462"/>
        <xdr:cNvCxnSpPr/>
      </xdr:nvCxnSpPr>
      <xdr:spPr>
        <a:xfrm>
          <a:off x="9639300" y="16396055"/>
          <a:ext cx="8382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21202</xdr:rowOff>
    </xdr:from>
    <xdr:to>
      <xdr:col>50</xdr:col>
      <xdr:colOff>114300</xdr:colOff>
      <xdr:row>95</xdr:row>
      <xdr:rowOff>108305</xdr:rowOff>
    </xdr:to>
    <xdr:cxnSp macro="">
      <xdr:nvCxnSpPr>
        <xdr:cNvPr id="466" name="直線コネクタ 465"/>
        <xdr:cNvCxnSpPr/>
      </xdr:nvCxnSpPr>
      <xdr:spPr>
        <a:xfrm>
          <a:off x="8750300" y="16308952"/>
          <a:ext cx="889000" cy="8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60779</xdr:rowOff>
    </xdr:from>
    <xdr:to>
      <xdr:col>45</xdr:col>
      <xdr:colOff>177800</xdr:colOff>
      <xdr:row>95</xdr:row>
      <xdr:rowOff>21202</xdr:rowOff>
    </xdr:to>
    <xdr:cxnSp macro="">
      <xdr:nvCxnSpPr>
        <xdr:cNvPr id="469" name="直線コネクタ 468"/>
        <xdr:cNvCxnSpPr/>
      </xdr:nvCxnSpPr>
      <xdr:spPr>
        <a:xfrm>
          <a:off x="7861300" y="16177079"/>
          <a:ext cx="8890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71" name="テキスト ボックス 47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60779</xdr:rowOff>
    </xdr:from>
    <xdr:to>
      <xdr:col>41</xdr:col>
      <xdr:colOff>50800</xdr:colOff>
      <xdr:row>95</xdr:row>
      <xdr:rowOff>161348</xdr:rowOff>
    </xdr:to>
    <xdr:cxnSp macro="">
      <xdr:nvCxnSpPr>
        <xdr:cNvPr id="472" name="直線コネクタ 471"/>
        <xdr:cNvCxnSpPr/>
      </xdr:nvCxnSpPr>
      <xdr:spPr>
        <a:xfrm flipV="1">
          <a:off x="6972300" y="16177079"/>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168787</xdr:rowOff>
    </xdr:from>
    <xdr:ext cx="534377" cy="259045"/>
    <xdr:sp macro="" textlink="">
      <xdr:nvSpPr>
        <xdr:cNvPr id="476" name="テキスト ボックス 475"/>
        <xdr:cNvSpPr txBox="1"/>
      </xdr:nvSpPr>
      <xdr:spPr>
        <a:xfrm>
          <a:off x="6705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142239</xdr:rowOff>
    </xdr:from>
    <xdr:to>
      <xdr:col>55</xdr:col>
      <xdr:colOff>50800</xdr:colOff>
      <xdr:row>96</xdr:row>
      <xdr:rowOff>72389</xdr:rowOff>
    </xdr:to>
    <xdr:sp macro="" textlink="">
      <xdr:nvSpPr>
        <xdr:cNvPr id="482" name="楕円 481"/>
        <xdr:cNvSpPr/>
      </xdr:nvSpPr>
      <xdr:spPr>
        <a:xfrm>
          <a:off x="10426700" y="164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165116</xdr:rowOff>
    </xdr:from>
    <xdr:ext cx="534377" cy="259045"/>
    <xdr:sp macro="" textlink="">
      <xdr:nvSpPr>
        <xdr:cNvPr id="483" name="土木費該当値テキスト"/>
        <xdr:cNvSpPr txBox="1"/>
      </xdr:nvSpPr>
      <xdr:spPr>
        <a:xfrm>
          <a:off x="10528300" y="162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57505</xdr:rowOff>
    </xdr:from>
    <xdr:to>
      <xdr:col>50</xdr:col>
      <xdr:colOff>165100</xdr:colOff>
      <xdr:row>95</xdr:row>
      <xdr:rowOff>159105</xdr:rowOff>
    </xdr:to>
    <xdr:sp macro="" textlink="">
      <xdr:nvSpPr>
        <xdr:cNvPr id="484" name="楕円 483"/>
        <xdr:cNvSpPr/>
      </xdr:nvSpPr>
      <xdr:spPr>
        <a:xfrm>
          <a:off x="9588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4182</xdr:rowOff>
    </xdr:from>
    <xdr:ext cx="534377" cy="259045"/>
    <xdr:sp macro="" textlink="">
      <xdr:nvSpPr>
        <xdr:cNvPr id="485" name="テキスト ボックス 484"/>
        <xdr:cNvSpPr txBox="1"/>
      </xdr:nvSpPr>
      <xdr:spPr>
        <a:xfrm>
          <a:off x="9372111" y="16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141852</xdr:rowOff>
    </xdr:from>
    <xdr:to>
      <xdr:col>46</xdr:col>
      <xdr:colOff>38100</xdr:colOff>
      <xdr:row>95</xdr:row>
      <xdr:rowOff>72002</xdr:rowOff>
    </xdr:to>
    <xdr:sp macro="" textlink="">
      <xdr:nvSpPr>
        <xdr:cNvPr id="486" name="楕円 485"/>
        <xdr:cNvSpPr/>
      </xdr:nvSpPr>
      <xdr:spPr>
        <a:xfrm>
          <a:off x="8699500" y="162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88529</xdr:rowOff>
    </xdr:from>
    <xdr:ext cx="534377" cy="259045"/>
    <xdr:sp macro="" textlink="">
      <xdr:nvSpPr>
        <xdr:cNvPr id="487" name="テキスト ボックス 486"/>
        <xdr:cNvSpPr txBox="1"/>
      </xdr:nvSpPr>
      <xdr:spPr>
        <a:xfrm>
          <a:off x="8483111" y="160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9979</xdr:rowOff>
    </xdr:from>
    <xdr:to>
      <xdr:col>41</xdr:col>
      <xdr:colOff>101600</xdr:colOff>
      <xdr:row>94</xdr:row>
      <xdr:rowOff>111579</xdr:rowOff>
    </xdr:to>
    <xdr:sp macro="" textlink="">
      <xdr:nvSpPr>
        <xdr:cNvPr id="488" name="楕円 487"/>
        <xdr:cNvSpPr/>
      </xdr:nvSpPr>
      <xdr:spPr>
        <a:xfrm>
          <a:off x="78105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128106</xdr:rowOff>
    </xdr:from>
    <xdr:ext cx="599010" cy="259045"/>
    <xdr:sp macro="" textlink="">
      <xdr:nvSpPr>
        <xdr:cNvPr id="489" name="テキスト ボックス 488"/>
        <xdr:cNvSpPr txBox="1"/>
      </xdr:nvSpPr>
      <xdr:spPr>
        <a:xfrm>
          <a:off x="7561795" y="159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110548</xdr:rowOff>
    </xdr:from>
    <xdr:to>
      <xdr:col>36</xdr:col>
      <xdr:colOff>165100</xdr:colOff>
      <xdr:row>96</xdr:row>
      <xdr:rowOff>40698</xdr:rowOff>
    </xdr:to>
    <xdr:sp macro="" textlink="">
      <xdr:nvSpPr>
        <xdr:cNvPr id="490" name="楕円 489"/>
        <xdr:cNvSpPr/>
      </xdr:nvSpPr>
      <xdr:spPr>
        <a:xfrm>
          <a:off x="6921500" y="163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57225</xdr:rowOff>
    </xdr:from>
    <xdr:ext cx="534377" cy="259045"/>
    <xdr:sp macro="" textlink="">
      <xdr:nvSpPr>
        <xdr:cNvPr id="491" name="テキスト ボックス 490"/>
        <xdr:cNvSpPr txBox="1"/>
      </xdr:nvSpPr>
      <xdr:spPr>
        <a:xfrm>
          <a:off x="6705111" y="16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24714</xdr:rowOff>
    </xdr:from>
    <xdr:to>
      <xdr:col>85</xdr:col>
      <xdr:colOff>127000</xdr:colOff>
      <xdr:row>37</xdr:row>
      <xdr:rowOff>25612</xdr:rowOff>
    </xdr:to>
    <xdr:cxnSp macro="">
      <xdr:nvCxnSpPr>
        <xdr:cNvPr id="522" name="直線コネクタ 521"/>
        <xdr:cNvCxnSpPr/>
      </xdr:nvCxnSpPr>
      <xdr:spPr>
        <a:xfrm>
          <a:off x="15481300" y="6368364"/>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24714</xdr:rowOff>
    </xdr:from>
    <xdr:to>
      <xdr:col>81</xdr:col>
      <xdr:colOff>50800</xdr:colOff>
      <xdr:row>37</xdr:row>
      <xdr:rowOff>88967</xdr:rowOff>
    </xdr:to>
    <xdr:cxnSp macro="">
      <xdr:nvCxnSpPr>
        <xdr:cNvPr id="525" name="直線コネクタ 524"/>
        <xdr:cNvCxnSpPr/>
      </xdr:nvCxnSpPr>
      <xdr:spPr>
        <a:xfrm flipV="1">
          <a:off x="14592300" y="6368364"/>
          <a:ext cx="8890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88967</xdr:rowOff>
    </xdr:from>
    <xdr:to>
      <xdr:col>76</xdr:col>
      <xdr:colOff>114300</xdr:colOff>
      <xdr:row>37</xdr:row>
      <xdr:rowOff>103026</xdr:rowOff>
    </xdr:to>
    <xdr:cxnSp macro="">
      <xdr:nvCxnSpPr>
        <xdr:cNvPr id="528" name="直線コネクタ 527"/>
        <xdr:cNvCxnSpPr/>
      </xdr:nvCxnSpPr>
      <xdr:spPr>
        <a:xfrm flipV="1">
          <a:off x="13703300" y="643261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103026</xdr:rowOff>
    </xdr:from>
    <xdr:to>
      <xdr:col>71</xdr:col>
      <xdr:colOff>177800</xdr:colOff>
      <xdr:row>37</xdr:row>
      <xdr:rowOff>118979</xdr:rowOff>
    </xdr:to>
    <xdr:cxnSp macro="">
      <xdr:nvCxnSpPr>
        <xdr:cNvPr id="531" name="直線コネクタ 530"/>
        <xdr:cNvCxnSpPr/>
      </xdr:nvCxnSpPr>
      <xdr:spPr>
        <a:xfrm flipV="1">
          <a:off x="12814300" y="6446676"/>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113138</xdr:rowOff>
    </xdr:from>
    <xdr:ext cx="534377" cy="259045"/>
    <xdr:sp macro="" textlink="">
      <xdr:nvSpPr>
        <xdr:cNvPr id="535" name="テキスト ボックス 534"/>
        <xdr:cNvSpPr txBox="1"/>
      </xdr:nvSpPr>
      <xdr:spPr>
        <a:xfrm>
          <a:off x="12547111" y="61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146262</xdr:rowOff>
    </xdr:from>
    <xdr:to>
      <xdr:col>85</xdr:col>
      <xdr:colOff>177800</xdr:colOff>
      <xdr:row>37</xdr:row>
      <xdr:rowOff>76412</xdr:rowOff>
    </xdr:to>
    <xdr:sp macro="" textlink="">
      <xdr:nvSpPr>
        <xdr:cNvPr id="541" name="楕円 540"/>
        <xdr:cNvSpPr/>
      </xdr:nvSpPr>
      <xdr:spPr>
        <a:xfrm>
          <a:off x="16268700" y="6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169139</xdr:rowOff>
    </xdr:from>
    <xdr:ext cx="534377" cy="259045"/>
    <xdr:sp macro="" textlink="">
      <xdr:nvSpPr>
        <xdr:cNvPr id="542" name="消防費該当値テキスト"/>
        <xdr:cNvSpPr txBox="1"/>
      </xdr:nvSpPr>
      <xdr:spPr>
        <a:xfrm>
          <a:off x="16370300" y="61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145364</xdr:rowOff>
    </xdr:from>
    <xdr:to>
      <xdr:col>81</xdr:col>
      <xdr:colOff>101600</xdr:colOff>
      <xdr:row>37</xdr:row>
      <xdr:rowOff>75514</xdr:rowOff>
    </xdr:to>
    <xdr:sp macro="" textlink="">
      <xdr:nvSpPr>
        <xdr:cNvPr id="543" name="楕円 542"/>
        <xdr:cNvSpPr/>
      </xdr:nvSpPr>
      <xdr:spPr>
        <a:xfrm>
          <a:off x="15430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92041</xdr:rowOff>
    </xdr:from>
    <xdr:ext cx="534377" cy="259045"/>
    <xdr:sp macro="" textlink="">
      <xdr:nvSpPr>
        <xdr:cNvPr id="544" name="テキスト ボックス 543"/>
        <xdr:cNvSpPr txBox="1"/>
      </xdr:nvSpPr>
      <xdr:spPr>
        <a:xfrm>
          <a:off x="15214111" y="60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38167</xdr:rowOff>
    </xdr:from>
    <xdr:to>
      <xdr:col>76</xdr:col>
      <xdr:colOff>165100</xdr:colOff>
      <xdr:row>37</xdr:row>
      <xdr:rowOff>139767</xdr:rowOff>
    </xdr:to>
    <xdr:sp macro="" textlink="">
      <xdr:nvSpPr>
        <xdr:cNvPr id="545" name="楕円 544"/>
        <xdr:cNvSpPr/>
      </xdr:nvSpPr>
      <xdr:spPr>
        <a:xfrm>
          <a:off x="14541500" y="63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130894</xdr:rowOff>
    </xdr:from>
    <xdr:ext cx="534377" cy="259045"/>
    <xdr:sp macro="" textlink="">
      <xdr:nvSpPr>
        <xdr:cNvPr id="546" name="テキスト ボックス 545"/>
        <xdr:cNvSpPr txBox="1"/>
      </xdr:nvSpPr>
      <xdr:spPr>
        <a:xfrm>
          <a:off x="14325111" y="64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52226</xdr:rowOff>
    </xdr:from>
    <xdr:to>
      <xdr:col>72</xdr:col>
      <xdr:colOff>38100</xdr:colOff>
      <xdr:row>37</xdr:row>
      <xdr:rowOff>153826</xdr:rowOff>
    </xdr:to>
    <xdr:sp macro="" textlink="">
      <xdr:nvSpPr>
        <xdr:cNvPr id="547" name="楕円 546"/>
        <xdr:cNvSpPr/>
      </xdr:nvSpPr>
      <xdr:spPr>
        <a:xfrm>
          <a:off x="13652500" y="6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144953</xdr:rowOff>
    </xdr:from>
    <xdr:ext cx="534377" cy="259045"/>
    <xdr:sp macro="" textlink="">
      <xdr:nvSpPr>
        <xdr:cNvPr id="548" name="テキスト ボックス 547"/>
        <xdr:cNvSpPr txBox="1"/>
      </xdr:nvSpPr>
      <xdr:spPr>
        <a:xfrm>
          <a:off x="13436111" y="64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68179</xdr:rowOff>
    </xdr:from>
    <xdr:to>
      <xdr:col>67</xdr:col>
      <xdr:colOff>101600</xdr:colOff>
      <xdr:row>37</xdr:row>
      <xdr:rowOff>169779</xdr:rowOff>
    </xdr:to>
    <xdr:sp macro="" textlink="">
      <xdr:nvSpPr>
        <xdr:cNvPr id="549" name="楕円 548"/>
        <xdr:cNvSpPr/>
      </xdr:nvSpPr>
      <xdr:spPr>
        <a:xfrm>
          <a:off x="12763500" y="64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160906</xdr:rowOff>
    </xdr:from>
    <xdr:ext cx="534377" cy="259045"/>
    <xdr:sp macro="" textlink="">
      <xdr:nvSpPr>
        <xdr:cNvPr id="550" name="テキスト ボックス 549"/>
        <xdr:cNvSpPr txBox="1"/>
      </xdr:nvSpPr>
      <xdr:spPr>
        <a:xfrm>
          <a:off x="12547111" y="65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42583</xdr:rowOff>
    </xdr:from>
    <xdr:to>
      <xdr:col>85</xdr:col>
      <xdr:colOff>127000</xdr:colOff>
      <xdr:row>55</xdr:row>
      <xdr:rowOff>1717</xdr:rowOff>
    </xdr:to>
    <xdr:cxnSp macro="">
      <xdr:nvCxnSpPr>
        <xdr:cNvPr id="579" name="直線コネクタ 578"/>
        <xdr:cNvCxnSpPr/>
      </xdr:nvCxnSpPr>
      <xdr:spPr>
        <a:xfrm>
          <a:off x="15481300" y="9129433"/>
          <a:ext cx="8382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42583</xdr:rowOff>
    </xdr:from>
    <xdr:to>
      <xdr:col>81</xdr:col>
      <xdr:colOff>50800</xdr:colOff>
      <xdr:row>54</xdr:row>
      <xdr:rowOff>150368</xdr:rowOff>
    </xdr:to>
    <xdr:cxnSp macro="">
      <xdr:nvCxnSpPr>
        <xdr:cNvPr id="582" name="直線コネクタ 581"/>
        <xdr:cNvCxnSpPr/>
      </xdr:nvCxnSpPr>
      <xdr:spPr>
        <a:xfrm flipV="1">
          <a:off x="14592300" y="9129433"/>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150368</xdr:rowOff>
    </xdr:from>
    <xdr:to>
      <xdr:col>76</xdr:col>
      <xdr:colOff>114300</xdr:colOff>
      <xdr:row>55</xdr:row>
      <xdr:rowOff>159321</xdr:rowOff>
    </xdr:to>
    <xdr:cxnSp macro="">
      <xdr:nvCxnSpPr>
        <xdr:cNvPr id="585" name="直線コネクタ 584"/>
        <xdr:cNvCxnSpPr/>
      </xdr:nvCxnSpPr>
      <xdr:spPr>
        <a:xfrm flipV="1">
          <a:off x="13703300" y="9408668"/>
          <a:ext cx="8890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158026</xdr:rowOff>
    </xdr:from>
    <xdr:to>
      <xdr:col>71</xdr:col>
      <xdr:colOff>177800</xdr:colOff>
      <xdr:row>55</xdr:row>
      <xdr:rowOff>159321</xdr:rowOff>
    </xdr:to>
    <xdr:cxnSp macro="">
      <xdr:nvCxnSpPr>
        <xdr:cNvPr id="588" name="直線コネクタ 587"/>
        <xdr:cNvCxnSpPr/>
      </xdr:nvCxnSpPr>
      <xdr:spPr>
        <a:xfrm>
          <a:off x="12814300" y="958777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122367</xdr:rowOff>
    </xdr:from>
    <xdr:to>
      <xdr:col>85</xdr:col>
      <xdr:colOff>177800</xdr:colOff>
      <xdr:row>55</xdr:row>
      <xdr:rowOff>52517</xdr:rowOff>
    </xdr:to>
    <xdr:sp macro="" textlink="">
      <xdr:nvSpPr>
        <xdr:cNvPr id="598" name="楕円 597"/>
        <xdr:cNvSpPr/>
      </xdr:nvSpPr>
      <xdr:spPr>
        <a:xfrm>
          <a:off x="162687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145244</xdr:rowOff>
    </xdr:from>
    <xdr:ext cx="534377" cy="259045"/>
    <xdr:sp macro="" textlink="">
      <xdr:nvSpPr>
        <xdr:cNvPr id="599" name="教育費該当値テキスト"/>
        <xdr:cNvSpPr txBox="1"/>
      </xdr:nvSpPr>
      <xdr:spPr>
        <a:xfrm>
          <a:off x="16370300" y="92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163233</xdr:rowOff>
    </xdr:from>
    <xdr:to>
      <xdr:col>81</xdr:col>
      <xdr:colOff>101600</xdr:colOff>
      <xdr:row>53</xdr:row>
      <xdr:rowOff>93383</xdr:rowOff>
    </xdr:to>
    <xdr:sp macro="" textlink="">
      <xdr:nvSpPr>
        <xdr:cNvPr id="600" name="楕円 599"/>
        <xdr:cNvSpPr/>
      </xdr:nvSpPr>
      <xdr:spPr>
        <a:xfrm>
          <a:off x="15430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109910</xdr:rowOff>
    </xdr:from>
    <xdr:ext cx="599010" cy="259045"/>
    <xdr:sp macro="" textlink="">
      <xdr:nvSpPr>
        <xdr:cNvPr id="601" name="テキスト ボックス 600"/>
        <xdr:cNvSpPr txBox="1"/>
      </xdr:nvSpPr>
      <xdr:spPr>
        <a:xfrm>
          <a:off x="15181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99568</xdr:rowOff>
    </xdr:from>
    <xdr:to>
      <xdr:col>76</xdr:col>
      <xdr:colOff>165100</xdr:colOff>
      <xdr:row>55</xdr:row>
      <xdr:rowOff>29718</xdr:rowOff>
    </xdr:to>
    <xdr:sp macro="" textlink="">
      <xdr:nvSpPr>
        <xdr:cNvPr id="602" name="楕円 601"/>
        <xdr:cNvSpPr/>
      </xdr:nvSpPr>
      <xdr:spPr>
        <a:xfrm>
          <a:off x="14541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46245</xdr:rowOff>
    </xdr:from>
    <xdr:ext cx="534377" cy="259045"/>
    <xdr:sp macro="" textlink="">
      <xdr:nvSpPr>
        <xdr:cNvPr id="603" name="テキスト ボックス 602"/>
        <xdr:cNvSpPr txBox="1"/>
      </xdr:nvSpPr>
      <xdr:spPr>
        <a:xfrm>
          <a:off x="14325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108521</xdr:rowOff>
    </xdr:from>
    <xdr:to>
      <xdr:col>72</xdr:col>
      <xdr:colOff>38100</xdr:colOff>
      <xdr:row>56</xdr:row>
      <xdr:rowOff>38671</xdr:rowOff>
    </xdr:to>
    <xdr:sp macro="" textlink="">
      <xdr:nvSpPr>
        <xdr:cNvPr id="604" name="楕円 603"/>
        <xdr:cNvSpPr/>
      </xdr:nvSpPr>
      <xdr:spPr>
        <a:xfrm>
          <a:off x="13652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55198</xdr:rowOff>
    </xdr:from>
    <xdr:ext cx="534377" cy="259045"/>
    <xdr:sp macro="" textlink="">
      <xdr:nvSpPr>
        <xdr:cNvPr id="605" name="テキスト ボックス 604"/>
        <xdr:cNvSpPr txBox="1"/>
      </xdr:nvSpPr>
      <xdr:spPr>
        <a:xfrm>
          <a:off x="13436111" y="93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107226</xdr:rowOff>
    </xdr:from>
    <xdr:to>
      <xdr:col>67</xdr:col>
      <xdr:colOff>101600</xdr:colOff>
      <xdr:row>56</xdr:row>
      <xdr:rowOff>37376</xdr:rowOff>
    </xdr:to>
    <xdr:sp macro="" textlink="">
      <xdr:nvSpPr>
        <xdr:cNvPr id="606" name="楕円 605"/>
        <xdr:cNvSpPr/>
      </xdr:nvSpPr>
      <xdr:spPr>
        <a:xfrm>
          <a:off x="12763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53903</xdr:rowOff>
    </xdr:from>
    <xdr:ext cx="534377" cy="259045"/>
    <xdr:sp macro="" textlink="">
      <xdr:nvSpPr>
        <xdr:cNvPr id="607" name="テキスト ボックス 606"/>
        <xdr:cNvSpPr txBox="1"/>
      </xdr:nvSpPr>
      <xdr:spPr>
        <a:xfrm>
          <a:off x="12547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16244</xdr:rowOff>
    </xdr:from>
    <xdr:to>
      <xdr:col>85</xdr:col>
      <xdr:colOff>127000</xdr:colOff>
      <xdr:row>78</xdr:row>
      <xdr:rowOff>69481</xdr:rowOff>
    </xdr:to>
    <xdr:cxnSp macro="">
      <xdr:nvCxnSpPr>
        <xdr:cNvPr id="636" name="直線コネクタ 635"/>
        <xdr:cNvCxnSpPr/>
      </xdr:nvCxnSpPr>
      <xdr:spPr>
        <a:xfrm flipV="1">
          <a:off x="15481300" y="13389344"/>
          <a:ext cx="8382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156350</xdr:rowOff>
    </xdr:from>
    <xdr:to>
      <xdr:col>81</xdr:col>
      <xdr:colOff>50800</xdr:colOff>
      <xdr:row>78</xdr:row>
      <xdr:rowOff>69481</xdr:rowOff>
    </xdr:to>
    <xdr:cxnSp macro="">
      <xdr:nvCxnSpPr>
        <xdr:cNvPr id="639" name="直線コネクタ 638"/>
        <xdr:cNvCxnSpPr/>
      </xdr:nvCxnSpPr>
      <xdr:spPr>
        <a:xfrm>
          <a:off x="14592300" y="13358000"/>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155397</xdr:rowOff>
    </xdr:from>
    <xdr:to>
      <xdr:col>76</xdr:col>
      <xdr:colOff>114300</xdr:colOff>
      <xdr:row>77</xdr:row>
      <xdr:rowOff>156350</xdr:rowOff>
    </xdr:to>
    <xdr:cxnSp macro="">
      <xdr:nvCxnSpPr>
        <xdr:cNvPr id="642" name="直線コネクタ 641"/>
        <xdr:cNvCxnSpPr/>
      </xdr:nvCxnSpPr>
      <xdr:spPr>
        <a:xfrm>
          <a:off x="13703300" y="13014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54957</xdr:rowOff>
    </xdr:from>
    <xdr:ext cx="469744" cy="259045"/>
    <xdr:sp macro="" textlink="">
      <xdr:nvSpPr>
        <xdr:cNvPr id="644" name="テキスト ボックス 643"/>
        <xdr:cNvSpPr txBox="1"/>
      </xdr:nvSpPr>
      <xdr:spPr>
        <a:xfrm>
          <a:off x="1435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155397</xdr:rowOff>
    </xdr:from>
    <xdr:to>
      <xdr:col>71</xdr:col>
      <xdr:colOff>177800</xdr:colOff>
      <xdr:row>76</xdr:row>
      <xdr:rowOff>21717</xdr:rowOff>
    </xdr:to>
    <xdr:cxnSp macro="">
      <xdr:nvCxnSpPr>
        <xdr:cNvPr id="645" name="直線コネクタ 644"/>
        <xdr:cNvCxnSpPr/>
      </xdr:nvCxnSpPr>
      <xdr:spPr>
        <a:xfrm flipV="1">
          <a:off x="12814300" y="13014147"/>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29697</xdr:rowOff>
    </xdr:from>
    <xdr:ext cx="469744" cy="259045"/>
    <xdr:sp macro="" textlink="">
      <xdr:nvSpPr>
        <xdr:cNvPr id="647" name="テキスト ボックス 646"/>
        <xdr:cNvSpPr txBox="1"/>
      </xdr:nvSpPr>
      <xdr:spPr>
        <a:xfrm>
          <a:off x="13468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169499</xdr:rowOff>
    </xdr:from>
    <xdr:ext cx="469744" cy="259045"/>
    <xdr:sp macro="" textlink="">
      <xdr:nvSpPr>
        <xdr:cNvPr id="649" name="テキスト ボックス 648"/>
        <xdr:cNvSpPr txBox="1"/>
      </xdr:nvSpPr>
      <xdr:spPr>
        <a:xfrm>
          <a:off x="12579428" y="135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136894</xdr:rowOff>
    </xdr:from>
    <xdr:to>
      <xdr:col>85</xdr:col>
      <xdr:colOff>177800</xdr:colOff>
      <xdr:row>78</xdr:row>
      <xdr:rowOff>67044</xdr:rowOff>
    </xdr:to>
    <xdr:sp macro="" textlink="">
      <xdr:nvSpPr>
        <xdr:cNvPr id="655" name="楕円 654"/>
        <xdr:cNvSpPr/>
      </xdr:nvSpPr>
      <xdr:spPr>
        <a:xfrm>
          <a:off x="16268700" y="133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159771</xdr:rowOff>
    </xdr:from>
    <xdr:ext cx="534377" cy="259045"/>
    <xdr:sp macro="" textlink="">
      <xdr:nvSpPr>
        <xdr:cNvPr id="656" name="災害復旧費該当値テキスト"/>
        <xdr:cNvSpPr txBox="1"/>
      </xdr:nvSpPr>
      <xdr:spPr>
        <a:xfrm>
          <a:off x="16370300" y="131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18681</xdr:rowOff>
    </xdr:from>
    <xdr:to>
      <xdr:col>81</xdr:col>
      <xdr:colOff>101600</xdr:colOff>
      <xdr:row>78</xdr:row>
      <xdr:rowOff>120281</xdr:rowOff>
    </xdr:to>
    <xdr:sp macro="" textlink="">
      <xdr:nvSpPr>
        <xdr:cNvPr id="657" name="楕円 656"/>
        <xdr:cNvSpPr/>
      </xdr:nvSpPr>
      <xdr:spPr>
        <a:xfrm>
          <a:off x="15430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136808</xdr:rowOff>
    </xdr:from>
    <xdr:ext cx="534377" cy="259045"/>
    <xdr:sp macro="" textlink="">
      <xdr:nvSpPr>
        <xdr:cNvPr id="658" name="テキスト ボックス 657"/>
        <xdr:cNvSpPr txBox="1"/>
      </xdr:nvSpPr>
      <xdr:spPr>
        <a:xfrm>
          <a:off x="15214111"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105550</xdr:rowOff>
    </xdr:from>
    <xdr:to>
      <xdr:col>76</xdr:col>
      <xdr:colOff>165100</xdr:colOff>
      <xdr:row>78</xdr:row>
      <xdr:rowOff>35700</xdr:rowOff>
    </xdr:to>
    <xdr:sp macro="" textlink="">
      <xdr:nvSpPr>
        <xdr:cNvPr id="659" name="楕円 658"/>
        <xdr:cNvSpPr/>
      </xdr:nvSpPr>
      <xdr:spPr>
        <a:xfrm>
          <a:off x="145415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52227</xdr:rowOff>
    </xdr:from>
    <xdr:ext cx="534377" cy="259045"/>
    <xdr:sp macro="" textlink="">
      <xdr:nvSpPr>
        <xdr:cNvPr id="660" name="テキスト ボックス 659"/>
        <xdr:cNvSpPr txBox="1"/>
      </xdr:nvSpPr>
      <xdr:spPr>
        <a:xfrm>
          <a:off x="14325111" y="13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104597</xdr:rowOff>
    </xdr:from>
    <xdr:to>
      <xdr:col>72</xdr:col>
      <xdr:colOff>38100</xdr:colOff>
      <xdr:row>76</xdr:row>
      <xdr:rowOff>34748</xdr:rowOff>
    </xdr:to>
    <xdr:sp macro="" textlink="">
      <xdr:nvSpPr>
        <xdr:cNvPr id="661" name="楕円 660"/>
        <xdr:cNvSpPr/>
      </xdr:nvSpPr>
      <xdr:spPr>
        <a:xfrm>
          <a:off x="13652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51274</xdr:rowOff>
    </xdr:from>
    <xdr:ext cx="534377" cy="259045"/>
    <xdr:sp macro="" textlink="">
      <xdr:nvSpPr>
        <xdr:cNvPr id="662" name="テキスト ボックス 661"/>
        <xdr:cNvSpPr txBox="1"/>
      </xdr:nvSpPr>
      <xdr:spPr>
        <a:xfrm>
          <a:off x="13436111" y="127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142367</xdr:rowOff>
    </xdr:from>
    <xdr:to>
      <xdr:col>67</xdr:col>
      <xdr:colOff>101600</xdr:colOff>
      <xdr:row>76</xdr:row>
      <xdr:rowOff>72517</xdr:rowOff>
    </xdr:to>
    <xdr:sp macro="" textlink="">
      <xdr:nvSpPr>
        <xdr:cNvPr id="663" name="楕円 662"/>
        <xdr:cNvSpPr/>
      </xdr:nvSpPr>
      <xdr:spPr>
        <a:xfrm>
          <a:off x="12763500" y="130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89044</xdr:rowOff>
    </xdr:from>
    <xdr:ext cx="534377" cy="259045"/>
    <xdr:sp macro="" textlink="">
      <xdr:nvSpPr>
        <xdr:cNvPr id="664" name="テキスト ボックス 663"/>
        <xdr:cNvSpPr txBox="1"/>
      </xdr:nvSpPr>
      <xdr:spPr>
        <a:xfrm>
          <a:off x="12547111" y="127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115289</xdr:rowOff>
    </xdr:from>
    <xdr:to>
      <xdr:col>85</xdr:col>
      <xdr:colOff>127000</xdr:colOff>
      <xdr:row>96</xdr:row>
      <xdr:rowOff>139064</xdr:rowOff>
    </xdr:to>
    <xdr:cxnSp macro="">
      <xdr:nvCxnSpPr>
        <xdr:cNvPr id="693" name="直線コネクタ 692"/>
        <xdr:cNvCxnSpPr/>
      </xdr:nvCxnSpPr>
      <xdr:spPr>
        <a:xfrm flipV="1">
          <a:off x="15481300" y="16574489"/>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139064</xdr:rowOff>
    </xdr:from>
    <xdr:to>
      <xdr:col>81</xdr:col>
      <xdr:colOff>50800</xdr:colOff>
      <xdr:row>96</xdr:row>
      <xdr:rowOff>139133</xdr:rowOff>
    </xdr:to>
    <xdr:cxnSp macro="">
      <xdr:nvCxnSpPr>
        <xdr:cNvPr id="696" name="直線コネクタ 695"/>
        <xdr:cNvCxnSpPr/>
      </xdr:nvCxnSpPr>
      <xdr:spPr>
        <a:xfrm flipV="1">
          <a:off x="14592300" y="1659826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139133</xdr:rowOff>
    </xdr:from>
    <xdr:to>
      <xdr:col>76</xdr:col>
      <xdr:colOff>114300</xdr:colOff>
      <xdr:row>96</xdr:row>
      <xdr:rowOff>148836</xdr:rowOff>
    </xdr:to>
    <xdr:cxnSp macro="">
      <xdr:nvCxnSpPr>
        <xdr:cNvPr id="699" name="直線コネクタ 698"/>
        <xdr:cNvCxnSpPr/>
      </xdr:nvCxnSpPr>
      <xdr:spPr>
        <a:xfrm flipV="1">
          <a:off x="13703300" y="1659833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1" name="テキスト ボックス 70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148836</xdr:rowOff>
    </xdr:from>
    <xdr:to>
      <xdr:col>71</xdr:col>
      <xdr:colOff>177800</xdr:colOff>
      <xdr:row>96</xdr:row>
      <xdr:rowOff>157409</xdr:rowOff>
    </xdr:to>
    <xdr:cxnSp macro="">
      <xdr:nvCxnSpPr>
        <xdr:cNvPr id="702" name="直線コネクタ 701"/>
        <xdr:cNvCxnSpPr/>
      </xdr:nvCxnSpPr>
      <xdr:spPr>
        <a:xfrm flipV="1">
          <a:off x="12814300" y="1660803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64489</xdr:rowOff>
    </xdr:from>
    <xdr:to>
      <xdr:col>85</xdr:col>
      <xdr:colOff>177800</xdr:colOff>
      <xdr:row>96</xdr:row>
      <xdr:rowOff>166089</xdr:rowOff>
    </xdr:to>
    <xdr:sp macro="" textlink="">
      <xdr:nvSpPr>
        <xdr:cNvPr id="712" name="楕円 711"/>
        <xdr:cNvSpPr/>
      </xdr:nvSpPr>
      <xdr:spPr>
        <a:xfrm>
          <a:off x="16268700" y="165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87366</xdr:rowOff>
    </xdr:from>
    <xdr:ext cx="599010" cy="259045"/>
    <xdr:sp macro="" textlink="">
      <xdr:nvSpPr>
        <xdr:cNvPr id="713" name="公債費該当値テキスト"/>
        <xdr:cNvSpPr txBox="1"/>
      </xdr:nvSpPr>
      <xdr:spPr>
        <a:xfrm>
          <a:off x="16370300" y="163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88264</xdr:rowOff>
    </xdr:from>
    <xdr:to>
      <xdr:col>81</xdr:col>
      <xdr:colOff>101600</xdr:colOff>
      <xdr:row>97</xdr:row>
      <xdr:rowOff>18414</xdr:rowOff>
    </xdr:to>
    <xdr:sp macro="" textlink="">
      <xdr:nvSpPr>
        <xdr:cNvPr id="714" name="楕円 713"/>
        <xdr:cNvSpPr/>
      </xdr:nvSpPr>
      <xdr:spPr>
        <a:xfrm>
          <a:off x="154305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34941</xdr:rowOff>
    </xdr:from>
    <xdr:ext cx="599010" cy="259045"/>
    <xdr:sp macro="" textlink="">
      <xdr:nvSpPr>
        <xdr:cNvPr id="715" name="テキスト ボックス 714"/>
        <xdr:cNvSpPr txBox="1"/>
      </xdr:nvSpPr>
      <xdr:spPr>
        <a:xfrm>
          <a:off x="15181795" y="163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88333</xdr:rowOff>
    </xdr:from>
    <xdr:to>
      <xdr:col>76</xdr:col>
      <xdr:colOff>165100</xdr:colOff>
      <xdr:row>97</xdr:row>
      <xdr:rowOff>18483</xdr:rowOff>
    </xdr:to>
    <xdr:sp macro="" textlink="">
      <xdr:nvSpPr>
        <xdr:cNvPr id="716" name="楕円 715"/>
        <xdr:cNvSpPr/>
      </xdr:nvSpPr>
      <xdr:spPr>
        <a:xfrm>
          <a:off x="14541500" y="165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35010</xdr:rowOff>
    </xdr:from>
    <xdr:ext cx="599010" cy="259045"/>
    <xdr:sp macro="" textlink="">
      <xdr:nvSpPr>
        <xdr:cNvPr id="717" name="テキスト ボックス 716"/>
        <xdr:cNvSpPr txBox="1"/>
      </xdr:nvSpPr>
      <xdr:spPr>
        <a:xfrm>
          <a:off x="14292795" y="16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98036</xdr:rowOff>
    </xdr:from>
    <xdr:to>
      <xdr:col>72</xdr:col>
      <xdr:colOff>38100</xdr:colOff>
      <xdr:row>97</xdr:row>
      <xdr:rowOff>28186</xdr:rowOff>
    </xdr:to>
    <xdr:sp macro="" textlink="">
      <xdr:nvSpPr>
        <xdr:cNvPr id="718" name="楕円 717"/>
        <xdr:cNvSpPr/>
      </xdr:nvSpPr>
      <xdr:spPr>
        <a:xfrm>
          <a:off x="13652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44713</xdr:rowOff>
    </xdr:from>
    <xdr:ext cx="599010" cy="259045"/>
    <xdr:sp macro="" textlink="">
      <xdr:nvSpPr>
        <xdr:cNvPr id="719" name="テキスト ボックス 718"/>
        <xdr:cNvSpPr txBox="1"/>
      </xdr:nvSpPr>
      <xdr:spPr>
        <a:xfrm>
          <a:off x="13403795" y="163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106609</xdr:rowOff>
    </xdr:from>
    <xdr:to>
      <xdr:col>67</xdr:col>
      <xdr:colOff>101600</xdr:colOff>
      <xdr:row>97</xdr:row>
      <xdr:rowOff>36759</xdr:rowOff>
    </xdr:to>
    <xdr:sp macro="" textlink="">
      <xdr:nvSpPr>
        <xdr:cNvPr id="720" name="楕円 719"/>
        <xdr:cNvSpPr/>
      </xdr:nvSpPr>
      <xdr:spPr>
        <a:xfrm>
          <a:off x="127635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53286</xdr:rowOff>
    </xdr:from>
    <xdr:ext cx="599010" cy="259045"/>
    <xdr:sp macro="" textlink="">
      <xdr:nvSpPr>
        <xdr:cNvPr id="721" name="テキスト ボックス 720"/>
        <xdr:cNvSpPr txBox="1"/>
      </xdr:nvSpPr>
      <xdr:spPr>
        <a:xfrm>
          <a:off x="12514795" y="163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ja-JP" altLang="en-US" sz="1100">
              <a:solidFill>
                <a:schemeClr val="dk1"/>
              </a:solidFill>
              <a:effectLst/>
              <a:latin typeface="+mn-lt"/>
              <a:ea typeface="+mn-ea"/>
              <a:cs typeface="+mn-cs"/>
            </a:rPr>
            <a:t>約９６</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昨年度と比較すると２９．３％減少している。</a:t>
          </a:r>
          <a:r>
            <a:rPr kumimoji="1" lang="ja-JP" altLang="ja-JP" sz="1100">
              <a:solidFill>
                <a:schemeClr val="dk1"/>
              </a:solidFill>
              <a:effectLst/>
              <a:latin typeface="+mn-lt"/>
              <a:ea typeface="+mn-ea"/>
              <a:cs typeface="+mn-cs"/>
            </a:rPr>
            <a:t>これは、市立図書館建設事業が完了したことが主な要因である。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本市の財政状況は市税等の自主財源に乏しく、地方交付税をはじめとする依存財源に頼らざるを得ない状況である。そのため、財政調整基金の確保、実質収支額の改善に努め、健全な財政運営に努めている。特に財政調整基金については、決算剰余金を中心に積み立てるとともに、取り崩しについては大規模な災害対応など、最低限の範囲に努め</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高梁市住宅新築資金等貸付事業特別会計の赤字については、収納体制の強化をより一層行う必要がある。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一般会計については、普通交付税の合併特例措置の段階的縮減</a:t>
          </a:r>
          <a:r>
            <a:rPr kumimoji="1" lang="ja-JP" altLang="en-US" sz="1100" b="0" i="0" baseline="0">
              <a:solidFill>
                <a:schemeClr val="dk1"/>
              </a:solidFill>
              <a:effectLst/>
              <a:latin typeface="+mn-lt"/>
              <a:ea typeface="+mn-ea"/>
              <a:cs typeface="+mn-cs"/>
            </a:rPr>
            <a:t>の影響により</a:t>
          </a:r>
          <a:r>
            <a:rPr kumimoji="1" lang="ja-JP" altLang="ja-JP" sz="1100" b="0" i="0" baseline="0">
              <a:solidFill>
                <a:schemeClr val="dk1"/>
              </a:solidFill>
              <a:effectLst/>
              <a:latin typeface="+mn-lt"/>
              <a:ea typeface="+mn-ea"/>
              <a:cs typeface="+mn-cs"/>
            </a:rPr>
            <a:t>一般財源が減少することを踏まえ、財政運営適正化計画に基づき、持続可能な財政運営を引き続き行う。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97_&#39640;&#26753;&#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89.4</v>
          </cell>
        </row>
        <row r="53">
          <cell r="CN53">
            <v>53.6</v>
          </cell>
        </row>
        <row r="55">
          <cell r="AN55" t="str">
            <v>類似団体内平均値</v>
          </cell>
          <cell r="CN55">
            <v>54.6</v>
          </cell>
        </row>
        <row r="57">
          <cell r="CN57">
            <v>58.3</v>
          </cell>
        </row>
        <row r="72">
          <cell r="BP72" t="str">
            <v>H25</v>
          </cell>
          <cell r="BX72" t="str">
            <v>H26</v>
          </cell>
          <cell r="CF72" t="str">
            <v>H27</v>
          </cell>
          <cell r="CN72" t="str">
            <v>H28</v>
          </cell>
          <cell r="CV72" t="str">
            <v>H29</v>
          </cell>
        </row>
        <row r="73">
          <cell r="AN73" t="str">
            <v>当該団体値</v>
          </cell>
          <cell r="BP73">
            <v>77.900000000000006</v>
          </cell>
          <cell r="BX73">
            <v>69.7</v>
          </cell>
          <cell r="CF73">
            <v>76.5</v>
          </cell>
          <cell r="CN73">
            <v>89.4</v>
          </cell>
          <cell r="CV73">
            <v>88.3</v>
          </cell>
        </row>
        <row r="75">
          <cell r="BP75">
            <v>13.2</v>
          </cell>
          <cell r="BX75">
            <v>12</v>
          </cell>
          <cell r="CF75">
            <v>11.2</v>
          </cell>
          <cell r="CN75">
            <v>11.3</v>
          </cell>
          <cell r="CV75">
            <v>11.7</v>
          </cell>
        </row>
        <row r="77">
          <cell r="AN77" t="str">
            <v>類似団体内平均値</v>
          </cell>
          <cell r="BP77">
            <v>52.8</v>
          </cell>
          <cell r="BX77">
            <v>48.6</v>
          </cell>
          <cell r="CF77">
            <v>32.799999999999997</v>
          </cell>
          <cell r="CN77">
            <v>54.6</v>
          </cell>
          <cell r="CV77">
            <v>53.2</v>
          </cell>
        </row>
        <row r="79">
          <cell r="BP79">
            <v>11.5</v>
          </cell>
          <cell r="BX79">
            <v>10.4</v>
          </cell>
          <cell r="CF79">
            <v>9.5</v>
          </cell>
          <cell r="CN79">
            <v>10</v>
          </cell>
          <cell r="CV79">
            <v>9.8000000000000007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40" zoomScaleNormal="4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24116751</v>
      </c>
      <c r="BO4" s="372"/>
      <c r="BP4" s="372"/>
      <c r="BQ4" s="372"/>
      <c r="BR4" s="372"/>
      <c r="BS4" s="372"/>
      <c r="BT4" s="372"/>
      <c r="BU4" s="373"/>
      <c r="BV4" s="371">
        <v>26076226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4.2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23488163</v>
      </c>
      <c r="BO5" s="409"/>
      <c r="BP5" s="409"/>
      <c r="BQ5" s="409"/>
      <c r="BR5" s="409"/>
      <c r="BS5" s="409"/>
      <c r="BT5" s="409"/>
      <c r="BU5" s="410"/>
      <c r="BV5" s="408">
        <v>25329056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95.7</v>
      </c>
      <c r="CU5" s="406"/>
      <c r="CV5" s="406"/>
      <c r="CW5" s="406"/>
      <c r="CX5" s="406"/>
      <c r="CY5" s="406"/>
      <c r="CZ5" s="406"/>
      <c r="DA5" s="407"/>
      <c r="DB5" s="405">
        <v>94.2</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628588</v>
      </c>
      <c r="BO6" s="409"/>
      <c r="BP6" s="409"/>
      <c r="BQ6" s="409"/>
      <c r="BR6" s="409"/>
      <c r="BS6" s="409"/>
      <c r="BT6" s="409"/>
      <c r="BU6" s="410"/>
      <c r="BV6" s="408">
        <v>747170</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100</v>
      </c>
      <c r="CU6" s="446"/>
      <c r="CV6" s="446"/>
      <c r="CW6" s="446"/>
      <c r="CX6" s="446"/>
      <c r="CY6" s="446"/>
      <c r="CZ6" s="446"/>
      <c r="DA6" s="447"/>
      <c r="DB6" s="445">
        <v>98.3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217410</v>
      </c>
      <c r="BO7" s="409"/>
      <c r="BP7" s="409"/>
      <c r="BQ7" s="409"/>
      <c r="BR7" s="409"/>
      <c r="BS7" s="409"/>
      <c r="BT7" s="409"/>
      <c r="BU7" s="410"/>
      <c r="BV7" s="408">
        <v>150492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13759610</v>
      </c>
      <c r="CU7" s="409"/>
      <c r="CV7" s="409"/>
      <c r="CW7" s="409"/>
      <c r="CX7" s="409"/>
      <c r="CY7" s="409"/>
      <c r="CZ7" s="409"/>
      <c r="DA7" s="410"/>
      <c r="DB7" s="408">
        <v>14118243</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411178</v>
      </c>
      <c r="BO8" s="409"/>
      <c r="BP8" s="409"/>
      <c r="BQ8" s="409"/>
      <c r="BR8" s="409"/>
      <c r="BS8" s="409"/>
      <c r="BT8" s="409"/>
      <c r="BU8" s="410"/>
      <c r="BV8" s="408">
        <v>596678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0.32</v>
      </c>
      <c r="CU8" s="449"/>
      <c r="CV8" s="449"/>
      <c r="CW8" s="449"/>
      <c r="CX8" s="449"/>
      <c r="CY8" s="449"/>
      <c r="CZ8" s="449"/>
      <c r="DA8" s="450"/>
      <c r="DB8" s="448">
        <v>0.32</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32075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-185500</v>
      </c>
      <c r="BO9" s="409"/>
      <c r="BP9" s="409"/>
      <c r="BQ9" s="409"/>
      <c r="BR9" s="409"/>
      <c r="BS9" s="409"/>
      <c r="BT9" s="409"/>
      <c r="BU9" s="410"/>
      <c r="BV9" s="408">
        <v>12340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20.7</v>
      </c>
      <c r="CU9" s="406"/>
      <c r="CV9" s="406"/>
      <c r="CW9" s="406"/>
      <c r="CX9" s="406"/>
      <c r="CY9" s="406"/>
      <c r="CZ9" s="406"/>
      <c r="DA9" s="407"/>
      <c r="DB9" s="405">
        <v>19.7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34963</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565789</v>
      </c>
      <c r="BO10" s="409"/>
      <c r="BP10" s="409"/>
      <c r="BQ10" s="409"/>
      <c r="BR10" s="409"/>
      <c r="BS10" s="409"/>
      <c r="BT10" s="409"/>
      <c r="BU10" s="410"/>
      <c r="BV10" s="408">
        <v>330484</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31273</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306000</v>
      </c>
      <c r="BO12" s="409"/>
      <c r="BP12" s="409"/>
      <c r="BQ12" s="409"/>
      <c r="BR12" s="409"/>
      <c r="BS12" s="409"/>
      <c r="BT12" s="409"/>
      <c r="BU12" s="410"/>
      <c r="BV12" s="408">
        <v>377148</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30543</v>
      </c>
      <c r="S13" s="490"/>
      <c r="T13" s="490"/>
      <c r="U13" s="490"/>
      <c r="V13" s="491"/>
      <c r="W13" s="424" t="s">
        <v>134</v>
      </c>
      <c r="X13" s="425"/>
      <c r="Y13" s="425"/>
      <c r="Z13" s="425"/>
      <c r="AA13" s="425"/>
      <c r="AB13" s="415"/>
      <c r="AC13" s="459">
        <v>1874</v>
      </c>
      <c r="AD13" s="460"/>
      <c r="AE13" s="460"/>
      <c r="AF13" s="460"/>
      <c r="AG13" s="499"/>
      <c r="AH13" s="459">
        <v>2516</v>
      </c>
      <c r="AI13" s="460"/>
      <c r="AJ13" s="460"/>
      <c r="AK13" s="460"/>
      <c r="AL13" s="461"/>
      <c r="AM13" s="437" t="s">
        <v>135</v>
      </c>
      <c r="AN13" s="438"/>
      <c r="AO13" s="438"/>
      <c r="AP13" s="438"/>
      <c r="AQ13" s="438"/>
      <c r="AR13" s="438"/>
      <c r="AS13" s="438"/>
      <c r="AT13" s="439"/>
      <c r="AU13" s="440" t="s">
        <v>129</v>
      </c>
      <c r="AV13" s="441"/>
      <c r="AW13" s="441"/>
      <c r="AX13" s="441"/>
      <c r="AY13" s="442" t="s">
        <v>136</v>
      </c>
      <c r="AZ13" s="443"/>
      <c r="BA13" s="443"/>
      <c r="BB13" s="443"/>
      <c r="BC13" s="443"/>
      <c r="BD13" s="443"/>
      <c r="BE13" s="443"/>
      <c r="BF13" s="443"/>
      <c r="BG13" s="443"/>
      <c r="BH13" s="443"/>
      <c r="BI13" s="443"/>
      <c r="BJ13" s="443"/>
      <c r="BK13" s="443"/>
      <c r="BL13" s="443"/>
      <c r="BM13" s="444"/>
      <c r="BN13" s="408">
        <v>74289</v>
      </c>
      <c r="BO13" s="409"/>
      <c r="BP13" s="409"/>
      <c r="BQ13" s="409"/>
      <c r="BR13" s="409"/>
      <c r="BS13" s="409"/>
      <c r="BT13" s="409"/>
      <c r="BU13" s="410"/>
      <c r="BV13" s="408">
        <v>-34324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11.7</v>
      </c>
      <c r="CU13" s="406"/>
      <c r="CV13" s="406"/>
      <c r="CW13" s="406"/>
      <c r="CX13" s="406"/>
      <c r="CY13" s="406"/>
      <c r="CZ13" s="406"/>
      <c r="DA13" s="407"/>
      <c r="DB13" s="405">
        <v>11.3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31939</v>
      </c>
      <c r="S14" s="490"/>
      <c r="T14" s="490"/>
      <c r="U14" s="490"/>
      <c r="V14" s="491"/>
      <c r="W14" s="398"/>
      <c r="X14" s="399"/>
      <c r="Y14" s="399"/>
      <c r="Z14" s="399"/>
      <c r="AA14" s="399"/>
      <c r="AB14" s="388"/>
      <c r="AC14" s="492">
        <v>12.8</v>
      </c>
      <c r="AD14" s="493"/>
      <c r="AE14" s="493"/>
      <c r="AF14" s="493"/>
      <c r="AG14" s="494"/>
      <c r="AH14" s="492">
        <v>15.9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88.3</v>
      </c>
      <c r="CU14" s="504"/>
      <c r="CV14" s="504"/>
      <c r="CW14" s="504"/>
      <c r="CX14" s="504"/>
      <c r="CY14" s="504"/>
      <c r="CZ14" s="504"/>
      <c r="DA14" s="505"/>
      <c r="DB14" s="503">
        <v>89.4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31249</v>
      </c>
      <c r="S15" s="490"/>
      <c r="T15" s="490"/>
      <c r="U15" s="490"/>
      <c r="V15" s="491"/>
      <c r="W15" s="424" t="s">
        <v>141</v>
      </c>
      <c r="X15" s="425"/>
      <c r="Y15" s="425"/>
      <c r="Z15" s="425"/>
      <c r="AA15" s="425"/>
      <c r="AB15" s="415"/>
      <c r="AC15" s="459">
        <v>4361</v>
      </c>
      <c r="AD15" s="460"/>
      <c r="AE15" s="460"/>
      <c r="AF15" s="460"/>
      <c r="AG15" s="499"/>
      <c r="AH15" s="459">
        <v>4552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3686448</v>
      </c>
      <c r="BO15" s="372"/>
      <c r="BP15" s="372"/>
      <c r="BQ15" s="372"/>
      <c r="BR15" s="372"/>
      <c r="BS15" s="372"/>
      <c r="BT15" s="372"/>
      <c r="BU15" s="373"/>
      <c r="BV15" s="371">
        <v>3783617</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29.9</v>
      </c>
      <c r="AD16" s="493"/>
      <c r="AE16" s="493"/>
      <c r="AF16" s="493"/>
      <c r="AG16" s="494"/>
      <c r="AH16" s="492">
        <v>28.8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11650735</v>
      </c>
      <c r="BO16" s="409"/>
      <c r="BP16" s="409"/>
      <c r="BQ16" s="409"/>
      <c r="BR16" s="409"/>
      <c r="BS16" s="409"/>
      <c r="BT16" s="409"/>
      <c r="BU16" s="410"/>
      <c r="BV16" s="408">
        <v>11707873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8365</v>
      </c>
      <c r="AD17" s="460"/>
      <c r="AE17" s="460"/>
      <c r="AF17" s="460"/>
      <c r="AG17" s="499"/>
      <c r="AH17" s="459">
        <v>8727</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4645216</v>
      </c>
      <c r="BO17" s="409"/>
      <c r="BP17" s="409"/>
      <c r="BQ17" s="409"/>
      <c r="BR17" s="409"/>
      <c r="BS17" s="409"/>
      <c r="BT17" s="409"/>
      <c r="BU17" s="410"/>
      <c r="BV17" s="408">
        <v>4753276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546.99</v>
      </c>
      <c r="M18" s="521"/>
      <c r="N18" s="521"/>
      <c r="O18" s="521"/>
      <c r="P18" s="521"/>
      <c r="Q18" s="521"/>
      <c r="R18" s="522"/>
      <c r="S18" s="522"/>
      <c r="T18" s="522"/>
      <c r="U18" s="522"/>
      <c r="V18" s="523"/>
      <c r="W18" s="426"/>
      <c r="X18" s="427"/>
      <c r="Y18" s="427"/>
      <c r="Z18" s="427"/>
      <c r="AA18" s="427"/>
      <c r="AB18" s="418"/>
      <c r="AC18" s="524">
        <v>57.3</v>
      </c>
      <c r="AD18" s="525"/>
      <c r="AE18" s="525"/>
      <c r="AF18" s="525"/>
      <c r="AG18" s="526"/>
      <c r="AH18" s="524">
        <v>55.3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13331999</v>
      </c>
      <c r="BO18" s="409"/>
      <c r="BP18" s="409"/>
      <c r="BQ18" s="409"/>
      <c r="BR18" s="409"/>
      <c r="BS18" s="409"/>
      <c r="BT18" s="409"/>
      <c r="BU18" s="410"/>
      <c r="BV18" s="408">
        <v>13259823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59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17049908</v>
      </c>
      <c r="BO19" s="409"/>
      <c r="BP19" s="409"/>
      <c r="BQ19" s="409"/>
      <c r="BR19" s="409"/>
      <c r="BS19" s="409"/>
      <c r="BT19" s="409"/>
      <c r="BU19" s="410"/>
      <c r="BV19" s="408">
        <v>17276103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13481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31737306</v>
      </c>
      <c r="BO23" s="409"/>
      <c r="BP23" s="409"/>
      <c r="BQ23" s="409"/>
      <c r="BR23" s="409"/>
      <c r="BS23" s="409"/>
      <c r="BT23" s="409"/>
      <c r="BU23" s="410"/>
      <c r="BV23" s="408">
        <v>32165164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442</v>
      </c>
      <c r="AI24" s="460"/>
      <c r="AJ24" s="460"/>
      <c r="AK24" s="460"/>
      <c r="AL24" s="499"/>
      <c r="AM24" s="459">
        <v>1384344</v>
      </c>
      <c r="AN24" s="460"/>
      <c r="AO24" s="460"/>
      <c r="AP24" s="460"/>
      <c r="AQ24" s="460"/>
      <c r="AR24" s="499"/>
      <c r="AS24" s="459">
        <v>3132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25301322</v>
      </c>
      <c r="BO24" s="409"/>
      <c r="BP24" s="409"/>
      <c r="BQ24" s="409"/>
      <c r="BR24" s="409"/>
      <c r="BS24" s="409"/>
      <c r="BT24" s="409"/>
      <c r="BU24" s="410"/>
      <c r="BV24" s="408">
        <v>25461110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6700</v>
      </c>
      <c r="R25" s="460"/>
      <c r="S25" s="460"/>
      <c r="T25" s="460"/>
      <c r="U25" s="460"/>
      <c r="V25" s="499"/>
      <c r="W25" s="558"/>
      <c r="X25" s="546"/>
      <c r="Y25" s="547"/>
      <c r="Z25" s="458" t="s">
        <v>168</v>
      </c>
      <c r="AA25" s="438"/>
      <c r="AB25" s="438"/>
      <c r="AC25" s="438"/>
      <c r="AD25" s="438"/>
      <c r="AE25" s="438"/>
      <c r="AF25" s="438"/>
      <c r="AG25" s="439"/>
      <c r="AH25" s="459">
        <v>67</v>
      </c>
      <c r="AI25" s="460"/>
      <c r="AJ25" s="460"/>
      <c r="AK25" s="460"/>
      <c r="AL25" s="499"/>
      <c r="AM25" s="459">
        <v>208906</v>
      </c>
      <c r="AN25" s="460"/>
      <c r="AO25" s="460"/>
      <c r="AP25" s="460"/>
      <c r="AQ25" s="460"/>
      <c r="AR25" s="499"/>
      <c r="AS25" s="459">
        <v>3118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2165970</v>
      </c>
      <c r="BO25" s="372"/>
      <c r="BP25" s="372"/>
      <c r="BQ25" s="372"/>
      <c r="BR25" s="372"/>
      <c r="BS25" s="372"/>
      <c r="BT25" s="372"/>
      <c r="BU25" s="373"/>
      <c r="BV25" s="371">
        <v>2802425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6000</v>
      </c>
      <c r="R26" s="460"/>
      <c r="S26" s="460"/>
      <c r="T26" s="460"/>
      <c r="U26" s="460"/>
      <c r="V26" s="499"/>
      <c r="W26" s="558"/>
      <c r="X26" s="546"/>
      <c r="Y26" s="547"/>
      <c r="Z26" s="458" t="s">
        <v>171</v>
      </c>
      <c r="AA26" s="568"/>
      <c r="AB26" s="568"/>
      <c r="AC26" s="568"/>
      <c r="AD26" s="568"/>
      <c r="AE26" s="568"/>
      <c r="AF26" s="568"/>
      <c r="AG26" s="569"/>
      <c r="AH26" s="459">
        <v>38</v>
      </c>
      <c r="AI26" s="460"/>
      <c r="AJ26" s="460"/>
      <c r="AK26" s="460"/>
      <c r="AL26" s="499"/>
      <c r="AM26" s="459">
        <v>121790</v>
      </c>
      <c r="AN26" s="460"/>
      <c r="AO26" s="460"/>
      <c r="AP26" s="460"/>
      <c r="AQ26" s="460"/>
      <c r="AR26" s="499"/>
      <c r="AS26" s="459">
        <v>3205</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4250</v>
      </c>
      <c r="R27" s="460"/>
      <c r="S27" s="460"/>
      <c r="T27" s="460"/>
      <c r="U27" s="460"/>
      <c r="V27" s="499"/>
      <c r="W27" s="558"/>
      <c r="X27" s="546"/>
      <c r="Y27" s="547"/>
      <c r="Z27" s="458" t="s">
        <v>175</v>
      </c>
      <c r="AA27" s="438"/>
      <c r="AB27" s="438"/>
      <c r="AC27" s="438"/>
      <c r="AD27" s="438"/>
      <c r="AE27" s="438"/>
      <c r="AF27" s="438"/>
      <c r="AG27" s="439"/>
      <c r="AH27" s="459">
        <v>36</v>
      </c>
      <c r="AI27" s="460"/>
      <c r="AJ27" s="460"/>
      <c r="AK27" s="460"/>
      <c r="AL27" s="499"/>
      <c r="AM27" s="459">
        <v>102624</v>
      </c>
      <c r="AN27" s="460"/>
      <c r="AO27" s="460"/>
      <c r="AP27" s="460"/>
      <c r="AQ27" s="460"/>
      <c r="AR27" s="499"/>
      <c r="AS27" s="459">
        <v>2851</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372743</v>
      </c>
      <c r="BO27" s="582"/>
      <c r="BP27" s="582"/>
      <c r="BQ27" s="582"/>
      <c r="BR27" s="582"/>
      <c r="BS27" s="582"/>
      <c r="BT27" s="582"/>
      <c r="BU27" s="583"/>
      <c r="BV27" s="581">
        <v>372651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3570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123</v>
      </c>
      <c r="AN28" s="460"/>
      <c r="AO28" s="460"/>
      <c r="AP28" s="460"/>
      <c r="AQ28" s="460"/>
      <c r="AR28" s="499"/>
      <c r="AS28" s="459" t="s">
        <v>173</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2968137</v>
      </c>
      <c r="BO28" s="372"/>
      <c r="BP28" s="372"/>
      <c r="BQ28" s="372"/>
      <c r="BR28" s="372"/>
      <c r="BS28" s="372"/>
      <c r="BT28" s="372"/>
      <c r="BU28" s="373"/>
      <c r="BV28" s="371">
        <v>2708348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16</v>
      </c>
      <c r="M29" s="460"/>
      <c r="N29" s="460"/>
      <c r="O29" s="460"/>
      <c r="P29" s="499"/>
      <c r="Q29" s="459">
        <v>3420</v>
      </c>
      <c r="R29" s="460"/>
      <c r="S29" s="460"/>
      <c r="T29" s="460"/>
      <c r="U29" s="460"/>
      <c r="V29" s="499"/>
      <c r="W29" s="559"/>
      <c r="X29" s="560"/>
      <c r="Y29" s="561"/>
      <c r="Z29" s="458" t="s">
        <v>181</v>
      </c>
      <c r="AA29" s="438"/>
      <c r="AB29" s="438"/>
      <c r="AC29" s="438"/>
      <c r="AD29" s="438"/>
      <c r="AE29" s="438"/>
      <c r="AF29" s="438"/>
      <c r="AG29" s="439"/>
      <c r="AH29" s="459">
        <v>478</v>
      </c>
      <c r="AI29" s="460"/>
      <c r="AJ29" s="460"/>
      <c r="AK29" s="460"/>
      <c r="AL29" s="499"/>
      <c r="AM29" s="459">
        <v>1486968</v>
      </c>
      <c r="AN29" s="460"/>
      <c r="AO29" s="460"/>
      <c r="AP29" s="460"/>
      <c r="AQ29" s="460"/>
      <c r="AR29" s="499"/>
      <c r="AS29" s="459">
        <v>3111</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987778</v>
      </c>
      <c r="BO29" s="409"/>
      <c r="BP29" s="409"/>
      <c r="BQ29" s="409"/>
      <c r="BR29" s="409"/>
      <c r="BS29" s="409"/>
      <c r="BT29" s="409"/>
      <c r="BU29" s="410"/>
      <c r="BV29" s="408">
        <v>1307378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3963362</v>
      </c>
      <c r="BO30" s="582"/>
      <c r="BP30" s="582"/>
      <c r="BQ30" s="582"/>
      <c r="BR30" s="582"/>
      <c r="BS30" s="582"/>
      <c r="BT30" s="582"/>
      <c r="BU30" s="583"/>
      <c r="BV30" s="581">
        <v>4380965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190</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高梁市国民健康保険特別会計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IF('各会計、関係団体の財政状況及び健全化判断比率'!B32="","",'各会計、関係団体の財政状況及び健全化判断比率'!B32)</f>
        <v>高梁市水道事業特別会計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高梁市簡易水道事業特別会計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高梁地域事務組合一般会計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高梁市土地開発公社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高梁市へき地診療所特別会計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高梁市後期高齢者医療特別会計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IF('各会計、関係団体の財政状況及び健全化判断比率'!B33="","",'各会計、関係団体の財政状況及び健全化判断比率'!B33)</f>
        <v>高梁市国民健康保険成羽病院事業会計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IF('各会計、関係団体の財政状況及び健全化判断比率'!B35="","",'各会計、関係団体の財政状況及び健全化判断比率'!B35)</f>
        <v>高梁市下水道事業特別会計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高梁地域事務組合農業共済事業会計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（公財）成羽町美術振興財団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高梁市養護老人ホーム特別会計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高梁市介護保険特別会計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IF('各会計、関係団体の財政状況及び健全化判断比率'!B36="","",'各会計、関係団体の財政状況及び健全化判断比率'!B36)</f>
        <v>高梁市地域開発事業特別会計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岡山県広域水道企業団</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高梁市住宅新築資金等貸付事業特別会計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高梁市特別養護老人ホーム特別会計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岡山県後期高齢者医療連合一般会計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高梁市畑地かんがい事業特別会計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岡山県後期高齢者医療連合特別会計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岡山県市町村総合事務組合一般会計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岡山県市町村総合事務組合貸付金特別会計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岡山県市町村総合事務組合拠出金事業特別会計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23</v>
      </c>
      <c r="BX42" s="594"/>
      <c r="BY42" s="595" t="str">
        <f>IF('各会計、関係団体の財政状況及び健全化判断比率'!B76="","",'各会計、関係団体の財政状況及び健全化判断比率'!B76)</f>
        <v>岡山県市町村総合事務組合交通災害共済特別会計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24</v>
      </c>
      <c r="BX43" s="594"/>
      <c r="BY43" s="595" t="str">
        <f>IF('各会計、関係団体の財政状況及び健全化判断比率'!B77="","",'各会計、関係団体の財政状況及び健全化判断比率'!B77)</f>
        <v>岡山県市町村税整理組合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0JCErSE2jFIz3FIvgiDJpe85OOGQ68Ruv9WuKx0C5WK61W8N8mpcimnkpkYu+jKUPtv2jNSjIJjwDbr5nsH/w==" saltValue="SLxdes+I8a3f7LW1XuCb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558</v>
      </c>
      <c r="D34" s="1186"/>
      <c r="E34" s="1187"/>
      <c r="F34" s="32" t="s">
        <v>559</v>
      </c>
      <c r="G34" s="33" t="s">
        <v>559</v>
      </c>
      <c r="H34" s="33" t="s">
        <v>559</v>
      </c>
      <c r="I34" s="33" t="s">
        <v>560</v>
      </c>
      <c r="J34" s="34" t="s">
        <v>561</v>
      </c>
      <c r="K34" s="22"/>
      <c r="L34" s="22"/>
      <c r="M34" s="22"/>
      <c r="N34" s="22"/>
      <c r="O34" s="22"/>
      <c r="P34" s="22"/>
    </row>
    <row r="35" spans="1:16" ht="39" customHeight="1" x14ac:dyDescent="0.15">
      <c r="A35" s="22"/>
      <c r="B35" s="35"/>
      <c r="C35" s="1180" t="s">
        <v>562</v>
      </c>
      <c r="D35" s="1181"/>
      <c r="E35" s="1182"/>
      <c r="F35" s="36">
        <v>9.57</v>
      </c>
      <c r="G35" s="37">
        <v>9.64</v>
      </c>
      <c r="H35" s="37">
        <v>9.66</v>
      </c>
      <c r="I35" s="37">
        <v>10.01</v>
      </c>
      <c r="J35" s="38">
        <v>10.15</v>
      </c>
      <c r="K35" s="22"/>
      <c r="L35" s="22"/>
      <c r="M35" s="22"/>
      <c r="N35" s="22"/>
      <c r="O35" s="22"/>
      <c r="P35" s="22"/>
    </row>
    <row r="36" spans="1:16" ht="39" customHeight="1" x14ac:dyDescent="0.15">
      <c r="A36" s="22"/>
      <c r="B36" s="35"/>
      <c r="C36" s="1180" t="s">
        <v>563</v>
      </c>
      <c r="D36" s="1181"/>
      <c r="E36" s="1182"/>
      <c r="F36" s="36">
        <v>3.96</v>
      </c>
      <c r="G36" s="37">
        <v>4.34</v>
      </c>
      <c r="H36" s="37">
        <v>4.53</v>
      </c>
      <c r="I36" s="37">
        <v>5.07</v>
      </c>
      <c r="J36" s="38">
        <v>5.28</v>
      </c>
      <c r="K36" s="22"/>
      <c r="L36" s="22"/>
      <c r="M36" s="22"/>
      <c r="N36" s="22"/>
      <c r="O36" s="22"/>
      <c r="P36" s="22"/>
    </row>
    <row r="37" spans="1:16" ht="39" customHeight="1" x14ac:dyDescent="0.15">
      <c r="A37" s="22"/>
      <c r="B37" s="35"/>
      <c r="C37" s="1180" t="s">
        <v>564</v>
      </c>
      <c r="D37" s="1181"/>
      <c r="E37" s="1182"/>
      <c r="F37" s="36">
        <v>4.32</v>
      </c>
      <c r="G37" s="37">
        <v>3.88</v>
      </c>
      <c r="H37" s="37">
        <v>4.4000000000000004</v>
      </c>
      <c r="I37" s="37">
        <v>4.72</v>
      </c>
      <c r="J37" s="38">
        <v>3.48</v>
      </c>
      <c r="K37" s="22"/>
      <c r="L37" s="22"/>
      <c r="M37" s="22"/>
      <c r="N37" s="22"/>
      <c r="O37" s="22"/>
      <c r="P37" s="22"/>
    </row>
    <row r="38" spans="1:16" ht="39" customHeight="1" x14ac:dyDescent="0.15">
      <c r="A38" s="22"/>
      <c r="B38" s="35"/>
      <c r="C38" s="1180" t="s">
        <v>565</v>
      </c>
      <c r="D38" s="1181"/>
      <c r="E38" s="1182"/>
      <c r="F38" s="36">
        <v>0.42</v>
      </c>
      <c r="G38" s="37">
        <v>0.38</v>
      </c>
      <c r="H38" s="37">
        <v>0.31</v>
      </c>
      <c r="I38" s="37">
        <v>0.93</v>
      </c>
      <c r="J38" s="38">
        <v>1.3</v>
      </c>
      <c r="K38" s="22"/>
      <c r="L38" s="22"/>
      <c r="M38" s="22"/>
      <c r="N38" s="22"/>
      <c r="O38" s="22"/>
      <c r="P38" s="22"/>
    </row>
    <row r="39" spans="1:16" ht="39" customHeight="1" x14ac:dyDescent="0.15">
      <c r="A39" s="22"/>
      <c r="B39" s="35"/>
      <c r="C39" s="1180" t="s">
        <v>566</v>
      </c>
      <c r="D39" s="1181"/>
      <c r="E39" s="1182"/>
      <c r="F39" s="36">
        <v>0.56000000000000005</v>
      </c>
      <c r="G39" s="37">
        <v>0.35</v>
      </c>
      <c r="H39" s="37">
        <v>0.28000000000000003</v>
      </c>
      <c r="I39" s="37">
        <v>0.32</v>
      </c>
      <c r="J39" s="38">
        <v>0.32</v>
      </c>
      <c r="K39" s="22"/>
      <c r="L39" s="22"/>
      <c r="M39" s="22"/>
      <c r="N39" s="22"/>
      <c r="O39" s="22"/>
      <c r="P39" s="22"/>
    </row>
    <row r="40" spans="1:16" ht="39" customHeight="1" x14ac:dyDescent="0.15">
      <c r="A40" s="22"/>
      <c r="B40" s="35"/>
      <c r="C40" s="1180" t="s">
        <v>567</v>
      </c>
      <c r="D40" s="1181"/>
      <c r="E40" s="1182"/>
      <c r="F40" s="36">
        <v>7.0000000000000007E-2</v>
      </c>
      <c r="G40" s="37">
        <v>0.17</v>
      </c>
      <c r="H40" s="37">
        <v>0.06</v>
      </c>
      <c r="I40" s="37">
        <v>0.16</v>
      </c>
      <c r="J40" s="38">
        <v>0.15</v>
      </c>
      <c r="K40" s="22"/>
      <c r="L40" s="22"/>
      <c r="M40" s="22"/>
      <c r="N40" s="22"/>
      <c r="O40" s="22"/>
      <c r="P40" s="22"/>
    </row>
    <row r="41" spans="1:16" ht="39" customHeight="1" x14ac:dyDescent="0.15">
      <c r="A41" s="22"/>
      <c r="B41" s="35"/>
      <c r="C41" s="1180" t="s">
        <v>568</v>
      </c>
      <c r="D41" s="1181"/>
      <c r="E41" s="1182"/>
      <c r="F41" s="36">
        <v>0</v>
      </c>
      <c r="G41" s="37">
        <v>0</v>
      </c>
      <c r="H41" s="37">
        <v>0</v>
      </c>
      <c r="I41" s="37">
        <v>0.01</v>
      </c>
      <c r="J41" s="38">
        <v>0.02</v>
      </c>
      <c r="K41" s="22"/>
      <c r="L41" s="22"/>
      <c r="M41" s="22"/>
      <c r="N41" s="22"/>
      <c r="O41" s="22"/>
      <c r="P41" s="22"/>
    </row>
    <row r="42" spans="1:16" ht="39" customHeight="1" x14ac:dyDescent="0.15">
      <c r="A42" s="22"/>
      <c r="B42" s="39"/>
      <c r="C42" s="1180" t="s">
        <v>569</v>
      </c>
      <c r="D42" s="1181"/>
      <c r="E42" s="1182"/>
      <c r="F42" s="36" t="s">
        <v>509</v>
      </c>
      <c r="G42" s="37" t="s">
        <v>509</v>
      </c>
      <c r="H42" s="37" t="s">
        <v>509</v>
      </c>
      <c r="I42" s="37" t="s">
        <v>509</v>
      </c>
      <c r="J42" s="38" t="s">
        <v>509</v>
      </c>
      <c r="K42" s="22"/>
      <c r="L42" s="22"/>
      <c r="M42" s="22"/>
      <c r="N42" s="22"/>
      <c r="O42" s="22"/>
      <c r="P42" s="22"/>
    </row>
    <row r="43" spans="1:16" ht="39" customHeight="1" thickBot="1" x14ac:dyDescent="0.2">
      <c r="A43" s="22"/>
      <c r="B43" s="40"/>
      <c r="C43" s="1183" t="s">
        <v>570</v>
      </c>
      <c r="D43" s="1184"/>
      <c r="E43" s="1185"/>
      <c r="F43" s="41">
        <v>0</v>
      </c>
      <c r="G43" s="42">
        <v>0</v>
      </c>
      <c r="H43" s="42">
        <v>0</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6ULPlYUhreJWDrprzlQT4Q1op69TZmEL3h5FTCOSI0nN1jTELQbuGnsIEyE8HvS8EfGda0zEkA0jZYNztsAJA==" saltValue="127Kmqug1iDLRjX8XdI0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3531</v>
      </c>
      <c r="L45" s="60">
        <v>3541</v>
      </c>
      <c r="M45" s="60">
        <v>3561</v>
      </c>
      <c r="N45" s="60">
        <v>3517</v>
      </c>
      <c r="O45" s="61">
        <v>3640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98"/>
      <c r="C47" s="1199"/>
      <c r="D47" s="62"/>
      <c r="E47" s="1190" t="s">
        <v>14</v>
      </c>
      <c r="F47" s="1190"/>
      <c r="G47" s="1190"/>
      <c r="H47" s="1190"/>
      <c r="I47" s="1190"/>
      <c r="J47" s="1191"/>
      <c r="K47" s="63">
        <v>1</v>
      </c>
      <c r="L47" s="64">
        <v>1</v>
      </c>
      <c r="M47" s="64">
        <v>1</v>
      </c>
      <c r="N47" s="64" t="s">
        <v>509</v>
      </c>
      <c r="O47" s="65" t="s">
        <v>509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1090</v>
      </c>
      <c r="L48" s="64">
        <v>1048</v>
      </c>
      <c r="M48" s="64">
        <v>968</v>
      </c>
      <c r="N48" s="64">
        <v>941</v>
      </c>
      <c r="O48" s="65">
        <v>899</v>
      </c>
      <c r="P48" s="48"/>
      <c r="Q48" s="48"/>
      <c r="R48" s="48"/>
      <c r="S48" s="48"/>
      <c r="T48" s="48"/>
      <c r="U48" s="48"/>
    </row>
    <row r="49" spans="1:21" ht="30.75" customHeight="1" x14ac:dyDescent="0.15">
      <c r="A49" s="48"/>
      <c r="B49" s="1198"/>
      <c r="C49" s="1199"/>
      <c r="D49" s="62"/>
      <c r="E49" s="1190" t="s">
        <v>16</v>
      </c>
      <c r="F49" s="1190"/>
      <c r="G49" s="1190"/>
      <c r="H49" s="1190"/>
      <c r="I49" s="1190"/>
      <c r="J49" s="1191"/>
      <c r="K49" s="63">
        <v>84</v>
      </c>
      <c r="L49" s="64">
        <v>60</v>
      </c>
      <c r="M49" s="64">
        <v>31</v>
      </c>
      <c r="N49" s="64">
        <v>31</v>
      </c>
      <c r="O49" s="65">
        <v>31</v>
      </c>
      <c r="P49" s="48"/>
      <c r="Q49" s="48"/>
      <c r="R49" s="48"/>
      <c r="S49" s="48"/>
      <c r="T49" s="48"/>
      <c r="U49" s="48"/>
    </row>
    <row r="50" spans="1:21" ht="30.75" customHeight="1" x14ac:dyDescent="0.15">
      <c r="A50" s="48"/>
      <c r="B50" s="1198"/>
      <c r="C50" s="1199"/>
      <c r="D50" s="62"/>
      <c r="E50" s="1190" t="s">
        <v>17</v>
      </c>
      <c r="F50" s="1190"/>
      <c r="G50" s="1190"/>
      <c r="H50" s="1190"/>
      <c r="I50" s="1190"/>
      <c r="J50" s="1191"/>
      <c r="K50" s="63">
        <v>48</v>
      </c>
      <c r="L50" s="64">
        <v>63</v>
      </c>
      <c r="M50" s="64">
        <v>36</v>
      </c>
      <c r="N50" s="64">
        <v>56</v>
      </c>
      <c r="O50" s="65">
        <v>13</v>
      </c>
      <c r="P50" s="48"/>
      <c r="Q50" s="48"/>
      <c r="R50" s="48"/>
      <c r="S50" s="48"/>
      <c r="T50" s="48"/>
      <c r="U50" s="48"/>
    </row>
    <row r="51" spans="1:21" ht="30.75" customHeight="1" x14ac:dyDescent="0.15">
      <c r="A51" s="48"/>
      <c r="B51" s="1200"/>
      <c r="C51" s="1201"/>
      <c r="D51" s="66"/>
      <c r="E51" s="1190" t="s">
        <v>18</v>
      </c>
      <c r="F51" s="1190"/>
      <c r="G51" s="1190"/>
      <c r="H51" s="1190"/>
      <c r="I51" s="1190"/>
      <c r="J51" s="1191"/>
      <c r="K51" s="63">
        <v>5</v>
      </c>
      <c r="L51" s="64">
        <v>4</v>
      </c>
      <c r="M51" s="64">
        <v>4</v>
      </c>
      <c r="N51" s="64">
        <v>1</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3311</v>
      </c>
      <c r="L52" s="64">
        <v>3407</v>
      </c>
      <c r="M52" s="64">
        <v>3340</v>
      </c>
      <c r="N52" s="64">
        <v>3186</v>
      </c>
      <c r="O52" s="65">
        <v>3251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1448</v>
      </c>
      <c r="L53" s="69">
        <v>1310</v>
      </c>
      <c r="M53" s="69">
        <v>1261</v>
      </c>
      <c r="N53" s="69">
        <v>1360</v>
      </c>
      <c r="O53" s="70">
        <v>1332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LWNPTqg3ZVSLWptBWLlM5rklFiPsGq2nq4KzGwOq6mFrG6pc5RZBlYq6WsMZqbCLBiTLw47MTVuDWKOs0nCQ==" saltValue="ZZDMiUFgPdxy219jdL0h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M41" sqref="M41: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04" t="s">
        <v>24</v>
      </c>
      <c r="C41" s="1205"/>
      <c r="D41" s="81"/>
      <c r="E41" s="1210" t="s">
        <v>25</v>
      </c>
      <c r="F41" s="1210"/>
      <c r="G41" s="1210"/>
      <c r="H41" s="1211"/>
      <c r="I41" s="82">
        <v>30736</v>
      </c>
      <c r="J41" s="83">
        <v>31644</v>
      </c>
      <c r="K41" s="83">
        <v>31814</v>
      </c>
      <c r="L41" s="83">
        <v>32165</v>
      </c>
      <c r="M41" s="84">
        <v>31737</v>
      </c>
    </row>
    <row r="42" spans="2:13" ht="27.75" customHeight="1" x14ac:dyDescent="0.15">
      <c r="B42" s="1206"/>
      <c r="C42" s="1207"/>
      <c r="D42" s="85"/>
      <c r="E42" s="1212" t="s">
        <v>26</v>
      </c>
      <c r="F42" s="1212"/>
      <c r="G42" s="1212"/>
      <c r="H42" s="1213"/>
      <c r="I42" s="86">
        <v>97</v>
      </c>
      <c r="J42" s="87">
        <v>175</v>
      </c>
      <c r="K42" s="87">
        <v>49</v>
      </c>
      <c r="L42" s="87">
        <v>47</v>
      </c>
      <c r="M42" s="88">
        <v>24</v>
      </c>
    </row>
    <row r="43" spans="2:13" ht="27.75" customHeight="1" x14ac:dyDescent="0.15">
      <c r="B43" s="1206"/>
      <c r="C43" s="1207"/>
      <c r="D43" s="85"/>
      <c r="E43" s="1212" t="s">
        <v>27</v>
      </c>
      <c r="F43" s="1212"/>
      <c r="G43" s="1212"/>
      <c r="H43" s="1213"/>
      <c r="I43" s="86">
        <v>11279</v>
      </c>
      <c r="J43" s="87">
        <v>10575</v>
      </c>
      <c r="K43" s="87">
        <v>10394</v>
      </c>
      <c r="L43" s="87">
        <v>10178</v>
      </c>
      <c r="M43" s="88">
        <v>9745</v>
      </c>
    </row>
    <row r="44" spans="2:13" ht="27.75" customHeight="1" x14ac:dyDescent="0.15">
      <c r="B44" s="1206"/>
      <c r="C44" s="1207"/>
      <c r="D44" s="85"/>
      <c r="E44" s="1212" t="s">
        <v>28</v>
      </c>
      <c r="F44" s="1212"/>
      <c r="G44" s="1212"/>
      <c r="H44" s="1213"/>
      <c r="I44" s="86">
        <v>412</v>
      </c>
      <c r="J44" s="87">
        <v>360</v>
      </c>
      <c r="K44" s="87">
        <v>335</v>
      </c>
      <c r="L44" s="87">
        <v>310</v>
      </c>
      <c r="M44" s="88">
        <v>285</v>
      </c>
    </row>
    <row r="45" spans="2:13" ht="27.75" customHeight="1" x14ac:dyDescent="0.15">
      <c r="B45" s="1206"/>
      <c r="C45" s="1207"/>
      <c r="D45" s="85"/>
      <c r="E45" s="1212" t="s">
        <v>29</v>
      </c>
      <c r="F45" s="1212"/>
      <c r="G45" s="1212"/>
      <c r="H45" s="1213"/>
      <c r="I45" s="86">
        <v>4701</v>
      </c>
      <c r="J45" s="87">
        <v>4290</v>
      </c>
      <c r="K45" s="87">
        <v>4212</v>
      </c>
      <c r="L45" s="87">
        <v>4258</v>
      </c>
      <c r="M45" s="88">
        <v>4314</v>
      </c>
    </row>
    <row r="46" spans="2:13" ht="27.75" customHeight="1" x14ac:dyDescent="0.15">
      <c r="B46" s="1206"/>
      <c r="C46" s="1207"/>
      <c r="D46" s="89"/>
      <c r="E46" s="1212" t="s">
        <v>30</v>
      </c>
      <c r="F46" s="1212"/>
      <c r="G46" s="1212"/>
      <c r="H46" s="1213"/>
      <c r="I46" s="86" t="s">
        <v>509</v>
      </c>
      <c r="J46" s="87" t="s">
        <v>509</v>
      </c>
      <c r="K46" s="87">
        <v>2</v>
      </c>
      <c r="L46" s="87">
        <v>1</v>
      </c>
      <c r="M46" s="88">
        <v>2</v>
      </c>
    </row>
    <row r="47" spans="2:13" ht="27.75" customHeight="1" x14ac:dyDescent="0.15">
      <c r="B47" s="1206"/>
      <c r="C47" s="1207"/>
      <c r="D47" s="90"/>
      <c r="E47" s="1214" t="s">
        <v>31</v>
      </c>
      <c r="F47" s="1215"/>
      <c r="G47" s="1215"/>
      <c r="H47" s="1216"/>
      <c r="I47" s="86" t="s">
        <v>509</v>
      </c>
      <c r="J47" s="87" t="s">
        <v>509</v>
      </c>
      <c r="K47" s="87" t="s">
        <v>509</v>
      </c>
      <c r="L47" s="87" t="s">
        <v>509</v>
      </c>
      <c r="M47" s="88" t="s">
        <v>509</v>
      </c>
    </row>
    <row r="48" spans="2:13" ht="27.75" customHeight="1" x14ac:dyDescent="0.15">
      <c r="B48" s="1206"/>
      <c r="C48" s="1207"/>
      <c r="D48" s="85"/>
      <c r="E48" s="1212" t="s">
        <v>32</v>
      </c>
      <c r="F48" s="1212"/>
      <c r="G48" s="1212"/>
      <c r="H48" s="1213"/>
      <c r="I48" s="86" t="s">
        <v>509</v>
      </c>
      <c r="J48" s="87" t="s">
        <v>509</v>
      </c>
      <c r="K48" s="87" t="s">
        <v>509</v>
      </c>
      <c r="L48" s="87" t="s">
        <v>509</v>
      </c>
      <c r="M48" s="88" t="s">
        <v>509</v>
      </c>
    </row>
    <row r="49" spans="2:13" ht="27.75" customHeight="1" x14ac:dyDescent="0.15">
      <c r="B49" s="1208"/>
      <c r="C49" s="1209"/>
      <c r="D49" s="85"/>
      <c r="E49" s="1212" t="s">
        <v>33</v>
      </c>
      <c r="F49" s="1212"/>
      <c r="G49" s="1212"/>
      <c r="H49" s="1213"/>
      <c r="I49" s="86" t="s">
        <v>509</v>
      </c>
      <c r="J49" s="87" t="s">
        <v>509</v>
      </c>
      <c r="K49" s="87" t="s">
        <v>509</v>
      </c>
      <c r="L49" s="87" t="s">
        <v>509</v>
      </c>
      <c r="M49" s="88" t="s">
        <v>509</v>
      </c>
    </row>
    <row r="50" spans="2:13" ht="27.75" customHeight="1" x14ac:dyDescent="0.15">
      <c r="B50" s="1217" t="s">
        <v>34</v>
      </c>
      <c r="C50" s="1218"/>
      <c r="D50" s="91"/>
      <c r="E50" s="1212" t="s">
        <v>35</v>
      </c>
      <c r="F50" s="1212"/>
      <c r="G50" s="1212"/>
      <c r="H50" s="1213"/>
      <c r="I50" s="86">
        <v>7370</v>
      </c>
      <c r="J50" s="87">
        <v>8166</v>
      </c>
      <c r="K50" s="87">
        <v>7961</v>
      </c>
      <c r="L50" s="87">
        <v>7220</v>
      </c>
      <c r="M50" s="88">
        <v>6861</v>
      </c>
    </row>
    <row r="51" spans="2:13" ht="27.75" customHeight="1" x14ac:dyDescent="0.15">
      <c r="B51" s="1206"/>
      <c r="C51" s="1207"/>
      <c r="D51" s="85"/>
      <c r="E51" s="1212" t="s">
        <v>36</v>
      </c>
      <c r="F51" s="1212"/>
      <c r="G51" s="1212"/>
      <c r="H51" s="1213"/>
      <c r="I51" s="86">
        <v>1889</v>
      </c>
      <c r="J51" s="87">
        <v>1814</v>
      </c>
      <c r="K51" s="87">
        <v>1732</v>
      </c>
      <c r="L51" s="87">
        <v>1667</v>
      </c>
      <c r="M51" s="88">
        <v>1896</v>
      </c>
    </row>
    <row r="52" spans="2:13" ht="27.75" customHeight="1" x14ac:dyDescent="0.15">
      <c r="B52" s="1208"/>
      <c r="C52" s="1209"/>
      <c r="D52" s="85"/>
      <c r="E52" s="1212" t="s">
        <v>37</v>
      </c>
      <c r="F52" s="1212"/>
      <c r="G52" s="1212"/>
      <c r="H52" s="1213"/>
      <c r="I52" s="86">
        <v>28602</v>
      </c>
      <c r="J52" s="87">
        <v>28776</v>
      </c>
      <c r="K52" s="87">
        <v>28099</v>
      </c>
      <c r="L52" s="87">
        <v>28095</v>
      </c>
      <c r="M52" s="88">
        <v>27870</v>
      </c>
    </row>
    <row r="53" spans="2:13" ht="27.75" customHeight="1" thickBot="1" x14ac:dyDescent="0.2">
      <c r="B53" s="1219" t="s">
        <v>38</v>
      </c>
      <c r="C53" s="1220"/>
      <c r="D53" s="92"/>
      <c r="E53" s="1221" t="s">
        <v>39</v>
      </c>
      <c r="F53" s="1221"/>
      <c r="G53" s="1221"/>
      <c r="H53" s="1222"/>
      <c r="I53" s="93">
        <v>9365</v>
      </c>
      <c r="J53" s="94">
        <v>8288</v>
      </c>
      <c r="K53" s="94">
        <v>9014</v>
      </c>
      <c r="L53" s="94">
        <v>9977</v>
      </c>
      <c r="M53" s="95">
        <v>9481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70h6gKKOVLSXh/q+660xvcXGa2VUyx1K0j1PF3INtFx6ZLUkM0Grz+UGQYTTSZjpbiO5h7SHoxJA1cHztIx1A==" saltValue="rMelY8msmsPARMIO3HJL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42</v>
      </c>
      <c r="D55" s="1231"/>
      <c r="E55" s="1232"/>
      <c r="F55" s="107">
        <v>2755</v>
      </c>
      <c r="G55" s="107">
        <v>2708</v>
      </c>
      <c r="H55" s="108">
        <v>2968</v>
      </c>
    </row>
    <row r="56" spans="2:8" ht="52.5" customHeight="1" x14ac:dyDescent="0.15">
      <c r="B56" s="109"/>
      <c r="C56" s="1233" t="s">
        <v>43</v>
      </c>
      <c r="D56" s="1233"/>
      <c r="E56" s="1234"/>
      <c r="F56" s="110">
        <v>1529</v>
      </c>
      <c r="G56" s="110">
        <v>1307</v>
      </c>
      <c r="H56" s="111">
        <v>988</v>
      </c>
    </row>
    <row r="57" spans="2:8" ht="53.25" customHeight="1" x14ac:dyDescent="0.15">
      <c r="B57" s="109"/>
      <c r="C57" s="1235" t="s">
        <v>44</v>
      </c>
      <c r="D57" s="1235"/>
      <c r="E57" s="1236"/>
      <c r="F57" s="112">
        <v>4924</v>
      </c>
      <c r="G57" s="112">
        <v>4381</v>
      </c>
      <c r="H57" s="113">
        <v>3963</v>
      </c>
    </row>
    <row r="58" spans="2:8" ht="45.75" customHeight="1" x14ac:dyDescent="0.15">
      <c r="B58" s="114"/>
      <c r="C58" s="1223" t="s">
        <v>589</v>
      </c>
      <c r="D58" s="1224"/>
      <c r="E58" s="1225"/>
      <c r="F58" s="115">
        <v>1751</v>
      </c>
      <c r="G58" s="115">
        <v>1663</v>
      </c>
      <c r="H58" s="116">
        <v>1583</v>
      </c>
    </row>
    <row r="59" spans="2:8" ht="45.75" customHeight="1" x14ac:dyDescent="0.15">
      <c r="B59" s="114"/>
      <c r="C59" s="1223" t="s">
        <v>590</v>
      </c>
      <c r="D59" s="1224"/>
      <c r="E59" s="1225"/>
      <c r="F59" s="115">
        <v>1097</v>
      </c>
      <c r="G59" s="115">
        <v>549</v>
      </c>
      <c r="H59" s="116">
        <v>487</v>
      </c>
    </row>
    <row r="60" spans="2:8" ht="45.75" customHeight="1" x14ac:dyDescent="0.15">
      <c r="B60" s="114"/>
      <c r="C60" s="1223" t="s">
        <v>591</v>
      </c>
      <c r="D60" s="1224"/>
      <c r="E60" s="1225"/>
      <c r="F60" s="115">
        <v>481</v>
      </c>
      <c r="G60" s="115">
        <v>509</v>
      </c>
      <c r="H60" s="116">
        <v>422</v>
      </c>
    </row>
    <row r="61" spans="2:8" ht="45.75" customHeight="1" x14ac:dyDescent="0.15">
      <c r="B61" s="114"/>
      <c r="C61" s="1223" t="s">
        <v>592</v>
      </c>
      <c r="D61" s="1224"/>
      <c r="E61" s="1225"/>
      <c r="F61" s="115">
        <v>430</v>
      </c>
      <c r="G61" s="115">
        <v>402</v>
      </c>
      <c r="H61" s="116">
        <v>370</v>
      </c>
    </row>
    <row r="62" spans="2:8" ht="45.75" customHeight="1" thickBot="1" x14ac:dyDescent="0.2">
      <c r="B62" s="117"/>
      <c r="C62" s="1226" t="s">
        <v>593</v>
      </c>
      <c r="D62" s="1227"/>
      <c r="E62" s="1228"/>
      <c r="F62" s="118">
        <v>322</v>
      </c>
      <c r="G62" s="118">
        <v>347</v>
      </c>
      <c r="H62" s="119">
        <v>280</v>
      </c>
    </row>
    <row r="63" spans="2:8" ht="52.5" customHeight="1" thickBot="1" x14ac:dyDescent="0.2">
      <c r="B63" s="120"/>
      <c r="C63" s="1229" t="s">
        <v>45</v>
      </c>
      <c r="D63" s="1229"/>
      <c r="E63" s="1230"/>
      <c r="F63" s="121">
        <v>9208</v>
      </c>
      <c r="G63" s="121">
        <v>8397</v>
      </c>
      <c r="H63" s="122">
        <v>7919</v>
      </c>
    </row>
    <row r="64" spans="2:8" ht="15" customHeight="1" x14ac:dyDescent="0.15"/>
    <row r="65" ht="0" hidden="1" customHeight="1" x14ac:dyDescent="0.15"/>
    <row r="66" ht="0" hidden="1" customHeight="1" x14ac:dyDescent="0.15"/>
  </sheetData>
  <sheetProtection algorithmName="SHA-512" hashValue="HAXsqrKbyUE6IaaQZs6LTXos3w7KJ87po4Tm/sZLPnVHUMnTzBnU3h98BEzF/lH1Yud85FJW7FBoyGUaaRQVsw==" saltValue="VAZ6kg9oHs5kmnAmBLTN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48" zoomScaleNormal="100" zoomScaleSheetLayoutView="55" workbookViewId="0">
      <selection activeCell="BL63" sqref="BL63"/>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598</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552</v>
      </c>
      <c r="BQ50" s="1271"/>
      <c r="BR50" s="1271"/>
      <c r="BS50" s="1271"/>
      <c r="BT50" s="1271"/>
      <c r="BU50" s="1271"/>
      <c r="BV50" s="1271"/>
      <c r="BW50" s="1271"/>
      <c r="BX50" s="1271" t="s">
        <v>553</v>
      </c>
      <c r="BY50" s="1271"/>
      <c r="BZ50" s="1271"/>
      <c r="CA50" s="1271"/>
      <c r="CB50" s="1271"/>
      <c r="CC50" s="1271"/>
      <c r="CD50" s="1271"/>
      <c r="CE50" s="1271"/>
      <c r="CF50" s="1271" t="s">
        <v>554</v>
      </c>
      <c r="CG50" s="1271"/>
      <c r="CH50" s="1271"/>
      <c r="CI50" s="1271"/>
      <c r="CJ50" s="1271"/>
      <c r="CK50" s="1271"/>
      <c r="CL50" s="1271"/>
      <c r="CM50" s="1271"/>
      <c r="CN50" s="1271" t="s">
        <v>555</v>
      </c>
      <c r="CO50" s="1271"/>
      <c r="CP50" s="1271"/>
      <c r="CQ50" s="1271"/>
      <c r="CR50" s="1271"/>
      <c r="CS50" s="1271"/>
      <c r="CT50" s="1271"/>
      <c r="CU50" s="1271"/>
      <c r="CV50" s="1271" t="s">
        <v>556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599</v>
      </c>
      <c r="AO51" s="1275"/>
      <c r="AP51" s="1275"/>
      <c r="AQ51" s="1275"/>
      <c r="AR51" s="1275"/>
      <c r="AS51" s="1275"/>
      <c r="AT51" s="1275"/>
      <c r="AU51" s="1275"/>
      <c r="AV51" s="1275"/>
      <c r="AW51" s="1275"/>
      <c r="AX51" s="1275"/>
      <c r="AY51" s="1275"/>
      <c r="AZ51" s="1275"/>
      <c r="BA51" s="1275"/>
      <c r="BB51" s="1275" t="s">
        <v>600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89.4</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53.6</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602</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603</v>
      </c>
    </row>
    <row r="64" spans="1:109" x14ac:dyDescent="0.15">
      <c r="B64" s="1246"/>
      <c r="G64" s="1253"/>
      <c r="I64" s="1287"/>
      <c r="J64" s="1287"/>
      <c r="K64" s="1287"/>
      <c r="L64" s="1287"/>
      <c r="M64" s="1287"/>
      <c r="N64" s="1288"/>
      <c r="AM64" s="1253"/>
      <c r="AN64" s="1253" t="s">
        <v>596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598</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552</v>
      </c>
      <c r="BQ72" s="1271"/>
      <c r="BR72" s="1271"/>
      <c r="BS72" s="1271"/>
      <c r="BT72" s="1271"/>
      <c r="BU72" s="1271"/>
      <c r="BV72" s="1271"/>
      <c r="BW72" s="1271"/>
      <c r="BX72" s="1271" t="s">
        <v>553</v>
      </c>
      <c r="BY72" s="1271"/>
      <c r="BZ72" s="1271"/>
      <c r="CA72" s="1271"/>
      <c r="CB72" s="1271"/>
      <c r="CC72" s="1271"/>
      <c r="CD72" s="1271"/>
      <c r="CE72" s="1271"/>
      <c r="CF72" s="1271" t="s">
        <v>554</v>
      </c>
      <c r="CG72" s="1271"/>
      <c r="CH72" s="1271"/>
      <c r="CI72" s="1271"/>
      <c r="CJ72" s="1271"/>
      <c r="CK72" s="1271"/>
      <c r="CL72" s="1271"/>
      <c r="CM72" s="1271"/>
      <c r="CN72" s="1271" t="s">
        <v>555</v>
      </c>
      <c r="CO72" s="1271"/>
      <c r="CP72" s="1271"/>
      <c r="CQ72" s="1271"/>
      <c r="CR72" s="1271"/>
      <c r="CS72" s="1271"/>
      <c r="CT72" s="1271"/>
      <c r="CU72" s="1271"/>
      <c r="CV72" s="1271" t="s">
        <v>556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599</v>
      </c>
      <c r="AO73" s="1275"/>
      <c r="AP73" s="1275"/>
      <c r="AQ73" s="1275"/>
      <c r="AR73" s="1275"/>
      <c r="AS73" s="1275"/>
      <c r="AT73" s="1275"/>
      <c r="AU73" s="1275"/>
      <c r="AV73" s="1275"/>
      <c r="AW73" s="1275"/>
      <c r="AX73" s="1275"/>
      <c r="AY73" s="1275"/>
      <c r="AZ73" s="1275"/>
      <c r="BA73" s="1275"/>
      <c r="BB73" s="1275" t="s">
        <v>600</v>
      </c>
      <c r="BC73" s="1275"/>
      <c r="BD73" s="1275"/>
      <c r="BE73" s="1275"/>
      <c r="BF73" s="1275"/>
      <c r="BG73" s="1275"/>
      <c r="BH73" s="1275"/>
      <c r="BI73" s="1275"/>
      <c r="BJ73" s="1275"/>
      <c r="BK73" s="1275"/>
      <c r="BL73" s="1275"/>
      <c r="BM73" s="1275"/>
      <c r="BN73" s="1275"/>
      <c r="BO73" s="1275"/>
      <c r="BP73" s="1277">
        <v>77.900000000000006</v>
      </c>
      <c r="BQ73" s="1277"/>
      <c r="BR73" s="1277"/>
      <c r="BS73" s="1277"/>
      <c r="BT73" s="1277"/>
      <c r="BU73" s="1277"/>
      <c r="BV73" s="1277"/>
      <c r="BW73" s="1277"/>
      <c r="BX73" s="1277">
        <v>69.7</v>
      </c>
      <c r="BY73" s="1277"/>
      <c r="BZ73" s="1277"/>
      <c r="CA73" s="1277"/>
      <c r="CB73" s="1277"/>
      <c r="CC73" s="1277"/>
      <c r="CD73" s="1277"/>
      <c r="CE73" s="1277"/>
      <c r="CF73" s="1277">
        <v>76.5</v>
      </c>
      <c r="CG73" s="1277"/>
      <c r="CH73" s="1277"/>
      <c r="CI73" s="1277"/>
      <c r="CJ73" s="1277"/>
      <c r="CK73" s="1277"/>
      <c r="CL73" s="1277"/>
      <c r="CM73" s="1277"/>
      <c r="CN73" s="1277">
        <v>89.4</v>
      </c>
      <c r="CO73" s="1277"/>
      <c r="CP73" s="1277"/>
      <c r="CQ73" s="1277"/>
      <c r="CR73" s="1277"/>
      <c r="CS73" s="1277"/>
      <c r="CT73" s="1277"/>
      <c r="CU73" s="1277"/>
      <c r="CV73" s="1277">
        <v>88.3</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605</v>
      </c>
      <c r="BC75" s="1275"/>
      <c r="BD75" s="1275"/>
      <c r="BE75" s="1275"/>
      <c r="BF75" s="1275"/>
      <c r="BG75" s="1275"/>
      <c r="BH75" s="1275"/>
      <c r="BI75" s="1275"/>
      <c r="BJ75" s="1275"/>
      <c r="BK75" s="1275"/>
      <c r="BL75" s="1275"/>
      <c r="BM75" s="1275"/>
      <c r="BN75" s="1275"/>
      <c r="BO75" s="1275"/>
      <c r="BP75" s="1277">
        <v>13.2</v>
      </c>
      <c r="BQ75" s="1277"/>
      <c r="BR75" s="1277"/>
      <c r="BS75" s="1277"/>
      <c r="BT75" s="1277"/>
      <c r="BU75" s="1277"/>
      <c r="BV75" s="1277"/>
      <c r="BW75" s="1277"/>
      <c r="BX75" s="1277">
        <v>12</v>
      </c>
      <c r="BY75" s="1277"/>
      <c r="BZ75" s="1277"/>
      <c r="CA75" s="1277"/>
      <c r="CB75" s="1277"/>
      <c r="CC75" s="1277"/>
      <c r="CD75" s="1277"/>
      <c r="CE75" s="1277"/>
      <c r="CF75" s="1277">
        <v>11.2</v>
      </c>
      <c r="CG75" s="1277"/>
      <c r="CH75" s="1277"/>
      <c r="CI75" s="1277"/>
      <c r="CJ75" s="1277"/>
      <c r="CK75" s="1277"/>
      <c r="CL75" s="1277"/>
      <c r="CM75" s="1277"/>
      <c r="CN75" s="1277">
        <v>11.3</v>
      </c>
      <c r="CO75" s="1277"/>
      <c r="CP75" s="1277"/>
      <c r="CQ75" s="1277"/>
      <c r="CR75" s="1277"/>
      <c r="CS75" s="1277"/>
      <c r="CT75" s="1277"/>
      <c r="CU75" s="1277"/>
      <c r="CV75" s="1277">
        <v>11.7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602</v>
      </c>
      <c r="AO77" s="1271"/>
      <c r="AP77" s="1271"/>
      <c r="AQ77" s="1271"/>
      <c r="AR77" s="1271"/>
      <c r="AS77" s="1271"/>
      <c r="AT77" s="1271"/>
      <c r="AU77" s="1271"/>
      <c r="AV77" s="1271"/>
      <c r="AW77" s="1271"/>
      <c r="AX77" s="1271"/>
      <c r="AY77" s="1271"/>
      <c r="AZ77" s="1271"/>
      <c r="BA77" s="1271"/>
      <c r="BB77" s="1275" t="s">
        <v>600</v>
      </c>
      <c r="BC77" s="1275"/>
      <c r="BD77" s="1275"/>
      <c r="BE77" s="1275"/>
      <c r="BF77" s="1275"/>
      <c r="BG77" s="1275"/>
      <c r="BH77" s="1275"/>
      <c r="BI77" s="1275"/>
      <c r="BJ77" s="1275"/>
      <c r="BK77" s="1275"/>
      <c r="BL77" s="1275"/>
      <c r="BM77" s="1275"/>
      <c r="BN77" s="1275"/>
      <c r="BO77" s="1275"/>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605</v>
      </c>
      <c r="BC79" s="1275"/>
      <c r="BD79" s="1275"/>
      <c r="BE79" s="1275"/>
      <c r="BF79" s="1275"/>
      <c r="BG79" s="1275"/>
      <c r="BH79" s="1275"/>
      <c r="BI79" s="1275"/>
      <c r="BJ79" s="1275"/>
      <c r="BK79" s="1275"/>
      <c r="BL79" s="1275"/>
      <c r="BM79" s="1275"/>
      <c r="BN79" s="1275"/>
      <c r="BO79" s="1275"/>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Tv8pEPQZKUPFxTcjNLaTGFORbv5oAaardCHobwBouIjcOO9OnGhsJFf2uRJ0hvA3rv38+lL5ekeFplrgoBKNg==" saltValue="je9jz43CuaqAy5w2azgQ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G92" sqref="AG9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6jmGbxHg06XCtyYFFBjk5kYI4BoQRFAskqIfTu8yWlE4+d1GSt/9smiks1QiA9wVdFVz5aBcZKWukaLETXdxw==" saltValue="CKHZbfwuBsL1xjZyTrsd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CL125" sqref="CL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xh9IrfeTxgB4h1rZpwX5m1NrMcBeji3qedEMRA82SeBov9r/Qi/H+glIJxuyf+nRVDvSyAyzIaPxTXEcW6sqw==" saltValue="4EmCbqOaWtsuqjlgicL6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117461</v>
      </c>
      <c r="E3" s="141"/>
      <c r="F3" s="142">
        <v>84389</v>
      </c>
      <c r="G3" s="143"/>
      <c r="H3" s="144"/>
    </row>
    <row r="4" spans="1:8" x14ac:dyDescent="0.15">
      <c r="A4" s="145"/>
      <c r="B4" s="146"/>
      <c r="C4" s="147"/>
      <c r="D4" s="148">
        <v>69908</v>
      </c>
      <c r="E4" s="149"/>
      <c r="F4" s="150">
        <v>44339</v>
      </c>
      <c r="G4" s="151"/>
      <c r="H4" s="152"/>
    </row>
    <row r="5" spans="1:8" x14ac:dyDescent="0.15">
      <c r="A5" s="133" t="s">
        <v>544</v>
      </c>
      <c r="B5" s="138"/>
      <c r="C5" s="139"/>
      <c r="D5" s="140">
        <v>163785</v>
      </c>
      <c r="E5" s="141"/>
      <c r="F5" s="142">
        <v>83623</v>
      </c>
      <c r="G5" s="143"/>
      <c r="H5" s="144"/>
    </row>
    <row r="6" spans="1:8" x14ac:dyDescent="0.15">
      <c r="A6" s="145"/>
      <c r="B6" s="146"/>
      <c r="C6" s="147"/>
      <c r="D6" s="148">
        <v>92113</v>
      </c>
      <c r="E6" s="149"/>
      <c r="F6" s="150">
        <v>48787</v>
      </c>
      <c r="G6" s="151"/>
      <c r="H6" s="152"/>
    </row>
    <row r="7" spans="1:8" x14ac:dyDescent="0.15">
      <c r="A7" s="133" t="s">
        <v>545</v>
      </c>
      <c r="B7" s="138"/>
      <c r="C7" s="139"/>
      <c r="D7" s="140">
        <v>141569</v>
      </c>
      <c r="E7" s="141"/>
      <c r="F7" s="142">
        <v>87974</v>
      </c>
      <c r="G7" s="143"/>
      <c r="H7" s="144"/>
    </row>
    <row r="8" spans="1:8" x14ac:dyDescent="0.15">
      <c r="A8" s="145"/>
      <c r="B8" s="146"/>
      <c r="C8" s="147"/>
      <c r="D8" s="148">
        <v>65523</v>
      </c>
      <c r="E8" s="149"/>
      <c r="F8" s="150">
        <v>48183</v>
      </c>
      <c r="G8" s="151"/>
      <c r="H8" s="152"/>
    </row>
    <row r="9" spans="1:8" x14ac:dyDescent="0.15">
      <c r="A9" s="133" t="s">
        <v>546</v>
      </c>
      <c r="B9" s="138"/>
      <c r="C9" s="139"/>
      <c r="D9" s="140">
        <v>167162</v>
      </c>
      <c r="E9" s="141"/>
      <c r="F9" s="142">
        <v>83280</v>
      </c>
      <c r="G9" s="143"/>
      <c r="H9" s="144"/>
    </row>
    <row r="10" spans="1:8" x14ac:dyDescent="0.15">
      <c r="A10" s="145"/>
      <c r="B10" s="146"/>
      <c r="C10" s="147"/>
      <c r="D10" s="148">
        <v>78280</v>
      </c>
      <c r="E10" s="149"/>
      <c r="F10" s="150">
        <v>43123</v>
      </c>
      <c r="G10" s="151"/>
      <c r="H10" s="152"/>
    </row>
    <row r="11" spans="1:8" x14ac:dyDescent="0.15">
      <c r="A11" s="133" t="s">
        <v>547</v>
      </c>
      <c r="B11" s="138"/>
      <c r="C11" s="139"/>
      <c r="D11" s="140">
        <v>115626</v>
      </c>
      <c r="E11" s="141"/>
      <c r="F11" s="142">
        <v>88968</v>
      </c>
      <c r="G11" s="143"/>
      <c r="H11" s="144"/>
    </row>
    <row r="12" spans="1:8" x14ac:dyDescent="0.15">
      <c r="A12" s="145"/>
      <c r="B12" s="146"/>
      <c r="C12" s="153"/>
      <c r="D12" s="148">
        <v>62383</v>
      </c>
      <c r="E12" s="149"/>
      <c r="F12" s="150">
        <v>45482</v>
      </c>
      <c r="G12" s="151"/>
      <c r="H12" s="152"/>
    </row>
    <row r="13" spans="1:8" x14ac:dyDescent="0.15">
      <c r="A13" s="133"/>
      <c r="B13" s="138"/>
      <c r="C13" s="154"/>
      <c r="D13" s="155">
        <v>141121</v>
      </c>
      <c r="E13" s="156"/>
      <c r="F13" s="157">
        <v>85647</v>
      </c>
      <c r="G13" s="158"/>
      <c r="H13" s="144"/>
    </row>
    <row r="14" spans="1:8" x14ac:dyDescent="0.15">
      <c r="A14" s="145"/>
      <c r="B14" s="146"/>
      <c r="C14" s="147"/>
      <c r="D14" s="148">
        <v>73641</v>
      </c>
      <c r="E14" s="149"/>
      <c r="F14" s="150">
        <v>45983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3.84</v>
      </c>
      <c r="C19" s="159">
        <f>ROUND(VALUE(SUBSTITUTE(実質収支比率等に係る経年分析!G$48,"▲","-")),2)</f>
        <v>3.4</v>
      </c>
      <c r="D19" s="159">
        <f>ROUND(VALUE(SUBSTITUTE(実質収支比率等に係る経年分析!H$48,"▲","-")),2)</f>
        <v>3.92</v>
      </c>
      <c r="E19" s="159">
        <f>ROUND(VALUE(SUBSTITUTE(実質収支比率等に係る経年分析!I$48,"▲","-")),2)</f>
        <v>4.2300000000000004</v>
      </c>
      <c r="F19" s="159">
        <f>ROUND(VALUE(SUBSTITUTE(実質収支比率等に係る経年分析!J$48,"▲","-")),2)</f>
        <v>2.99</v>
      </c>
    </row>
    <row r="20" spans="1:11" x14ac:dyDescent="0.15">
      <c r="A20" s="159" t="s">
        <v>49</v>
      </c>
      <c r="B20" s="159">
        <f>ROUND(VALUE(SUBSTITUTE(実質収支比率等に係る経年分析!F$47,"▲","-")),2)</f>
        <v>15.56</v>
      </c>
      <c r="C20" s="159">
        <f>ROUND(VALUE(SUBSTITUTE(実質収支比率等に係る経年分析!G$47,"▲","-")),2)</f>
        <v>17.329999999999998</v>
      </c>
      <c r="D20" s="159">
        <f>ROUND(VALUE(SUBSTITUTE(実質収支比率等に係る経年分析!H$47,"▲","-")),2)</f>
        <v>18.489999999999998</v>
      </c>
      <c r="E20" s="159">
        <f>ROUND(VALUE(SUBSTITUTE(実質収支比率等に係る経年分析!I$47,"▲","-")),2)</f>
        <v>19.18</v>
      </c>
      <c r="F20" s="159">
        <f>ROUND(VALUE(SUBSTITUTE(実質収支比率等に係る経年分析!J$47,"▲","-")),2)</f>
        <v>21.57</v>
      </c>
    </row>
    <row r="21" spans="1:11" x14ac:dyDescent="0.15">
      <c r="A21" s="159" t="s">
        <v>50</v>
      </c>
      <c r="B21" s="159">
        <f>IF(ISNUMBER(VALUE(SUBSTITUTE(実質収支比率等に係る経年分析!F$49,"▲","-"))),ROUND(VALUE(SUBSTITUTE(実質収支比率等に係る経年分析!F$49,"▲","-")),2),NA())</f>
        <v>2.66</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-0.24</v>
      </c>
      <c r="F21" s="159">
        <f>IF(ISNUMBER(VALUE(SUBSTITUTE(実質収支比率等に係る経年分析!J$49,"▲","-"))),ROUND(VALUE(SUBSTITUTE(実質収支比率等に係る経年分析!J$49,"▲","-")),2),NA())</f>
        <v>0.54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高梁市畑地かんがい事業特別会計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高梁市地域開発事業特別会計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15">
      <c r="A31" s="160" t="str">
        <f>IF(連結実質赤字比率に係る赤字・黒字の構成分析!C$39="",NA(),連結実質赤字比率に係る赤字・黒字の構成分析!C$39)</f>
        <v>高梁市介護保険特別会計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0.56000000000000005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15">
      <c r="A32" s="160" t="str">
        <f>IF(連結実質赤字比率に係る赤字・黒字の構成分析!C$38="",NA(),連結実質赤字比率に係る赤字・黒字の構成分析!C$38)</f>
        <v>高梁市国民健康保険特別会計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4.4000000000000004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3.48</v>
      </c>
    </row>
    <row r="34" spans="1:16" x14ac:dyDescent="0.15">
      <c r="A34" s="160" t="str">
        <f>IF(連結実質赤字比率に係る赤字・黒字の構成分析!C$36="",NA(),連結実質赤字比率に係る赤字・黒字の構成分析!C$36)</f>
        <v>高梁市水道事業特別会計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5.28</v>
      </c>
    </row>
    <row r="35" spans="1:16" x14ac:dyDescent="0.15">
      <c r="A35" s="160" t="str">
        <f>IF(連結実質赤字比率に係る赤字・黒字の構成分析!C$35="",NA(),連結実質赤字比率に係る赤字・黒字の構成分析!C$35)</f>
        <v>高梁市国民健康保険成羽病院事業会計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10.15</v>
      </c>
    </row>
    <row r="36" spans="1:16" x14ac:dyDescent="0.15">
      <c r="A36" s="160" t="str">
        <f>IF(連結実質赤字比率に係る赤字・黒字の構成分析!C$34="",NA(),連結実質赤字比率に係る赤字・黒字の構成分析!C$34)</f>
        <v>高梁市住宅新築資金等貸付事業特別会計</v>
      </c>
      <c r="B36" s="160">
        <f>IF(ROUND(VALUE(SUBSTITUTE(連結実質赤字比率に係る赤字・黒字の構成分析!F$34,"▲", "-")), 2) &lt; 0, ABS(ROUND(VALUE(SUBSTITUTE(連結実質赤字比率に係る赤字・黒字の構成分析!F$34,"▲", "-")), 2)), NA())</f>
        <v>0.49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0.49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0.51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0.52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3311</v>
      </c>
      <c r="E42" s="161"/>
      <c r="F42" s="161"/>
      <c r="G42" s="161">
        <f>'実質公債費比率（分子）の構造'!L$52</f>
        <v>3407</v>
      </c>
      <c r="H42" s="161"/>
      <c r="I42" s="161"/>
      <c r="J42" s="161">
        <f>'実質公債費比率（分子）の構造'!M$52</f>
        <v>3340</v>
      </c>
      <c r="K42" s="161"/>
      <c r="L42" s="161"/>
      <c r="M42" s="161">
        <f>'実質公債費比率（分子）の構造'!N$52</f>
        <v>3186</v>
      </c>
      <c r="N42" s="161"/>
      <c r="O42" s="161"/>
      <c r="P42" s="161">
        <f>'実質公債費比率（分子）の構造'!O$52</f>
        <v>3251</v>
      </c>
    </row>
    <row r="43" spans="1:16" x14ac:dyDescent="0.15">
      <c r="A43" s="161" t="s">
        <v>18</v>
      </c>
      <c r="B43" s="161">
        <f>'実質公債費比率（分子）の構造'!K$51</f>
        <v>5</v>
      </c>
      <c r="C43" s="161"/>
      <c r="D43" s="161"/>
      <c r="E43" s="161">
        <f>'実質公債費比率（分子）の構造'!L$51</f>
        <v>4</v>
      </c>
      <c r="F43" s="161"/>
      <c r="G43" s="161"/>
      <c r="H43" s="161">
        <f>'実質公債費比率（分子）の構造'!M$51</f>
        <v>4</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48</v>
      </c>
      <c r="C44" s="161"/>
      <c r="D44" s="161"/>
      <c r="E44" s="161">
        <f>'実質公債費比率（分子）の構造'!L$50</f>
        <v>63</v>
      </c>
      <c r="F44" s="161"/>
      <c r="G44" s="161"/>
      <c r="H44" s="161">
        <f>'実質公債費比率（分子）の構造'!M$50</f>
        <v>36</v>
      </c>
      <c r="I44" s="161"/>
      <c r="J44" s="161"/>
      <c r="K44" s="161">
        <f>'実質公債費比率（分子）の構造'!N$50</f>
        <v>56</v>
      </c>
      <c r="L44" s="161"/>
      <c r="M44" s="161"/>
      <c r="N44" s="161">
        <f>'実質公債費比率（分子）の構造'!O$50</f>
        <v>13</v>
      </c>
      <c r="O44" s="161"/>
      <c r="P44" s="161"/>
    </row>
    <row r="45" spans="1:16" x14ac:dyDescent="0.15">
      <c r="A45" s="161" t="s">
        <v>59</v>
      </c>
      <c r="B45" s="161">
        <f>'実質公債費比率（分子）の構造'!K$49</f>
        <v>84</v>
      </c>
      <c r="C45" s="161"/>
      <c r="D45" s="161"/>
      <c r="E45" s="161">
        <f>'実質公債費比率（分子）の構造'!L$49</f>
        <v>60</v>
      </c>
      <c r="F45" s="161"/>
      <c r="G45" s="161"/>
      <c r="H45" s="161">
        <f>'実質公債費比率（分子）の構造'!M$49</f>
        <v>31</v>
      </c>
      <c r="I45" s="161"/>
      <c r="J45" s="161"/>
      <c r="K45" s="161">
        <f>'実質公債費比率（分子）の構造'!N$49</f>
        <v>31</v>
      </c>
      <c r="L45" s="161"/>
      <c r="M45" s="161"/>
      <c r="N45" s="161">
        <f>'実質公債費比率（分子）の構造'!O$49</f>
        <v>31</v>
      </c>
      <c r="O45" s="161"/>
      <c r="P45" s="161"/>
    </row>
    <row r="46" spans="1:16" x14ac:dyDescent="0.15">
      <c r="A46" s="161" t="s">
        <v>60</v>
      </c>
      <c r="B46" s="161">
        <f>'実質公債費比率（分子）の構造'!K$48</f>
        <v>1090</v>
      </c>
      <c r="C46" s="161"/>
      <c r="D46" s="161"/>
      <c r="E46" s="161">
        <f>'実質公債費比率（分子）の構造'!L$48</f>
        <v>1048</v>
      </c>
      <c r="F46" s="161"/>
      <c r="G46" s="161"/>
      <c r="H46" s="161">
        <f>'実質公債費比率（分子）の構造'!M$48</f>
        <v>968</v>
      </c>
      <c r="I46" s="161"/>
      <c r="J46" s="161"/>
      <c r="K46" s="161">
        <f>'実質公債費比率（分子）の構造'!N$48</f>
        <v>941</v>
      </c>
      <c r="L46" s="161"/>
      <c r="M46" s="161"/>
      <c r="N46" s="161">
        <f>'実質公債費比率（分子）の構造'!O$48</f>
        <v>899</v>
      </c>
      <c r="O46" s="161"/>
      <c r="P46" s="161"/>
    </row>
    <row r="47" spans="1:16" x14ac:dyDescent="0.15">
      <c r="A47" s="161" t="s">
        <v>61</v>
      </c>
      <c r="B47" s="161">
        <f>'実質公債費比率（分子）の構造'!K$47</f>
        <v>1</v>
      </c>
      <c r="C47" s="161"/>
      <c r="D47" s="161"/>
      <c r="E47" s="161">
        <f>'実質公債費比率（分子）の構造'!L$47</f>
        <v>1</v>
      </c>
      <c r="F47" s="161"/>
      <c r="G47" s="161"/>
      <c r="H47" s="161">
        <f>'実質公債費比率（分子）の構造'!M$47</f>
        <v>1</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3531</v>
      </c>
      <c r="C49" s="161"/>
      <c r="D49" s="161"/>
      <c r="E49" s="161">
        <f>'実質公債費比率（分子）の構造'!L$45</f>
        <v>3541</v>
      </c>
      <c r="F49" s="161"/>
      <c r="G49" s="161"/>
      <c r="H49" s="161">
        <f>'実質公債費比率（分子）の構造'!M$45</f>
        <v>3561</v>
      </c>
      <c r="I49" s="161"/>
      <c r="J49" s="161"/>
      <c r="K49" s="161">
        <f>'実質公債費比率（分子）の構造'!N$45</f>
        <v>3517</v>
      </c>
      <c r="L49" s="161"/>
      <c r="M49" s="161"/>
      <c r="N49" s="161">
        <f>'実質公債費比率（分子）の構造'!O$45</f>
        <v>3640</v>
      </c>
      <c r="O49" s="161"/>
      <c r="P49" s="161"/>
    </row>
    <row r="50" spans="1:16" x14ac:dyDescent="0.15">
      <c r="A50" s="161" t="s">
        <v>64</v>
      </c>
      <c r="B50" s="161" t="e">
        <f>NA()</f>
        <v>#N/A</v>
      </c>
      <c r="C50" s="161">
        <f>IF(ISNUMBER('実質公債費比率（分子）の構造'!K$53),'実質公債費比率（分子）の構造'!K$53,NA())</f>
        <v>1448</v>
      </c>
      <c r="D50" s="161" t="e">
        <f>NA()</f>
        <v>#N/A</v>
      </c>
      <c r="E50" s="161" t="e">
        <f>NA()</f>
        <v>#N/A</v>
      </c>
      <c r="F50" s="161">
        <f>IF(ISNUMBER('実質公債費比率（分子）の構造'!L$53),'実質公債費比率（分子）の構造'!L$53,NA())</f>
        <v>1310</v>
      </c>
      <c r="G50" s="161" t="e">
        <f>NA()</f>
        <v>#N/A</v>
      </c>
      <c r="H50" s="161" t="e">
        <f>NA()</f>
        <v>#N/A</v>
      </c>
      <c r="I50" s="161">
        <f>IF(ISNUMBER('実質公債費比率（分子）の構造'!M$53),'実質公債費比率（分子）の構造'!M$53,NA())</f>
        <v>1261</v>
      </c>
      <c r="J50" s="161" t="e">
        <f>NA()</f>
        <v>#N/A</v>
      </c>
      <c r="K50" s="161" t="e">
        <f>NA()</f>
        <v>#N/A</v>
      </c>
      <c r="L50" s="161">
        <f>IF(ISNUMBER('実質公債費比率（分子）の構造'!N$53),'実質公債費比率（分子）の構造'!N$53,NA())</f>
        <v>1360</v>
      </c>
      <c r="M50" s="161" t="e">
        <f>NA()</f>
        <v>#N/A</v>
      </c>
      <c r="N50" s="161" t="e">
        <f>NA()</f>
        <v>#N/A</v>
      </c>
      <c r="O50" s="161">
        <f>IF(ISNUMBER('実質公債費比率（分子）の構造'!O$53),'実質公債費比率（分子）の構造'!O$53,NA())</f>
        <v>1332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28602</v>
      </c>
      <c r="E56" s="160"/>
      <c r="F56" s="160"/>
      <c r="G56" s="160">
        <f>'将来負担比率（分子）の構造'!J$52</f>
        <v>28776</v>
      </c>
      <c r="H56" s="160"/>
      <c r="I56" s="160"/>
      <c r="J56" s="160">
        <f>'将来負担比率（分子）の構造'!K$52</f>
        <v>28099</v>
      </c>
      <c r="K56" s="160"/>
      <c r="L56" s="160"/>
      <c r="M56" s="160">
        <f>'将来負担比率（分子）の構造'!L$52</f>
        <v>28095</v>
      </c>
      <c r="N56" s="160"/>
      <c r="O56" s="160"/>
      <c r="P56" s="160">
        <f>'将来負担比率（分子）の構造'!M$52</f>
        <v>27870</v>
      </c>
    </row>
    <row r="57" spans="1:16" x14ac:dyDescent="0.15">
      <c r="A57" s="160" t="s">
        <v>36</v>
      </c>
      <c r="B57" s="160"/>
      <c r="C57" s="160"/>
      <c r="D57" s="160">
        <f>'将来負担比率（分子）の構造'!I$51</f>
        <v>1889</v>
      </c>
      <c r="E57" s="160"/>
      <c r="F57" s="160"/>
      <c r="G57" s="160">
        <f>'将来負担比率（分子）の構造'!J$51</f>
        <v>1814</v>
      </c>
      <c r="H57" s="160"/>
      <c r="I57" s="160"/>
      <c r="J57" s="160">
        <f>'将来負担比率（分子）の構造'!K$51</f>
        <v>1732</v>
      </c>
      <c r="K57" s="160"/>
      <c r="L57" s="160"/>
      <c r="M57" s="160">
        <f>'将来負担比率（分子）の構造'!L$51</f>
        <v>1667</v>
      </c>
      <c r="N57" s="160"/>
      <c r="O57" s="160"/>
      <c r="P57" s="160">
        <f>'将来負担比率（分子）の構造'!M$51</f>
        <v>1896</v>
      </c>
    </row>
    <row r="58" spans="1:16" x14ac:dyDescent="0.15">
      <c r="A58" s="160" t="s">
        <v>35</v>
      </c>
      <c r="B58" s="160"/>
      <c r="C58" s="160"/>
      <c r="D58" s="160">
        <f>'将来負担比率（分子）の構造'!I$50</f>
        <v>7370</v>
      </c>
      <c r="E58" s="160"/>
      <c r="F58" s="160"/>
      <c r="G58" s="160">
        <f>'将来負担比率（分子）の構造'!J$50</f>
        <v>8166</v>
      </c>
      <c r="H58" s="160"/>
      <c r="I58" s="160"/>
      <c r="J58" s="160">
        <f>'将来負担比率（分子）の構造'!K$50</f>
        <v>7961</v>
      </c>
      <c r="K58" s="160"/>
      <c r="L58" s="160"/>
      <c r="M58" s="160">
        <f>'将来負担比率（分子）の構造'!L$50</f>
        <v>7220</v>
      </c>
      <c r="N58" s="160"/>
      <c r="O58" s="160"/>
      <c r="P58" s="160">
        <f>'将来負担比率（分子）の構造'!M$50</f>
        <v>6861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f>'将来負担比率（分子）の構造'!K$46</f>
        <v>2</v>
      </c>
      <c r="I61" s="160"/>
      <c r="J61" s="160"/>
      <c r="K61" s="160">
        <f>'将来負担比率（分子）の構造'!L$46</f>
        <v>1</v>
      </c>
      <c r="L61" s="160"/>
      <c r="M61" s="160"/>
      <c r="N61" s="160">
        <f>'将来負担比率（分子）の構造'!M$46</f>
        <v>2</v>
      </c>
      <c r="O61" s="160"/>
      <c r="P61" s="160"/>
    </row>
    <row r="62" spans="1:16" x14ac:dyDescent="0.15">
      <c r="A62" s="160" t="s">
        <v>29</v>
      </c>
      <c r="B62" s="160">
        <f>'将来負担比率（分子）の構造'!I$45</f>
        <v>4701</v>
      </c>
      <c r="C62" s="160"/>
      <c r="D62" s="160"/>
      <c r="E62" s="160">
        <f>'将来負担比率（分子）の構造'!J$45</f>
        <v>4290</v>
      </c>
      <c r="F62" s="160"/>
      <c r="G62" s="160"/>
      <c r="H62" s="160">
        <f>'将来負担比率（分子）の構造'!K$45</f>
        <v>4212</v>
      </c>
      <c r="I62" s="160"/>
      <c r="J62" s="160"/>
      <c r="K62" s="160">
        <f>'将来負担比率（分子）の構造'!L$45</f>
        <v>4258</v>
      </c>
      <c r="L62" s="160"/>
      <c r="M62" s="160"/>
      <c r="N62" s="160">
        <f>'将来負担比率（分子）の構造'!M$45</f>
        <v>4314</v>
      </c>
      <c r="O62" s="160"/>
      <c r="P62" s="160"/>
    </row>
    <row r="63" spans="1:16" x14ac:dyDescent="0.15">
      <c r="A63" s="160" t="s">
        <v>28</v>
      </c>
      <c r="B63" s="160">
        <f>'将来負担比率（分子）の構造'!I$44</f>
        <v>412</v>
      </c>
      <c r="C63" s="160"/>
      <c r="D63" s="160"/>
      <c r="E63" s="160">
        <f>'将来負担比率（分子）の構造'!J$44</f>
        <v>360</v>
      </c>
      <c r="F63" s="160"/>
      <c r="G63" s="160"/>
      <c r="H63" s="160">
        <f>'将来負担比率（分子）の構造'!K$44</f>
        <v>335</v>
      </c>
      <c r="I63" s="160"/>
      <c r="J63" s="160"/>
      <c r="K63" s="160">
        <f>'将来負担比率（分子）の構造'!L$44</f>
        <v>310</v>
      </c>
      <c r="L63" s="160"/>
      <c r="M63" s="160"/>
      <c r="N63" s="160">
        <f>'将来負担比率（分子）の構造'!M$44</f>
        <v>285</v>
      </c>
      <c r="O63" s="160"/>
      <c r="P63" s="160"/>
    </row>
    <row r="64" spans="1:16" x14ac:dyDescent="0.15">
      <c r="A64" s="160" t="s">
        <v>27</v>
      </c>
      <c r="B64" s="160">
        <f>'将来負担比率（分子）の構造'!I$43</f>
        <v>11279</v>
      </c>
      <c r="C64" s="160"/>
      <c r="D64" s="160"/>
      <c r="E64" s="160">
        <f>'将来負担比率（分子）の構造'!J$43</f>
        <v>10575</v>
      </c>
      <c r="F64" s="160"/>
      <c r="G64" s="160"/>
      <c r="H64" s="160">
        <f>'将来負担比率（分子）の構造'!K$43</f>
        <v>10394</v>
      </c>
      <c r="I64" s="160"/>
      <c r="J64" s="160"/>
      <c r="K64" s="160">
        <f>'将来負担比率（分子）の構造'!L$43</f>
        <v>10178</v>
      </c>
      <c r="L64" s="160"/>
      <c r="M64" s="160"/>
      <c r="N64" s="160">
        <f>'将来負担比率（分子）の構造'!M$43</f>
        <v>9745</v>
      </c>
      <c r="O64" s="160"/>
      <c r="P64" s="160"/>
    </row>
    <row r="65" spans="1:16" x14ac:dyDescent="0.15">
      <c r="A65" s="160" t="s">
        <v>26</v>
      </c>
      <c r="B65" s="160">
        <f>'将来負担比率（分子）の構造'!I$42</f>
        <v>97</v>
      </c>
      <c r="C65" s="160"/>
      <c r="D65" s="160"/>
      <c r="E65" s="160">
        <f>'将来負担比率（分子）の構造'!J$42</f>
        <v>175</v>
      </c>
      <c r="F65" s="160"/>
      <c r="G65" s="160"/>
      <c r="H65" s="160">
        <f>'将来負担比率（分子）の構造'!K$42</f>
        <v>49</v>
      </c>
      <c r="I65" s="160"/>
      <c r="J65" s="160"/>
      <c r="K65" s="160">
        <f>'将来負担比率（分子）の構造'!L$42</f>
        <v>47</v>
      </c>
      <c r="L65" s="160"/>
      <c r="M65" s="160"/>
      <c r="N65" s="160">
        <f>'将来負担比率（分子）の構造'!M$42</f>
        <v>24</v>
      </c>
      <c r="O65" s="160"/>
      <c r="P65" s="160"/>
    </row>
    <row r="66" spans="1:16" x14ac:dyDescent="0.15">
      <c r="A66" s="160" t="s">
        <v>25</v>
      </c>
      <c r="B66" s="160">
        <f>'将来負担比率（分子）の構造'!I$41</f>
        <v>30736</v>
      </c>
      <c r="C66" s="160"/>
      <c r="D66" s="160"/>
      <c r="E66" s="160">
        <f>'将来負担比率（分子）の構造'!J$41</f>
        <v>31644</v>
      </c>
      <c r="F66" s="160"/>
      <c r="G66" s="160"/>
      <c r="H66" s="160">
        <f>'将来負担比率（分子）の構造'!K$41</f>
        <v>31814</v>
      </c>
      <c r="I66" s="160"/>
      <c r="J66" s="160"/>
      <c r="K66" s="160">
        <f>'将来負担比率（分子）の構造'!L$41</f>
        <v>32165</v>
      </c>
      <c r="L66" s="160"/>
      <c r="M66" s="160"/>
      <c r="N66" s="160">
        <f>'将来負担比率（分子）の構造'!M$41</f>
        <v>31737</v>
      </c>
      <c r="O66" s="160"/>
      <c r="P66" s="160"/>
    </row>
    <row r="67" spans="1:16" x14ac:dyDescent="0.15">
      <c r="A67" s="160" t="s">
        <v>68</v>
      </c>
      <c r="B67" s="160" t="e">
        <f>NA()</f>
        <v>#N/A</v>
      </c>
      <c r="C67" s="160">
        <f>IF(ISNUMBER('将来負担比率（分子）の構造'!I$53), IF('将来負担比率（分子）の構造'!I$53 &lt; 0, 0, '将来負担比率（分子）の構造'!I$53), NA())</f>
        <v>9365</v>
      </c>
      <c r="D67" s="160" t="e">
        <f>NA()</f>
        <v>#N/A</v>
      </c>
      <c r="E67" s="160" t="e">
        <f>NA()</f>
        <v>#N/A</v>
      </c>
      <c r="F67" s="160">
        <f>IF(ISNUMBER('将来負担比率（分子）の構造'!J$53), IF('将来負担比率（分子）の構造'!J$53 &lt; 0, 0, '将来負担比率（分子）の構造'!J$53), NA())</f>
        <v>8288</v>
      </c>
      <c r="G67" s="160" t="e">
        <f>NA()</f>
        <v>#N/A</v>
      </c>
      <c r="H67" s="160" t="e">
        <f>NA()</f>
        <v>#N/A</v>
      </c>
      <c r="I67" s="160">
        <f>IF(ISNUMBER('将来負担比率（分子）の構造'!K$53), IF('将来負担比率（分子）の構造'!K$53 &lt; 0, 0, '将来負担比率（分子）の構造'!K$53), NA())</f>
        <v>9014</v>
      </c>
      <c r="J67" s="160" t="e">
        <f>NA()</f>
        <v>#N/A</v>
      </c>
      <c r="K67" s="160" t="e">
        <f>NA()</f>
        <v>#N/A</v>
      </c>
      <c r="L67" s="160">
        <f>IF(ISNUMBER('将来負担比率（分子）の構造'!L$53), IF('将来負担比率（分子）の構造'!L$53 &lt; 0, 0, '将来負担比率（分子）の構造'!L$53), NA())</f>
        <v>9977</v>
      </c>
      <c r="M67" s="160" t="e">
        <f>NA()</f>
        <v>#N/A</v>
      </c>
      <c r="N67" s="160" t="e">
        <f>NA()</f>
        <v>#N/A</v>
      </c>
      <c r="O67" s="160">
        <f>IF(ISNUMBER('将来負担比率（分子）の構造'!M$53), IF('将来負担比率（分子）の構造'!M$53 &lt; 0, 0, '将来負担比率（分子）の構造'!M$53), NA())</f>
        <v>9481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2755</v>
      </c>
      <c r="C72" s="164">
        <f>基金残高に係る経年分析!G55</f>
        <v>2708</v>
      </c>
      <c r="D72" s="164">
        <f>基金残高に係る経年分析!H55</f>
        <v>2968</v>
      </c>
    </row>
    <row r="73" spans="1:16" x14ac:dyDescent="0.15">
      <c r="A73" s="163" t="s">
        <v>71</v>
      </c>
      <c r="B73" s="164">
        <f>基金残高に係る経年分析!F56</f>
        <v>1529</v>
      </c>
      <c r="C73" s="164">
        <f>基金残高に係る経年分析!G56</f>
        <v>1307</v>
      </c>
      <c r="D73" s="164">
        <f>基金残高に係る経年分析!H56</f>
        <v>988</v>
      </c>
    </row>
    <row r="74" spans="1:16" x14ac:dyDescent="0.15">
      <c r="A74" s="163" t="s">
        <v>72</v>
      </c>
      <c r="B74" s="164">
        <f>基金残高に係る経年分析!F57</f>
        <v>4924</v>
      </c>
      <c r="C74" s="164">
        <f>基金残高に係る経年分析!G57</f>
        <v>4381</v>
      </c>
      <c r="D74" s="164">
        <f>基金残高に係る経年分析!H57</f>
        <v>3963</v>
      </c>
    </row>
  </sheetData>
  <sheetProtection algorithmName="SHA-512" hashValue="nlk1QhJaBsI4Gfuqmd8+FRX6NxyUz9hZ9wHOqGYg2N6VGiPS3Fhwt0JEYaAIi2SxliDqOzvEFxrxDm5PI+Ct1Q==" saltValue="D/Zdc4w6iKqfg6Ko5dOW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3866592</v>
      </c>
      <c r="S5" s="611"/>
      <c r="T5" s="611"/>
      <c r="U5" s="611"/>
      <c r="V5" s="611"/>
      <c r="W5" s="611"/>
      <c r="X5" s="611"/>
      <c r="Y5" s="612"/>
      <c r="Z5" s="613">
        <v>16</v>
      </c>
      <c r="AA5" s="613"/>
      <c r="AB5" s="613"/>
      <c r="AC5" s="613"/>
      <c r="AD5" s="614">
        <v>3750545</v>
      </c>
      <c r="AE5" s="614"/>
      <c r="AF5" s="614"/>
      <c r="AG5" s="614"/>
      <c r="AH5" s="614"/>
      <c r="AI5" s="614"/>
      <c r="AJ5" s="614"/>
      <c r="AK5" s="614"/>
      <c r="AL5" s="615">
        <v>28.1</v>
      </c>
      <c r="AM5" s="616"/>
      <c r="AN5" s="616"/>
      <c r="AO5" s="617"/>
      <c r="AP5" s="607" t="s">
        <v>221</v>
      </c>
      <c r="AQ5" s="608"/>
      <c r="AR5" s="608"/>
      <c r="AS5" s="608"/>
      <c r="AT5" s="608"/>
      <c r="AU5" s="608"/>
      <c r="AV5" s="608"/>
      <c r="AW5" s="608"/>
      <c r="AX5" s="608"/>
      <c r="AY5" s="608"/>
      <c r="AZ5" s="608"/>
      <c r="BA5" s="608"/>
      <c r="BB5" s="608"/>
      <c r="BC5" s="608"/>
      <c r="BD5" s="608"/>
      <c r="BE5" s="608"/>
      <c r="BF5" s="609"/>
      <c r="BG5" s="621">
        <v>3750545</v>
      </c>
      <c r="BH5" s="622"/>
      <c r="BI5" s="622"/>
      <c r="BJ5" s="622"/>
      <c r="BK5" s="622"/>
      <c r="BL5" s="622"/>
      <c r="BM5" s="622"/>
      <c r="BN5" s="623"/>
      <c r="BO5" s="624">
        <v>97</v>
      </c>
      <c r="BP5" s="624"/>
      <c r="BQ5" s="624"/>
      <c r="BR5" s="624"/>
      <c r="BS5" s="625">
        <v>36889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312389</v>
      </c>
      <c r="S6" s="622"/>
      <c r="T6" s="622"/>
      <c r="U6" s="622"/>
      <c r="V6" s="622"/>
      <c r="W6" s="622"/>
      <c r="X6" s="622"/>
      <c r="Y6" s="623"/>
      <c r="Z6" s="624">
        <v>1.3</v>
      </c>
      <c r="AA6" s="624"/>
      <c r="AB6" s="624"/>
      <c r="AC6" s="624"/>
      <c r="AD6" s="625">
        <v>312389</v>
      </c>
      <c r="AE6" s="625"/>
      <c r="AF6" s="625"/>
      <c r="AG6" s="625"/>
      <c r="AH6" s="625"/>
      <c r="AI6" s="625"/>
      <c r="AJ6" s="625"/>
      <c r="AK6" s="625"/>
      <c r="AL6" s="626">
        <v>2.2999999999999998</v>
      </c>
      <c r="AM6" s="627"/>
      <c r="AN6" s="627"/>
      <c r="AO6" s="628"/>
      <c r="AP6" s="618" t="s">
        <v>226</v>
      </c>
      <c r="AQ6" s="619"/>
      <c r="AR6" s="619"/>
      <c r="AS6" s="619"/>
      <c r="AT6" s="619"/>
      <c r="AU6" s="619"/>
      <c r="AV6" s="619"/>
      <c r="AW6" s="619"/>
      <c r="AX6" s="619"/>
      <c r="AY6" s="619"/>
      <c r="AZ6" s="619"/>
      <c r="BA6" s="619"/>
      <c r="BB6" s="619"/>
      <c r="BC6" s="619"/>
      <c r="BD6" s="619"/>
      <c r="BE6" s="619"/>
      <c r="BF6" s="620"/>
      <c r="BG6" s="621">
        <v>3750545</v>
      </c>
      <c r="BH6" s="622"/>
      <c r="BI6" s="622"/>
      <c r="BJ6" s="622"/>
      <c r="BK6" s="622"/>
      <c r="BL6" s="622"/>
      <c r="BM6" s="622"/>
      <c r="BN6" s="623"/>
      <c r="BO6" s="624">
        <v>97</v>
      </c>
      <c r="BP6" s="624"/>
      <c r="BQ6" s="624"/>
      <c r="BR6" s="624"/>
      <c r="BS6" s="625">
        <v>36889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183168</v>
      </c>
      <c r="CS6" s="622"/>
      <c r="CT6" s="622"/>
      <c r="CU6" s="622"/>
      <c r="CV6" s="622"/>
      <c r="CW6" s="622"/>
      <c r="CX6" s="622"/>
      <c r="CY6" s="623"/>
      <c r="CZ6" s="615">
        <v>0.8</v>
      </c>
      <c r="DA6" s="616"/>
      <c r="DB6" s="616"/>
      <c r="DC6" s="635"/>
      <c r="DD6" s="630" t="s">
        <v>228</v>
      </c>
      <c r="DE6" s="622"/>
      <c r="DF6" s="622"/>
      <c r="DG6" s="622"/>
      <c r="DH6" s="622"/>
      <c r="DI6" s="622"/>
      <c r="DJ6" s="622"/>
      <c r="DK6" s="622"/>
      <c r="DL6" s="622"/>
      <c r="DM6" s="622"/>
      <c r="DN6" s="622"/>
      <c r="DO6" s="622"/>
      <c r="DP6" s="623"/>
      <c r="DQ6" s="630">
        <v>183168</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7358</v>
      </c>
      <c r="S7" s="622"/>
      <c r="T7" s="622"/>
      <c r="U7" s="622"/>
      <c r="V7" s="622"/>
      <c r="W7" s="622"/>
      <c r="X7" s="622"/>
      <c r="Y7" s="623"/>
      <c r="Z7" s="624">
        <v>0</v>
      </c>
      <c r="AA7" s="624"/>
      <c r="AB7" s="624"/>
      <c r="AC7" s="624"/>
      <c r="AD7" s="625">
        <v>7358</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1477013</v>
      </c>
      <c r="BH7" s="622"/>
      <c r="BI7" s="622"/>
      <c r="BJ7" s="622"/>
      <c r="BK7" s="622"/>
      <c r="BL7" s="622"/>
      <c r="BM7" s="622"/>
      <c r="BN7" s="623"/>
      <c r="BO7" s="624">
        <v>38.200000000000003</v>
      </c>
      <c r="BP7" s="624"/>
      <c r="BQ7" s="624"/>
      <c r="BR7" s="624"/>
      <c r="BS7" s="625">
        <v>36889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3460157</v>
      </c>
      <c r="CS7" s="622"/>
      <c r="CT7" s="622"/>
      <c r="CU7" s="622"/>
      <c r="CV7" s="622"/>
      <c r="CW7" s="622"/>
      <c r="CX7" s="622"/>
      <c r="CY7" s="623"/>
      <c r="CZ7" s="624">
        <v>14.7</v>
      </c>
      <c r="DA7" s="624"/>
      <c r="DB7" s="624"/>
      <c r="DC7" s="624"/>
      <c r="DD7" s="630">
        <v>182304</v>
      </c>
      <c r="DE7" s="622"/>
      <c r="DF7" s="622"/>
      <c r="DG7" s="622"/>
      <c r="DH7" s="622"/>
      <c r="DI7" s="622"/>
      <c r="DJ7" s="622"/>
      <c r="DK7" s="622"/>
      <c r="DL7" s="622"/>
      <c r="DM7" s="622"/>
      <c r="DN7" s="622"/>
      <c r="DO7" s="622"/>
      <c r="DP7" s="623"/>
      <c r="DQ7" s="630">
        <v>2876818</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19103</v>
      </c>
      <c r="S8" s="622"/>
      <c r="T8" s="622"/>
      <c r="U8" s="622"/>
      <c r="V8" s="622"/>
      <c r="W8" s="622"/>
      <c r="X8" s="622"/>
      <c r="Y8" s="623"/>
      <c r="Z8" s="624">
        <v>0.1</v>
      </c>
      <c r="AA8" s="624"/>
      <c r="AB8" s="624"/>
      <c r="AC8" s="624"/>
      <c r="AD8" s="625">
        <v>19103</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51367</v>
      </c>
      <c r="BH8" s="622"/>
      <c r="BI8" s="622"/>
      <c r="BJ8" s="622"/>
      <c r="BK8" s="622"/>
      <c r="BL8" s="622"/>
      <c r="BM8" s="622"/>
      <c r="BN8" s="623"/>
      <c r="BO8" s="624">
        <v>1.3</v>
      </c>
      <c r="BP8" s="624"/>
      <c r="BQ8" s="624"/>
      <c r="BR8" s="624"/>
      <c r="BS8" s="630" t="s">
        <v>132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6185132</v>
      </c>
      <c r="CS8" s="622"/>
      <c r="CT8" s="622"/>
      <c r="CU8" s="622"/>
      <c r="CV8" s="622"/>
      <c r="CW8" s="622"/>
      <c r="CX8" s="622"/>
      <c r="CY8" s="623"/>
      <c r="CZ8" s="624">
        <v>26.3</v>
      </c>
      <c r="DA8" s="624"/>
      <c r="DB8" s="624"/>
      <c r="DC8" s="624"/>
      <c r="DD8" s="630">
        <v>585089</v>
      </c>
      <c r="DE8" s="622"/>
      <c r="DF8" s="622"/>
      <c r="DG8" s="622"/>
      <c r="DH8" s="622"/>
      <c r="DI8" s="622"/>
      <c r="DJ8" s="622"/>
      <c r="DK8" s="622"/>
      <c r="DL8" s="622"/>
      <c r="DM8" s="622"/>
      <c r="DN8" s="622"/>
      <c r="DO8" s="622"/>
      <c r="DP8" s="623"/>
      <c r="DQ8" s="630">
        <v>3326200</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18356</v>
      </c>
      <c r="S9" s="622"/>
      <c r="T9" s="622"/>
      <c r="U9" s="622"/>
      <c r="V9" s="622"/>
      <c r="W9" s="622"/>
      <c r="X9" s="622"/>
      <c r="Y9" s="623"/>
      <c r="Z9" s="624">
        <v>0.1</v>
      </c>
      <c r="AA9" s="624"/>
      <c r="AB9" s="624"/>
      <c r="AC9" s="624"/>
      <c r="AD9" s="625">
        <v>18356</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1156502</v>
      </c>
      <c r="BH9" s="622"/>
      <c r="BI9" s="622"/>
      <c r="BJ9" s="622"/>
      <c r="BK9" s="622"/>
      <c r="BL9" s="622"/>
      <c r="BM9" s="622"/>
      <c r="BN9" s="623"/>
      <c r="BO9" s="624">
        <v>29.9</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2081113</v>
      </c>
      <c r="CS9" s="622"/>
      <c r="CT9" s="622"/>
      <c r="CU9" s="622"/>
      <c r="CV9" s="622"/>
      <c r="CW9" s="622"/>
      <c r="CX9" s="622"/>
      <c r="CY9" s="623"/>
      <c r="CZ9" s="624">
        <v>8.9</v>
      </c>
      <c r="DA9" s="624"/>
      <c r="DB9" s="624"/>
      <c r="DC9" s="624"/>
      <c r="DD9" s="630">
        <v>58794</v>
      </c>
      <c r="DE9" s="622"/>
      <c r="DF9" s="622"/>
      <c r="DG9" s="622"/>
      <c r="DH9" s="622"/>
      <c r="DI9" s="622"/>
      <c r="DJ9" s="622"/>
      <c r="DK9" s="622"/>
      <c r="DL9" s="622"/>
      <c r="DM9" s="622"/>
      <c r="DN9" s="622"/>
      <c r="DO9" s="622"/>
      <c r="DP9" s="623"/>
      <c r="DQ9" s="630">
        <v>1815013</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173</v>
      </c>
      <c r="S10" s="622"/>
      <c r="T10" s="622"/>
      <c r="U10" s="622"/>
      <c r="V10" s="622"/>
      <c r="W10" s="622"/>
      <c r="X10" s="622"/>
      <c r="Y10" s="623"/>
      <c r="Z10" s="624" t="s">
        <v>228</v>
      </c>
      <c r="AA10" s="624"/>
      <c r="AB10" s="624"/>
      <c r="AC10" s="624"/>
      <c r="AD10" s="625" t="s">
        <v>173</v>
      </c>
      <c r="AE10" s="625"/>
      <c r="AF10" s="625"/>
      <c r="AG10" s="625"/>
      <c r="AH10" s="625"/>
      <c r="AI10" s="625"/>
      <c r="AJ10" s="625"/>
      <c r="AK10" s="625"/>
      <c r="AL10" s="626" t="s">
        <v>173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83164</v>
      </c>
      <c r="BH10" s="622"/>
      <c r="BI10" s="622"/>
      <c r="BJ10" s="622"/>
      <c r="BK10" s="622"/>
      <c r="BL10" s="622"/>
      <c r="BM10" s="622"/>
      <c r="BN10" s="623"/>
      <c r="BO10" s="624">
        <v>2.2000000000000002</v>
      </c>
      <c r="BP10" s="624"/>
      <c r="BQ10" s="624"/>
      <c r="BR10" s="624"/>
      <c r="BS10" s="630" t="s">
        <v>173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53601</v>
      </c>
      <c r="CS10" s="622"/>
      <c r="CT10" s="622"/>
      <c r="CU10" s="622"/>
      <c r="CV10" s="622"/>
      <c r="CW10" s="622"/>
      <c r="CX10" s="622"/>
      <c r="CY10" s="623"/>
      <c r="CZ10" s="624">
        <v>0.2</v>
      </c>
      <c r="DA10" s="624"/>
      <c r="DB10" s="624"/>
      <c r="DC10" s="624"/>
      <c r="DD10" s="630">
        <v>1026</v>
      </c>
      <c r="DE10" s="622"/>
      <c r="DF10" s="622"/>
      <c r="DG10" s="622"/>
      <c r="DH10" s="622"/>
      <c r="DI10" s="622"/>
      <c r="DJ10" s="622"/>
      <c r="DK10" s="622"/>
      <c r="DL10" s="622"/>
      <c r="DM10" s="622"/>
      <c r="DN10" s="622"/>
      <c r="DO10" s="622"/>
      <c r="DP10" s="623"/>
      <c r="DQ10" s="630">
        <v>14423</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173</v>
      </c>
      <c r="S11" s="622"/>
      <c r="T11" s="622"/>
      <c r="U11" s="622"/>
      <c r="V11" s="622"/>
      <c r="W11" s="622"/>
      <c r="X11" s="622"/>
      <c r="Y11" s="623"/>
      <c r="Z11" s="624" t="s">
        <v>132</v>
      </c>
      <c r="AA11" s="624"/>
      <c r="AB11" s="624"/>
      <c r="AC11" s="624"/>
      <c r="AD11" s="625" t="s">
        <v>228</v>
      </c>
      <c r="AE11" s="625"/>
      <c r="AF11" s="625"/>
      <c r="AG11" s="625"/>
      <c r="AH11" s="625"/>
      <c r="AI11" s="625"/>
      <c r="AJ11" s="625"/>
      <c r="AK11" s="625"/>
      <c r="AL11" s="626" t="s">
        <v>228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185980</v>
      </c>
      <c r="BH11" s="622"/>
      <c r="BI11" s="622"/>
      <c r="BJ11" s="622"/>
      <c r="BK11" s="622"/>
      <c r="BL11" s="622"/>
      <c r="BM11" s="622"/>
      <c r="BN11" s="623"/>
      <c r="BO11" s="624">
        <v>4.8</v>
      </c>
      <c r="BP11" s="624"/>
      <c r="BQ11" s="624"/>
      <c r="BR11" s="624"/>
      <c r="BS11" s="630">
        <v>36889</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1054036</v>
      </c>
      <c r="CS11" s="622"/>
      <c r="CT11" s="622"/>
      <c r="CU11" s="622"/>
      <c r="CV11" s="622"/>
      <c r="CW11" s="622"/>
      <c r="CX11" s="622"/>
      <c r="CY11" s="623"/>
      <c r="CZ11" s="624">
        <v>4.5</v>
      </c>
      <c r="DA11" s="624"/>
      <c r="DB11" s="624"/>
      <c r="DC11" s="624"/>
      <c r="DD11" s="630">
        <v>323728</v>
      </c>
      <c r="DE11" s="622"/>
      <c r="DF11" s="622"/>
      <c r="DG11" s="622"/>
      <c r="DH11" s="622"/>
      <c r="DI11" s="622"/>
      <c r="DJ11" s="622"/>
      <c r="DK11" s="622"/>
      <c r="DL11" s="622"/>
      <c r="DM11" s="622"/>
      <c r="DN11" s="622"/>
      <c r="DO11" s="622"/>
      <c r="DP11" s="623"/>
      <c r="DQ11" s="630">
        <v>637806</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598568</v>
      </c>
      <c r="S12" s="622"/>
      <c r="T12" s="622"/>
      <c r="U12" s="622"/>
      <c r="V12" s="622"/>
      <c r="W12" s="622"/>
      <c r="X12" s="622"/>
      <c r="Y12" s="623"/>
      <c r="Z12" s="624">
        <v>2.5</v>
      </c>
      <c r="AA12" s="624"/>
      <c r="AB12" s="624"/>
      <c r="AC12" s="624"/>
      <c r="AD12" s="625">
        <v>598568</v>
      </c>
      <c r="AE12" s="625"/>
      <c r="AF12" s="625"/>
      <c r="AG12" s="625"/>
      <c r="AH12" s="625"/>
      <c r="AI12" s="625"/>
      <c r="AJ12" s="625"/>
      <c r="AK12" s="625"/>
      <c r="AL12" s="626">
        <v>4.5</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1977788</v>
      </c>
      <c r="BH12" s="622"/>
      <c r="BI12" s="622"/>
      <c r="BJ12" s="622"/>
      <c r="BK12" s="622"/>
      <c r="BL12" s="622"/>
      <c r="BM12" s="622"/>
      <c r="BN12" s="623"/>
      <c r="BO12" s="624">
        <v>51.2</v>
      </c>
      <c r="BP12" s="624"/>
      <c r="BQ12" s="624"/>
      <c r="BR12" s="624"/>
      <c r="BS12" s="630" t="s">
        <v>132</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347131</v>
      </c>
      <c r="CS12" s="622"/>
      <c r="CT12" s="622"/>
      <c r="CU12" s="622"/>
      <c r="CV12" s="622"/>
      <c r="CW12" s="622"/>
      <c r="CX12" s="622"/>
      <c r="CY12" s="623"/>
      <c r="CZ12" s="624">
        <v>1.5</v>
      </c>
      <c r="DA12" s="624"/>
      <c r="DB12" s="624"/>
      <c r="DC12" s="624"/>
      <c r="DD12" s="630">
        <v>90702</v>
      </c>
      <c r="DE12" s="622"/>
      <c r="DF12" s="622"/>
      <c r="DG12" s="622"/>
      <c r="DH12" s="622"/>
      <c r="DI12" s="622"/>
      <c r="DJ12" s="622"/>
      <c r="DK12" s="622"/>
      <c r="DL12" s="622"/>
      <c r="DM12" s="622"/>
      <c r="DN12" s="622"/>
      <c r="DO12" s="622"/>
      <c r="DP12" s="623"/>
      <c r="DQ12" s="630">
        <v>209420</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8713</v>
      </c>
      <c r="S13" s="622"/>
      <c r="T13" s="622"/>
      <c r="U13" s="622"/>
      <c r="V13" s="622"/>
      <c r="W13" s="622"/>
      <c r="X13" s="622"/>
      <c r="Y13" s="623"/>
      <c r="Z13" s="624">
        <v>0</v>
      </c>
      <c r="AA13" s="624"/>
      <c r="AB13" s="624"/>
      <c r="AC13" s="624"/>
      <c r="AD13" s="625">
        <v>8713</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1968466</v>
      </c>
      <c r="BH13" s="622"/>
      <c r="BI13" s="622"/>
      <c r="BJ13" s="622"/>
      <c r="BK13" s="622"/>
      <c r="BL13" s="622"/>
      <c r="BM13" s="622"/>
      <c r="BN13" s="623"/>
      <c r="BO13" s="624">
        <v>50.9</v>
      </c>
      <c r="BP13" s="624"/>
      <c r="BQ13" s="624"/>
      <c r="BR13" s="624"/>
      <c r="BS13" s="630" t="s">
        <v>173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2204757</v>
      </c>
      <c r="CS13" s="622"/>
      <c r="CT13" s="622"/>
      <c r="CU13" s="622"/>
      <c r="CV13" s="622"/>
      <c r="CW13" s="622"/>
      <c r="CX13" s="622"/>
      <c r="CY13" s="623"/>
      <c r="CZ13" s="624">
        <v>9.4</v>
      </c>
      <c r="DA13" s="624"/>
      <c r="DB13" s="624"/>
      <c r="DC13" s="624"/>
      <c r="DD13" s="630">
        <v>1242840</v>
      </c>
      <c r="DE13" s="622"/>
      <c r="DF13" s="622"/>
      <c r="DG13" s="622"/>
      <c r="DH13" s="622"/>
      <c r="DI13" s="622"/>
      <c r="DJ13" s="622"/>
      <c r="DK13" s="622"/>
      <c r="DL13" s="622"/>
      <c r="DM13" s="622"/>
      <c r="DN13" s="622"/>
      <c r="DO13" s="622"/>
      <c r="DP13" s="623"/>
      <c r="DQ13" s="630">
        <v>1018207</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132</v>
      </c>
      <c r="AA14" s="624"/>
      <c r="AB14" s="624"/>
      <c r="AC14" s="624"/>
      <c r="AD14" s="625" t="s">
        <v>132</v>
      </c>
      <c r="AE14" s="625"/>
      <c r="AF14" s="625"/>
      <c r="AG14" s="625"/>
      <c r="AH14" s="625"/>
      <c r="AI14" s="625"/>
      <c r="AJ14" s="625"/>
      <c r="AK14" s="625"/>
      <c r="AL14" s="626" t="s">
        <v>228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119844</v>
      </c>
      <c r="BH14" s="622"/>
      <c r="BI14" s="622"/>
      <c r="BJ14" s="622"/>
      <c r="BK14" s="622"/>
      <c r="BL14" s="622"/>
      <c r="BM14" s="622"/>
      <c r="BN14" s="623"/>
      <c r="BO14" s="624">
        <v>3.1</v>
      </c>
      <c r="BP14" s="624"/>
      <c r="BQ14" s="624"/>
      <c r="BR14" s="624"/>
      <c r="BS14" s="630" t="s">
        <v>132</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797057</v>
      </c>
      <c r="CS14" s="622"/>
      <c r="CT14" s="622"/>
      <c r="CU14" s="622"/>
      <c r="CV14" s="622"/>
      <c r="CW14" s="622"/>
      <c r="CX14" s="622"/>
      <c r="CY14" s="623"/>
      <c r="CZ14" s="624">
        <v>3.4</v>
      </c>
      <c r="DA14" s="624"/>
      <c r="DB14" s="624"/>
      <c r="DC14" s="624"/>
      <c r="DD14" s="630">
        <v>161550</v>
      </c>
      <c r="DE14" s="622"/>
      <c r="DF14" s="622"/>
      <c r="DG14" s="622"/>
      <c r="DH14" s="622"/>
      <c r="DI14" s="622"/>
      <c r="DJ14" s="622"/>
      <c r="DK14" s="622"/>
      <c r="DL14" s="622"/>
      <c r="DM14" s="622"/>
      <c r="DN14" s="622"/>
      <c r="DO14" s="622"/>
      <c r="DP14" s="623"/>
      <c r="DQ14" s="630">
        <v>631234</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80636</v>
      </c>
      <c r="S15" s="622"/>
      <c r="T15" s="622"/>
      <c r="U15" s="622"/>
      <c r="V15" s="622"/>
      <c r="W15" s="622"/>
      <c r="X15" s="622"/>
      <c r="Y15" s="623"/>
      <c r="Z15" s="624">
        <v>0.3</v>
      </c>
      <c r="AA15" s="624"/>
      <c r="AB15" s="624"/>
      <c r="AC15" s="624"/>
      <c r="AD15" s="625">
        <v>80636</v>
      </c>
      <c r="AE15" s="625"/>
      <c r="AF15" s="625"/>
      <c r="AG15" s="625"/>
      <c r="AH15" s="625"/>
      <c r="AI15" s="625"/>
      <c r="AJ15" s="625"/>
      <c r="AK15" s="625"/>
      <c r="AL15" s="626">
        <v>0.6</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175704</v>
      </c>
      <c r="BH15" s="622"/>
      <c r="BI15" s="622"/>
      <c r="BJ15" s="622"/>
      <c r="BK15" s="622"/>
      <c r="BL15" s="622"/>
      <c r="BM15" s="622"/>
      <c r="BN15" s="623"/>
      <c r="BO15" s="624">
        <v>4.5</v>
      </c>
      <c r="BP15" s="624"/>
      <c r="BQ15" s="624"/>
      <c r="BR15" s="624"/>
      <c r="BS15" s="630" t="s">
        <v>173</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2989963</v>
      </c>
      <c r="CS15" s="622"/>
      <c r="CT15" s="622"/>
      <c r="CU15" s="622"/>
      <c r="CV15" s="622"/>
      <c r="CW15" s="622"/>
      <c r="CX15" s="622"/>
      <c r="CY15" s="623"/>
      <c r="CZ15" s="624">
        <v>12.7</v>
      </c>
      <c r="DA15" s="624"/>
      <c r="DB15" s="624"/>
      <c r="DC15" s="624"/>
      <c r="DD15" s="630">
        <v>969934</v>
      </c>
      <c r="DE15" s="622"/>
      <c r="DF15" s="622"/>
      <c r="DG15" s="622"/>
      <c r="DH15" s="622"/>
      <c r="DI15" s="622"/>
      <c r="DJ15" s="622"/>
      <c r="DK15" s="622"/>
      <c r="DL15" s="622"/>
      <c r="DM15" s="622"/>
      <c r="DN15" s="622"/>
      <c r="DO15" s="622"/>
      <c r="DP15" s="623"/>
      <c r="DQ15" s="630">
        <v>1918478</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173</v>
      </c>
      <c r="S16" s="622"/>
      <c r="T16" s="622"/>
      <c r="U16" s="622"/>
      <c r="V16" s="622"/>
      <c r="W16" s="622"/>
      <c r="X16" s="622"/>
      <c r="Y16" s="623"/>
      <c r="Z16" s="624" t="s">
        <v>132</v>
      </c>
      <c r="AA16" s="624"/>
      <c r="AB16" s="624"/>
      <c r="AC16" s="624"/>
      <c r="AD16" s="625" t="s">
        <v>228</v>
      </c>
      <c r="AE16" s="625"/>
      <c r="AF16" s="625"/>
      <c r="AG16" s="625"/>
      <c r="AH16" s="625"/>
      <c r="AI16" s="625"/>
      <c r="AJ16" s="625"/>
      <c r="AK16" s="625"/>
      <c r="AL16" s="626" t="s">
        <v>132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196</v>
      </c>
      <c r="BH16" s="622"/>
      <c r="BI16" s="622"/>
      <c r="BJ16" s="622"/>
      <c r="BK16" s="622"/>
      <c r="BL16" s="622"/>
      <c r="BM16" s="622"/>
      <c r="BN16" s="623"/>
      <c r="BO16" s="624">
        <v>0</v>
      </c>
      <c r="BP16" s="624"/>
      <c r="BQ16" s="624"/>
      <c r="BR16" s="624"/>
      <c r="BS16" s="630" t="s">
        <v>228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491646</v>
      </c>
      <c r="CS16" s="622"/>
      <c r="CT16" s="622"/>
      <c r="CU16" s="622"/>
      <c r="CV16" s="622"/>
      <c r="CW16" s="622"/>
      <c r="CX16" s="622"/>
      <c r="CY16" s="623"/>
      <c r="CZ16" s="624">
        <v>2.1</v>
      </c>
      <c r="DA16" s="624"/>
      <c r="DB16" s="624"/>
      <c r="DC16" s="624"/>
      <c r="DD16" s="630" t="s">
        <v>228</v>
      </c>
      <c r="DE16" s="622"/>
      <c r="DF16" s="622"/>
      <c r="DG16" s="622"/>
      <c r="DH16" s="622"/>
      <c r="DI16" s="622"/>
      <c r="DJ16" s="622"/>
      <c r="DK16" s="622"/>
      <c r="DL16" s="622"/>
      <c r="DM16" s="622"/>
      <c r="DN16" s="622"/>
      <c r="DO16" s="622"/>
      <c r="DP16" s="623"/>
      <c r="DQ16" s="630">
        <v>338265</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9221</v>
      </c>
      <c r="S17" s="622"/>
      <c r="T17" s="622"/>
      <c r="U17" s="622"/>
      <c r="V17" s="622"/>
      <c r="W17" s="622"/>
      <c r="X17" s="622"/>
      <c r="Y17" s="623"/>
      <c r="Z17" s="624">
        <v>0</v>
      </c>
      <c r="AA17" s="624"/>
      <c r="AB17" s="624"/>
      <c r="AC17" s="624"/>
      <c r="AD17" s="625">
        <v>9221</v>
      </c>
      <c r="AE17" s="625"/>
      <c r="AF17" s="625"/>
      <c r="AG17" s="625"/>
      <c r="AH17" s="625"/>
      <c r="AI17" s="625"/>
      <c r="AJ17" s="625"/>
      <c r="AK17" s="625"/>
      <c r="AL17" s="626">
        <v>0.1</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173</v>
      </c>
      <c r="BP17" s="624"/>
      <c r="BQ17" s="624"/>
      <c r="BR17" s="624"/>
      <c r="BS17" s="630" t="s">
        <v>228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3640402</v>
      </c>
      <c r="CS17" s="622"/>
      <c r="CT17" s="622"/>
      <c r="CU17" s="622"/>
      <c r="CV17" s="622"/>
      <c r="CW17" s="622"/>
      <c r="CX17" s="622"/>
      <c r="CY17" s="623"/>
      <c r="CZ17" s="624">
        <v>15.5</v>
      </c>
      <c r="DA17" s="624"/>
      <c r="DB17" s="624"/>
      <c r="DC17" s="624"/>
      <c r="DD17" s="630" t="s">
        <v>228</v>
      </c>
      <c r="DE17" s="622"/>
      <c r="DF17" s="622"/>
      <c r="DG17" s="622"/>
      <c r="DH17" s="622"/>
      <c r="DI17" s="622"/>
      <c r="DJ17" s="622"/>
      <c r="DK17" s="622"/>
      <c r="DL17" s="622"/>
      <c r="DM17" s="622"/>
      <c r="DN17" s="622"/>
      <c r="DO17" s="622"/>
      <c r="DP17" s="623"/>
      <c r="DQ17" s="630">
        <v>3522606</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9851971</v>
      </c>
      <c r="S18" s="622"/>
      <c r="T18" s="622"/>
      <c r="U18" s="622"/>
      <c r="V18" s="622"/>
      <c r="W18" s="622"/>
      <c r="X18" s="622"/>
      <c r="Y18" s="623"/>
      <c r="Z18" s="624">
        <v>40.9</v>
      </c>
      <c r="AA18" s="624"/>
      <c r="AB18" s="624"/>
      <c r="AC18" s="624"/>
      <c r="AD18" s="625">
        <v>8516842</v>
      </c>
      <c r="AE18" s="625"/>
      <c r="AF18" s="625"/>
      <c r="AG18" s="625"/>
      <c r="AH18" s="625"/>
      <c r="AI18" s="625"/>
      <c r="AJ18" s="625"/>
      <c r="AK18" s="625"/>
      <c r="AL18" s="626">
        <v>63.9</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173</v>
      </c>
      <c r="BH18" s="622"/>
      <c r="BI18" s="622"/>
      <c r="BJ18" s="622"/>
      <c r="BK18" s="622"/>
      <c r="BL18" s="622"/>
      <c r="BM18" s="622"/>
      <c r="BN18" s="623"/>
      <c r="BO18" s="624" t="s">
        <v>132</v>
      </c>
      <c r="BP18" s="624"/>
      <c r="BQ18" s="624"/>
      <c r="BR18" s="624"/>
      <c r="BS18" s="630" t="s">
        <v>228</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132</v>
      </c>
      <c r="CS18" s="622"/>
      <c r="CT18" s="622"/>
      <c r="CU18" s="622"/>
      <c r="CV18" s="622"/>
      <c r="CW18" s="622"/>
      <c r="CX18" s="622"/>
      <c r="CY18" s="623"/>
      <c r="CZ18" s="624" t="s">
        <v>132</v>
      </c>
      <c r="DA18" s="624"/>
      <c r="DB18" s="624"/>
      <c r="DC18" s="624"/>
      <c r="DD18" s="630" t="s">
        <v>132</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8516842</v>
      </c>
      <c r="S19" s="622"/>
      <c r="T19" s="622"/>
      <c r="U19" s="622"/>
      <c r="V19" s="622"/>
      <c r="W19" s="622"/>
      <c r="X19" s="622"/>
      <c r="Y19" s="623"/>
      <c r="Z19" s="624">
        <v>35.299999999999997</v>
      </c>
      <c r="AA19" s="624"/>
      <c r="AB19" s="624"/>
      <c r="AC19" s="624"/>
      <c r="AD19" s="625">
        <v>8516842</v>
      </c>
      <c r="AE19" s="625"/>
      <c r="AF19" s="625"/>
      <c r="AG19" s="625"/>
      <c r="AH19" s="625"/>
      <c r="AI19" s="625"/>
      <c r="AJ19" s="625"/>
      <c r="AK19" s="625"/>
      <c r="AL19" s="626">
        <v>63.9</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116047</v>
      </c>
      <c r="BH19" s="622"/>
      <c r="BI19" s="622"/>
      <c r="BJ19" s="622"/>
      <c r="BK19" s="622"/>
      <c r="BL19" s="622"/>
      <c r="BM19" s="622"/>
      <c r="BN19" s="623"/>
      <c r="BO19" s="624">
        <v>3</v>
      </c>
      <c r="BP19" s="624"/>
      <c r="BQ19" s="624"/>
      <c r="BR19" s="624"/>
      <c r="BS19" s="630" t="s">
        <v>173</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173</v>
      </c>
      <c r="CS19" s="622"/>
      <c r="CT19" s="622"/>
      <c r="CU19" s="622"/>
      <c r="CV19" s="622"/>
      <c r="CW19" s="622"/>
      <c r="CX19" s="622"/>
      <c r="CY19" s="623"/>
      <c r="CZ19" s="624" t="s">
        <v>132</v>
      </c>
      <c r="DA19" s="624"/>
      <c r="DB19" s="624"/>
      <c r="DC19" s="624"/>
      <c r="DD19" s="630" t="s">
        <v>228</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1335129</v>
      </c>
      <c r="S20" s="622"/>
      <c r="T20" s="622"/>
      <c r="U20" s="622"/>
      <c r="V20" s="622"/>
      <c r="W20" s="622"/>
      <c r="X20" s="622"/>
      <c r="Y20" s="623"/>
      <c r="Z20" s="624">
        <v>5.5</v>
      </c>
      <c r="AA20" s="624"/>
      <c r="AB20" s="624"/>
      <c r="AC20" s="624"/>
      <c r="AD20" s="625" t="s">
        <v>132</v>
      </c>
      <c r="AE20" s="625"/>
      <c r="AF20" s="625"/>
      <c r="AG20" s="625"/>
      <c r="AH20" s="625"/>
      <c r="AI20" s="625"/>
      <c r="AJ20" s="625"/>
      <c r="AK20" s="625"/>
      <c r="AL20" s="626" t="s">
        <v>173</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116047</v>
      </c>
      <c r="BH20" s="622"/>
      <c r="BI20" s="622"/>
      <c r="BJ20" s="622"/>
      <c r="BK20" s="622"/>
      <c r="BL20" s="622"/>
      <c r="BM20" s="622"/>
      <c r="BN20" s="623"/>
      <c r="BO20" s="624">
        <v>3</v>
      </c>
      <c r="BP20" s="624"/>
      <c r="BQ20" s="624"/>
      <c r="BR20" s="624"/>
      <c r="BS20" s="630" t="s">
        <v>228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23488163</v>
      </c>
      <c r="CS20" s="622"/>
      <c r="CT20" s="622"/>
      <c r="CU20" s="622"/>
      <c r="CV20" s="622"/>
      <c r="CW20" s="622"/>
      <c r="CX20" s="622"/>
      <c r="CY20" s="623"/>
      <c r="CZ20" s="624">
        <v>100</v>
      </c>
      <c r="DA20" s="624"/>
      <c r="DB20" s="624"/>
      <c r="DC20" s="624"/>
      <c r="DD20" s="630">
        <v>3615967</v>
      </c>
      <c r="DE20" s="622"/>
      <c r="DF20" s="622"/>
      <c r="DG20" s="622"/>
      <c r="DH20" s="622"/>
      <c r="DI20" s="622"/>
      <c r="DJ20" s="622"/>
      <c r="DK20" s="622"/>
      <c r="DL20" s="622"/>
      <c r="DM20" s="622"/>
      <c r="DN20" s="622"/>
      <c r="DO20" s="622"/>
      <c r="DP20" s="623"/>
      <c r="DQ20" s="630">
        <v>16491638</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228</v>
      </c>
      <c r="AA21" s="624"/>
      <c r="AB21" s="624"/>
      <c r="AC21" s="624"/>
      <c r="AD21" s="625" t="s">
        <v>132</v>
      </c>
      <c r="AE21" s="625"/>
      <c r="AF21" s="625"/>
      <c r="AG21" s="625"/>
      <c r="AH21" s="625"/>
      <c r="AI21" s="625"/>
      <c r="AJ21" s="625"/>
      <c r="AK21" s="625"/>
      <c r="AL21" s="626" t="s">
        <v>228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132</v>
      </c>
      <c r="BH21" s="622"/>
      <c r="BI21" s="622"/>
      <c r="BJ21" s="622"/>
      <c r="BK21" s="622"/>
      <c r="BL21" s="622"/>
      <c r="BM21" s="622"/>
      <c r="BN21" s="623"/>
      <c r="BO21" s="624" t="s">
        <v>228</v>
      </c>
      <c r="BP21" s="624"/>
      <c r="BQ21" s="624"/>
      <c r="BR21" s="624"/>
      <c r="BS21" s="630" t="s">
        <v>132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14772907</v>
      </c>
      <c r="S22" s="622"/>
      <c r="T22" s="622"/>
      <c r="U22" s="622"/>
      <c r="V22" s="622"/>
      <c r="W22" s="622"/>
      <c r="X22" s="622"/>
      <c r="Y22" s="623"/>
      <c r="Z22" s="624">
        <v>61.3</v>
      </c>
      <c r="AA22" s="624"/>
      <c r="AB22" s="624"/>
      <c r="AC22" s="624"/>
      <c r="AD22" s="625">
        <v>13321731</v>
      </c>
      <c r="AE22" s="625"/>
      <c r="AF22" s="625"/>
      <c r="AG22" s="625"/>
      <c r="AH22" s="625"/>
      <c r="AI22" s="625"/>
      <c r="AJ22" s="625"/>
      <c r="AK22" s="625"/>
      <c r="AL22" s="626">
        <v>99.9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173</v>
      </c>
      <c r="BH22" s="622"/>
      <c r="BI22" s="622"/>
      <c r="BJ22" s="622"/>
      <c r="BK22" s="622"/>
      <c r="BL22" s="622"/>
      <c r="BM22" s="622"/>
      <c r="BN22" s="623"/>
      <c r="BO22" s="624" t="s">
        <v>173</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4199</v>
      </c>
      <c r="S23" s="622"/>
      <c r="T23" s="622"/>
      <c r="U23" s="622"/>
      <c r="V23" s="622"/>
      <c r="W23" s="622"/>
      <c r="X23" s="622"/>
      <c r="Y23" s="623"/>
      <c r="Z23" s="624">
        <v>0</v>
      </c>
      <c r="AA23" s="624"/>
      <c r="AB23" s="624"/>
      <c r="AC23" s="624"/>
      <c r="AD23" s="625">
        <v>4199</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116047</v>
      </c>
      <c r="BH23" s="622"/>
      <c r="BI23" s="622"/>
      <c r="BJ23" s="622"/>
      <c r="BK23" s="622"/>
      <c r="BL23" s="622"/>
      <c r="BM23" s="622"/>
      <c r="BN23" s="623"/>
      <c r="BO23" s="624">
        <v>3</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147928</v>
      </c>
      <c r="S24" s="622"/>
      <c r="T24" s="622"/>
      <c r="U24" s="622"/>
      <c r="V24" s="622"/>
      <c r="W24" s="622"/>
      <c r="X24" s="622"/>
      <c r="Y24" s="623"/>
      <c r="Z24" s="624">
        <v>0.6</v>
      </c>
      <c r="AA24" s="624"/>
      <c r="AB24" s="624"/>
      <c r="AC24" s="624"/>
      <c r="AD24" s="625" t="s">
        <v>132</v>
      </c>
      <c r="AE24" s="625"/>
      <c r="AF24" s="625"/>
      <c r="AG24" s="625"/>
      <c r="AH24" s="625"/>
      <c r="AI24" s="625"/>
      <c r="AJ24" s="625"/>
      <c r="AK24" s="625"/>
      <c r="AL24" s="626" t="s">
        <v>228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228</v>
      </c>
      <c r="BP24" s="624"/>
      <c r="BQ24" s="624"/>
      <c r="BR24" s="624"/>
      <c r="BS24" s="630" t="s">
        <v>132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10195109</v>
      </c>
      <c r="CS24" s="611"/>
      <c r="CT24" s="611"/>
      <c r="CU24" s="611"/>
      <c r="CV24" s="611"/>
      <c r="CW24" s="611"/>
      <c r="CX24" s="611"/>
      <c r="CY24" s="612"/>
      <c r="CZ24" s="615">
        <v>43.4</v>
      </c>
      <c r="DA24" s="616"/>
      <c r="DB24" s="616"/>
      <c r="DC24" s="635"/>
      <c r="DD24" s="656">
        <v>7993913</v>
      </c>
      <c r="DE24" s="611"/>
      <c r="DF24" s="611"/>
      <c r="DG24" s="611"/>
      <c r="DH24" s="611"/>
      <c r="DI24" s="611"/>
      <c r="DJ24" s="611"/>
      <c r="DK24" s="612"/>
      <c r="DL24" s="656">
        <v>7914038</v>
      </c>
      <c r="DM24" s="611"/>
      <c r="DN24" s="611"/>
      <c r="DO24" s="611"/>
      <c r="DP24" s="611"/>
      <c r="DQ24" s="611"/>
      <c r="DR24" s="611"/>
      <c r="DS24" s="611"/>
      <c r="DT24" s="611"/>
      <c r="DU24" s="611"/>
      <c r="DV24" s="612"/>
      <c r="DW24" s="615">
        <v>56.8</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451179</v>
      </c>
      <c r="S25" s="622"/>
      <c r="T25" s="622"/>
      <c r="U25" s="622"/>
      <c r="V25" s="622"/>
      <c r="W25" s="622"/>
      <c r="X25" s="622"/>
      <c r="Y25" s="623"/>
      <c r="Z25" s="624">
        <v>1.9</v>
      </c>
      <c r="AA25" s="624"/>
      <c r="AB25" s="624"/>
      <c r="AC25" s="624"/>
      <c r="AD25" s="625">
        <v>9648</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132</v>
      </c>
      <c r="BP25" s="624"/>
      <c r="BQ25" s="624"/>
      <c r="BR25" s="624"/>
      <c r="BS25" s="630" t="s">
        <v>228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3928944</v>
      </c>
      <c r="CS25" s="645"/>
      <c r="CT25" s="645"/>
      <c r="CU25" s="645"/>
      <c r="CV25" s="645"/>
      <c r="CW25" s="645"/>
      <c r="CX25" s="645"/>
      <c r="CY25" s="646"/>
      <c r="CZ25" s="626">
        <v>16.7</v>
      </c>
      <c r="DA25" s="657"/>
      <c r="DB25" s="657"/>
      <c r="DC25" s="659"/>
      <c r="DD25" s="630">
        <v>3697866</v>
      </c>
      <c r="DE25" s="645"/>
      <c r="DF25" s="645"/>
      <c r="DG25" s="645"/>
      <c r="DH25" s="645"/>
      <c r="DI25" s="645"/>
      <c r="DJ25" s="645"/>
      <c r="DK25" s="646"/>
      <c r="DL25" s="630">
        <v>3632365</v>
      </c>
      <c r="DM25" s="645"/>
      <c r="DN25" s="645"/>
      <c r="DO25" s="645"/>
      <c r="DP25" s="645"/>
      <c r="DQ25" s="645"/>
      <c r="DR25" s="645"/>
      <c r="DS25" s="645"/>
      <c r="DT25" s="645"/>
      <c r="DU25" s="645"/>
      <c r="DV25" s="646"/>
      <c r="DW25" s="626">
        <v>26.1</v>
      </c>
      <c r="DX25" s="657"/>
      <c r="DY25" s="657"/>
      <c r="DZ25" s="657"/>
      <c r="EA25" s="657"/>
      <c r="EB25" s="657"/>
      <c r="EC25" s="658"/>
    </row>
    <row r="26" spans="2:133" ht="11.25" customHeight="1" x14ac:dyDescent="0.15">
      <c r="B26" s="618" t="s">
        <v>289</v>
      </c>
      <c r="C26" s="619"/>
      <c r="D26" s="619"/>
      <c r="E26" s="619"/>
      <c r="F26" s="619"/>
      <c r="G26" s="619"/>
      <c r="H26" s="619"/>
      <c r="I26" s="619"/>
      <c r="J26" s="619"/>
      <c r="K26" s="619"/>
      <c r="L26" s="619"/>
      <c r="M26" s="619"/>
      <c r="N26" s="619"/>
      <c r="O26" s="619"/>
      <c r="P26" s="619"/>
      <c r="Q26" s="620"/>
      <c r="R26" s="621">
        <v>72094</v>
      </c>
      <c r="S26" s="622"/>
      <c r="T26" s="622"/>
      <c r="U26" s="622"/>
      <c r="V26" s="622"/>
      <c r="W26" s="622"/>
      <c r="X26" s="622"/>
      <c r="Y26" s="623"/>
      <c r="Z26" s="624">
        <v>0.3</v>
      </c>
      <c r="AA26" s="624"/>
      <c r="AB26" s="624"/>
      <c r="AC26" s="624"/>
      <c r="AD26" s="625" t="s">
        <v>173</v>
      </c>
      <c r="AE26" s="625"/>
      <c r="AF26" s="625"/>
      <c r="AG26" s="625"/>
      <c r="AH26" s="625"/>
      <c r="AI26" s="625"/>
      <c r="AJ26" s="625"/>
      <c r="AK26" s="625"/>
      <c r="AL26" s="626" t="s">
        <v>228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228</v>
      </c>
      <c r="BP26" s="624"/>
      <c r="BQ26" s="624"/>
      <c r="BR26" s="624"/>
      <c r="BS26" s="630" t="s">
        <v>228</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2643350</v>
      </c>
      <c r="CS26" s="622"/>
      <c r="CT26" s="622"/>
      <c r="CU26" s="622"/>
      <c r="CV26" s="622"/>
      <c r="CW26" s="622"/>
      <c r="CX26" s="622"/>
      <c r="CY26" s="623"/>
      <c r="CZ26" s="626">
        <v>11.3</v>
      </c>
      <c r="DA26" s="657"/>
      <c r="DB26" s="657"/>
      <c r="DC26" s="659"/>
      <c r="DD26" s="630">
        <v>2433954</v>
      </c>
      <c r="DE26" s="622"/>
      <c r="DF26" s="622"/>
      <c r="DG26" s="622"/>
      <c r="DH26" s="622"/>
      <c r="DI26" s="622"/>
      <c r="DJ26" s="622"/>
      <c r="DK26" s="623"/>
      <c r="DL26" s="630" t="s">
        <v>132</v>
      </c>
      <c r="DM26" s="622"/>
      <c r="DN26" s="622"/>
      <c r="DO26" s="622"/>
      <c r="DP26" s="622"/>
      <c r="DQ26" s="622"/>
      <c r="DR26" s="622"/>
      <c r="DS26" s="622"/>
      <c r="DT26" s="622"/>
      <c r="DU26" s="622"/>
      <c r="DV26" s="623"/>
      <c r="DW26" s="626" t="s">
        <v>228</v>
      </c>
      <c r="DX26" s="657"/>
      <c r="DY26" s="657"/>
      <c r="DZ26" s="657"/>
      <c r="EA26" s="657"/>
      <c r="EB26" s="657"/>
      <c r="EC26" s="658"/>
    </row>
    <row r="27" spans="2:133" ht="11.25" customHeight="1" x14ac:dyDescent="0.15">
      <c r="B27" s="618" t="s">
        <v>292</v>
      </c>
      <c r="C27" s="619"/>
      <c r="D27" s="619"/>
      <c r="E27" s="619"/>
      <c r="F27" s="619"/>
      <c r="G27" s="619"/>
      <c r="H27" s="619"/>
      <c r="I27" s="619"/>
      <c r="J27" s="619"/>
      <c r="K27" s="619"/>
      <c r="L27" s="619"/>
      <c r="M27" s="619"/>
      <c r="N27" s="619"/>
      <c r="O27" s="619"/>
      <c r="P27" s="619"/>
      <c r="Q27" s="620"/>
      <c r="R27" s="621">
        <v>2016964</v>
      </c>
      <c r="S27" s="622"/>
      <c r="T27" s="622"/>
      <c r="U27" s="622"/>
      <c r="V27" s="622"/>
      <c r="W27" s="622"/>
      <c r="X27" s="622"/>
      <c r="Y27" s="623"/>
      <c r="Z27" s="624">
        <v>8.4</v>
      </c>
      <c r="AA27" s="624"/>
      <c r="AB27" s="624"/>
      <c r="AC27" s="624"/>
      <c r="AD27" s="625" t="s">
        <v>132</v>
      </c>
      <c r="AE27" s="625"/>
      <c r="AF27" s="625"/>
      <c r="AG27" s="625"/>
      <c r="AH27" s="625"/>
      <c r="AI27" s="625"/>
      <c r="AJ27" s="625"/>
      <c r="AK27" s="625"/>
      <c r="AL27" s="626" t="s">
        <v>228</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3866592</v>
      </c>
      <c r="BH27" s="622"/>
      <c r="BI27" s="622"/>
      <c r="BJ27" s="622"/>
      <c r="BK27" s="622"/>
      <c r="BL27" s="622"/>
      <c r="BM27" s="622"/>
      <c r="BN27" s="623"/>
      <c r="BO27" s="624">
        <v>100</v>
      </c>
      <c r="BP27" s="624"/>
      <c r="BQ27" s="624"/>
      <c r="BR27" s="624"/>
      <c r="BS27" s="630">
        <v>36889</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2625826</v>
      </c>
      <c r="CS27" s="645"/>
      <c r="CT27" s="645"/>
      <c r="CU27" s="645"/>
      <c r="CV27" s="645"/>
      <c r="CW27" s="645"/>
      <c r="CX27" s="645"/>
      <c r="CY27" s="646"/>
      <c r="CZ27" s="626">
        <v>11.2</v>
      </c>
      <c r="DA27" s="657"/>
      <c r="DB27" s="657"/>
      <c r="DC27" s="659"/>
      <c r="DD27" s="630">
        <v>773504</v>
      </c>
      <c r="DE27" s="645"/>
      <c r="DF27" s="645"/>
      <c r="DG27" s="645"/>
      <c r="DH27" s="645"/>
      <c r="DI27" s="645"/>
      <c r="DJ27" s="645"/>
      <c r="DK27" s="646"/>
      <c r="DL27" s="630">
        <v>759130</v>
      </c>
      <c r="DM27" s="645"/>
      <c r="DN27" s="645"/>
      <c r="DO27" s="645"/>
      <c r="DP27" s="645"/>
      <c r="DQ27" s="645"/>
      <c r="DR27" s="645"/>
      <c r="DS27" s="645"/>
      <c r="DT27" s="645"/>
      <c r="DU27" s="645"/>
      <c r="DV27" s="646"/>
      <c r="DW27" s="626">
        <v>5.4</v>
      </c>
      <c r="DX27" s="657"/>
      <c r="DY27" s="657"/>
      <c r="DZ27" s="657"/>
      <c r="EA27" s="657"/>
      <c r="EB27" s="657"/>
      <c r="EC27" s="658"/>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132</v>
      </c>
      <c r="AA28" s="624"/>
      <c r="AB28" s="624"/>
      <c r="AC28" s="624"/>
      <c r="AD28" s="625" t="s">
        <v>173</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3640339</v>
      </c>
      <c r="CS28" s="622"/>
      <c r="CT28" s="622"/>
      <c r="CU28" s="622"/>
      <c r="CV28" s="622"/>
      <c r="CW28" s="622"/>
      <c r="CX28" s="622"/>
      <c r="CY28" s="623"/>
      <c r="CZ28" s="626">
        <v>15.5</v>
      </c>
      <c r="DA28" s="657"/>
      <c r="DB28" s="657"/>
      <c r="DC28" s="659"/>
      <c r="DD28" s="630">
        <v>3522543</v>
      </c>
      <c r="DE28" s="622"/>
      <c r="DF28" s="622"/>
      <c r="DG28" s="622"/>
      <c r="DH28" s="622"/>
      <c r="DI28" s="622"/>
      <c r="DJ28" s="622"/>
      <c r="DK28" s="623"/>
      <c r="DL28" s="630">
        <v>3522543</v>
      </c>
      <c r="DM28" s="622"/>
      <c r="DN28" s="622"/>
      <c r="DO28" s="622"/>
      <c r="DP28" s="622"/>
      <c r="DQ28" s="622"/>
      <c r="DR28" s="622"/>
      <c r="DS28" s="622"/>
      <c r="DT28" s="622"/>
      <c r="DU28" s="622"/>
      <c r="DV28" s="623"/>
      <c r="DW28" s="626">
        <v>25.3</v>
      </c>
      <c r="DX28" s="657"/>
      <c r="DY28" s="657"/>
      <c r="DZ28" s="657"/>
      <c r="EA28" s="657"/>
      <c r="EB28" s="657"/>
      <c r="EC28" s="658"/>
    </row>
    <row r="29" spans="2:133" ht="11.25" customHeight="1" x14ac:dyDescent="0.15">
      <c r="B29" s="618" t="s">
        <v>297</v>
      </c>
      <c r="C29" s="619"/>
      <c r="D29" s="619"/>
      <c r="E29" s="619"/>
      <c r="F29" s="619"/>
      <c r="G29" s="619"/>
      <c r="H29" s="619"/>
      <c r="I29" s="619"/>
      <c r="J29" s="619"/>
      <c r="K29" s="619"/>
      <c r="L29" s="619"/>
      <c r="M29" s="619"/>
      <c r="N29" s="619"/>
      <c r="O29" s="619"/>
      <c r="P29" s="619"/>
      <c r="Q29" s="620"/>
      <c r="R29" s="621">
        <v>1175874</v>
      </c>
      <c r="S29" s="622"/>
      <c r="T29" s="622"/>
      <c r="U29" s="622"/>
      <c r="V29" s="622"/>
      <c r="W29" s="622"/>
      <c r="X29" s="622"/>
      <c r="Y29" s="623"/>
      <c r="Z29" s="624">
        <v>4.9000000000000004</v>
      </c>
      <c r="AA29" s="624"/>
      <c r="AB29" s="624"/>
      <c r="AC29" s="624"/>
      <c r="AD29" s="625" t="s">
        <v>173</v>
      </c>
      <c r="AE29" s="625"/>
      <c r="AF29" s="625"/>
      <c r="AG29" s="625"/>
      <c r="AH29" s="625"/>
      <c r="AI29" s="625"/>
      <c r="AJ29" s="625"/>
      <c r="AK29" s="625"/>
      <c r="AL29" s="626" t="s">
        <v>132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3639975</v>
      </c>
      <c r="CS29" s="645"/>
      <c r="CT29" s="645"/>
      <c r="CU29" s="645"/>
      <c r="CV29" s="645"/>
      <c r="CW29" s="645"/>
      <c r="CX29" s="645"/>
      <c r="CY29" s="646"/>
      <c r="CZ29" s="626">
        <v>15.5</v>
      </c>
      <c r="DA29" s="657"/>
      <c r="DB29" s="657"/>
      <c r="DC29" s="659"/>
      <c r="DD29" s="630">
        <v>3522179</v>
      </c>
      <c r="DE29" s="645"/>
      <c r="DF29" s="645"/>
      <c r="DG29" s="645"/>
      <c r="DH29" s="645"/>
      <c r="DI29" s="645"/>
      <c r="DJ29" s="645"/>
      <c r="DK29" s="646"/>
      <c r="DL29" s="630">
        <v>3522179</v>
      </c>
      <c r="DM29" s="645"/>
      <c r="DN29" s="645"/>
      <c r="DO29" s="645"/>
      <c r="DP29" s="645"/>
      <c r="DQ29" s="645"/>
      <c r="DR29" s="645"/>
      <c r="DS29" s="645"/>
      <c r="DT29" s="645"/>
      <c r="DU29" s="645"/>
      <c r="DV29" s="646"/>
      <c r="DW29" s="626">
        <v>25.3</v>
      </c>
      <c r="DX29" s="657"/>
      <c r="DY29" s="657"/>
      <c r="DZ29" s="657"/>
      <c r="EA29" s="657"/>
      <c r="EB29" s="657"/>
      <c r="EC29" s="658"/>
    </row>
    <row r="30" spans="2:133" ht="11.25" customHeight="1" x14ac:dyDescent="0.15">
      <c r="B30" s="618" t="s">
        <v>302</v>
      </c>
      <c r="C30" s="619"/>
      <c r="D30" s="619"/>
      <c r="E30" s="619"/>
      <c r="F30" s="619"/>
      <c r="G30" s="619"/>
      <c r="H30" s="619"/>
      <c r="I30" s="619"/>
      <c r="J30" s="619"/>
      <c r="K30" s="619"/>
      <c r="L30" s="619"/>
      <c r="M30" s="619"/>
      <c r="N30" s="619"/>
      <c r="O30" s="619"/>
      <c r="P30" s="619"/>
      <c r="Q30" s="620"/>
      <c r="R30" s="621">
        <v>81101</v>
      </c>
      <c r="S30" s="622"/>
      <c r="T30" s="622"/>
      <c r="U30" s="622"/>
      <c r="V30" s="622"/>
      <c r="W30" s="622"/>
      <c r="X30" s="622"/>
      <c r="Y30" s="623"/>
      <c r="Z30" s="624">
        <v>0.3</v>
      </c>
      <c r="AA30" s="624"/>
      <c r="AB30" s="624"/>
      <c r="AC30" s="624"/>
      <c r="AD30" s="625" t="s">
        <v>228</v>
      </c>
      <c r="AE30" s="625"/>
      <c r="AF30" s="625"/>
      <c r="AG30" s="625"/>
      <c r="AH30" s="625"/>
      <c r="AI30" s="625"/>
      <c r="AJ30" s="625"/>
      <c r="AK30" s="625"/>
      <c r="AL30" s="626" t="s">
        <v>173</v>
      </c>
      <c r="AM30" s="627"/>
      <c r="AN30" s="627"/>
      <c r="AO30" s="628"/>
      <c r="AP30" s="669" t="s">
        <v>303</v>
      </c>
      <c r="AQ30" s="670"/>
      <c r="AR30" s="670"/>
      <c r="AS30" s="670"/>
      <c r="AT30" s="675" t="s">
        <v>304</v>
      </c>
      <c r="AU30" s="210"/>
      <c r="AV30" s="210"/>
      <c r="AW30" s="210"/>
      <c r="AX30" s="607" t="s">
        <v>181</v>
      </c>
      <c r="AY30" s="608"/>
      <c r="AZ30" s="608"/>
      <c r="BA30" s="608"/>
      <c r="BB30" s="608"/>
      <c r="BC30" s="608"/>
      <c r="BD30" s="608"/>
      <c r="BE30" s="608"/>
      <c r="BF30" s="609"/>
      <c r="BG30" s="681">
        <v>98.9</v>
      </c>
      <c r="BH30" s="682"/>
      <c r="BI30" s="682"/>
      <c r="BJ30" s="682"/>
      <c r="BK30" s="682"/>
      <c r="BL30" s="682"/>
      <c r="BM30" s="616">
        <v>95.6</v>
      </c>
      <c r="BN30" s="682"/>
      <c r="BO30" s="682"/>
      <c r="BP30" s="682"/>
      <c r="BQ30" s="683"/>
      <c r="BR30" s="681">
        <v>98.8</v>
      </c>
      <c r="BS30" s="682"/>
      <c r="BT30" s="682"/>
      <c r="BU30" s="682"/>
      <c r="BV30" s="682"/>
      <c r="BW30" s="682"/>
      <c r="BX30" s="616">
        <v>95</v>
      </c>
      <c r="BY30" s="682"/>
      <c r="BZ30" s="682"/>
      <c r="CA30" s="682"/>
      <c r="CB30" s="683"/>
      <c r="CD30" s="686"/>
      <c r="CE30" s="687"/>
      <c r="CF30" s="636" t="s">
        <v>305</v>
      </c>
      <c r="CG30" s="637"/>
      <c r="CH30" s="637"/>
      <c r="CI30" s="637"/>
      <c r="CJ30" s="637"/>
      <c r="CK30" s="637"/>
      <c r="CL30" s="637"/>
      <c r="CM30" s="637"/>
      <c r="CN30" s="637"/>
      <c r="CO30" s="637"/>
      <c r="CP30" s="637"/>
      <c r="CQ30" s="638"/>
      <c r="CR30" s="621">
        <v>3398610</v>
      </c>
      <c r="CS30" s="622"/>
      <c r="CT30" s="622"/>
      <c r="CU30" s="622"/>
      <c r="CV30" s="622"/>
      <c r="CW30" s="622"/>
      <c r="CX30" s="622"/>
      <c r="CY30" s="623"/>
      <c r="CZ30" s="626">
        <v>14.5</v>
      </c>
      <c r="DA30" s="657"/>
      <c r="DB30" s="657"/>
      <c r="DC30" s="659"/>
      <c r="DD30" s="630">
        <v>3281543</v>
      </c>
      <c r="DE30" s="622"/>
      <c r="DF30" s="622"/>
      <c r="DG30" s="622"/>
      <c r="DH30" s="622"/>
      <c r="DI30" s="622"/>
      <c r="DJ30" s="622"/>
      <c r="DK30" s="623"/>
      <c r="DL30" s="630">
        <v>3281543</v>
      </c>
      <c r="DM30" s="622"/>
      <c r="DN30" s="622"/>
      <c r="DO30" s="622"/>
      <c r="DP30" s="622"/>
      <c r="DQ30" s="622"/>
      <c r="DR30" s="622"/>
      <c r="DS30" s="622"/>
      <c r="DT30" s="622"/>
      <c r="DU30" s="622"/>
      <c r="DV30" s="623"/>
      <c r="DW30" s="626">
        <v>23.6</v>
      </c>
      <c r="DX30" s="657"/>
      <c r="DY30" s="657"/>
      <c r="DZ30" s="657"/>
      <c r="EA30" s="657"/>
      <c r="EB30" s="657"/>
      <c r="EC30" s="658"/>
    </row>
    <row r="31" spans="2:133" ht="11.25" customHeight="1" x14ac:dyDescent="0.15">
      <c r="B31" s="618" t="s">
        <v>306</v>
      </c>
      <c r="C31" s="619"/>
      <c r="D31" s="619"/>
      <c r="E31" s="619"/>
      <c r="F31" s="619"/>
      <c r="G31" s="619"/>
      <c r="H31" s="619"/>
      <c r="I31" s="619"/>
      <c r="J31" s="619"/>
      <c r="K31" s="619"/>
      <c r="L31" s="619"/>
      <c r="M31" s="619"/>
      <c r="N31" s="619"/>
      <c r="O31" s="619"/>
      <c r="P31" s="619"/>
      <c r="Q31" s="620"/>
      <c r="R31" s="621">
        <v>34917</v>
      </c>
      <c r="S31" s="622"/>
      <c r="T31" s="622"/>
      <c r="U31" s="622"/>
      <c r="V31" s="622"/>
      <c r="W31" s="622"/>
      <c r="X31" s="622"/>
      <c r="Y31" s="623"/>
      <c r="Z31" s="624">
        <v>0.1</v>
      </c>
      <c r="AA31" s="624"/>
      <c r="AB31" s="624"/>
      <c r="AC31" s="624"/>
      <c r="AD31" s="625" t="s">
        <v>132</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99.1</v>
      </c>
      <c r="BH31" s="645"/>
      <c r="BI31" s="645"/>
      <c r="BJ31" s="645"/>
      <c r="BK31" s="645"/>
      <c r="BL31" s="645"/>
      <c r="BM31" s="627">
        <v>96.7</v>
      </c>
      <c r="BN31" s="679"/>
      <c r="BO31" s="679"/>
      <c r="BP31" s="679"/>
      <c r="BQ31" s="680"/>
      <c r="BR31" s="678">
        <v>98.9</v>
      </c>
      <c r="BS31" s="645"/>
      <c r="BT31" s="645"/>
      <c r="BU31" s="645"/>
      <c r="BV31" s="645"/>
      <c r="BW31" s="645"/>
      <c r="BX31" s="627">
        <v>95.9</v>
      </c>
      <c r="BY31" s="679"/>
      <c r="BZ31" s="679"/>
      <c r="CA31" s="679"/>
      <c r="CB31" s="680"/>
      <c r="CD31" s="686"/>
      <c r="CE31" s="687"/>
      <c r="CF31" s="636" t="s">
        <v>309</v>
      </c>
      <c r="CG31" s="637"/>
      <c r="CH31" s="637"/>
      <c r="CI31" s="637"/>
      <c r="CJ31" s="637"/>
      <c r="CK31" s="637"/>
      <c r="CL31" s="637"/>
      <c r="CM31" s="637"/>
      <c r="CN31" s="637"/>
      <c r="CO31" s="637"/>
      <c r="CP31" s="637"/>
      <c r="CQ31" s="638"/>
      <c r="CR31" s="621">
        <v>241365</v>
      </c>
      <c r="CS31" s="645"/>
      <c r="CT31" s="645"/>
      <c r="CU31" s="645"/>
      <c r="CV31" s="645"/>
      <c r="CW31" s="645"/>
      <c r="CX31" s="645"/>
      <c r="CY31" s="646"/>
      <c r="CZ31" s="626">
        <v>1</v>
      </c>
      <c r="DA31" s="657"/>
      <c r="DB31" s="657"/>
      <c r="DC31" s="659"/>
      <c r="DD31" s="630">
        <v>240636</v>
      </c>
      <c r="DE31" s="645"/>
      <c r="DF31" s="645"/>
      <c r="DG31" s="645"/>
      <c r="DH31" s="645"/>
      <c r="DI31" s="645"/>
      <c r="DJ31" s="645"/>
      <c r="DK31" s="646"/>
      <c r="DL31" s="630">
        <v>240636</v>
      </c>
      <c r="DM31" s="645"/>
      <c r="DN31" s="645"/>
      <c r="DO31" s="645"/>
      <c r="DP31" s="645"/>
      <c r="DQ31" s="645"/>
      <c r="DR31" s="645"/>
      <c r="DS31" s="645"/>
      <c r="DT31" s="645"/>
      <c r="DU31" s="645"/>
      <c r="DV31" s="646"/>
      <c r="DW31" s="626">
        <v>1.7</v>
      </c>
      <c r="DX31" s="657"/>
      <c r="DY31" s="657"/>
      <c r="DZ31" s="657"/>
      <c r="EA31" s="657"/>
      <c r="EB31" s="657"/>
      <c r="EC31" s="658"/>
    </row>
    <row r="32" spans="2:133" ht="11.25" customHeight="1" x14ac:dyDescent="0.15">
      <c r="B32" s="618" t="s">
        <v>310</v>
      </c>
      <c r="C32" s="619"/>
      <c r="D32" s="619"/>
      <c r="E32" s="619"/>
      <c r="F32" s="619"/>
      <c r="G32" s="619"/>
      <c r="H32" s="619"/>
      <c r="I32" s="619"/>
      <c r="J32" s="619"/>
      <c r="K32" s="619"/>
      <c r="L32" s="619"/>
      <c r="M32" s="619"/>
      <c r="N32" s="619"/>
      <c r="O32" s="619"/>
      <c r="P32" s="619"/>
      <c r="Q32" s="620"/>
      <c r="R32" s="621">
        <v>1215278</v>
      </c>
      <c r="S32" s="622"/>
      <c r="T32" s="622"/>
      <c r="U32" s="622"/>
      <c r="V32" s="622"/>
      <c r="W32" s="622"/>
      <c r="X32" s="622"/>
      <c r="Y32" s="623"/>
      <c r="Z32" s="624">
        <v>5</v>
      </c>
      <c r="AA32" s="624"/>
      <c r="AB32" s="624"/>
      <c r="AC32" s="624"/>
      <c r="AD32" s="625" t="s">
        <v>132</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98.8</v>
      </c>
      <c r="BH32" s="691"/>
      <c r="BI32" s="691"/>
      <c r="BJ32" s="691"/>
      <c r="BK32" s="691"/>
      <c r="BL32" s="691"/>
      <c r="BM32" s="692">
        <v>94.7</v>
      </c>
      <c r="BN32" s="691"/>
      <c r="BO32" s="691"/>
      <c r="BP32" s="691"/>
      <c r="BQ32" s="693"/>
      <c r="BR32" s="690">
        <v>98.8</v>
      </c>
      <c r="BS32" s="691"/>
      <c r="BT32" s="691"/>
      <c r="BU32" s="691"/>
      <c r="BV32" s="691"/>
      <c r="BW32" s="691"/>
      <c r="BX32" s="692">
        <v>94.2</v>
      </c>
      <c r="BY32" s="691"/>
      <c r="BZ32" s="691"/>
      <c r="CA32" s="691"/>
      <c r="CB32" s="693"/>
      <c r="CD32" s="688"/>
      <c r="CE32" s="689"/>
      <c r="CF32" s="636" t="s">
        <v>312</v>
      </c>
      <c r="CG32" s="637"/>
      <c r="CH32" s="637"/>
      <c r="CI32" s="637"/>
      <c r="CJ32" s="637"/>
      <c r="CK32" s="637"/>
      <c r="CL32" s="637"/>
      <c r="CM32" s="637"/>
      <c r="CN32" s="637"/>
      <c r="CO32" s="637"/>
      <c r="CP32" s="637"/>
      <c r="CQ32" s="638"/>
      <c r="CR32" s="621">
        <v>364</v>
      </c>
      <c r="CS32" s="622"/>
      <c r="CT32" s="622"/>
      <c r="CU32" s="622"/>
      <c r="CV32" s="622"/>
      <c r="CW32" s="622"/>
      <c r="CX32" s="622"/>
      <c r="CY32" s="623"/>
      <c r="CZ32" s="626">
        <v>0</v>
      </c>
      <c r="DA32" s="657"/>
      <c r="DB32" s="657"/>
      <c r="DC32" s="659"/>
      <c r="DD32" s="630">
        <v>364</v>
      </c>
      <c r="DE32" s="622"/>
      <c r="DF32" s="622"/>
      <c r="DG32" s="622"/>
      <c r="DH32" s="622"/>
      <c r="DI32" s="622"/>
      <c r="DJ32" s="622"/>
      <c r="DK32" s="623"/>
      <c r="DL32" s="630">
        <v>364</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313</v>
      </c>
      <c r="C33" s="619"/>
      <c r="D33" s="619"/>
      <c r="E33" s="619"/>
      <c r="F33" s="619"/>
      <c r="G33" s="619"/>
      <c r="H33" s="619"/>
      <c r="I33" s="619"/>
      <c r="J33" s="619"/>
      <c r="K33" s="619"/>
      <c r="L33" s="619"/>
      <c r="M33" s="619"/>
      <c r="N33" s="619"/>
      <c r="O33" s="619"/>
      <c r="P33" s="619"/>
      <c r="Q33" s="620"/>
      <c r="R33" s="621">
        <v>747170</v>
      </c>
      <c r="S33" s="622"/>
      <c r="T33" s="622"/>
      <c r="U33" s="622"/>
      <c r="V33" s="622"/>
      <c r="W33" s="622"/>
      <c r="X33" s="622"/>
      <c r="Y33" s="623"/>
      <c r="Z33" s="624">
        <v>3.1</v>
      </c>
      <c r="AA33" s="624"/>
      <c r="AB33" s="624"/>
      <c r="AC33" s="624"/>
      <c r="AD33" s="625" t="s">
        <v>173</v>
      </c>
      <c r="AE33" s="625"/>
      <c r="AF33" s="625"/>
      <c r="AG33" s="625"/>
      <c r="AH33" s="625"/>
      <c r="AI33" s="625"/>
      <c r="AJ33" s="625"/>
      <c r="AK33" s="625"/>
      <c r="AL33" s="626" t="s">
        <v>173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9185441</v>
      </c>
      <c r="CS33" s="645"/>
      <c r="CT33" s="645"/>
      <c r="CU33" s="645"/>
      <c r="CV33" s="645"/>
      <c r="CW33" s="645"/>
      <c r="CX33" s="645"/>
      <c r="CY33" s="646"/>
      <c r="CZ33" s="626">
        <v>39.1</v>
      </c>
      <c r="DA33" s="657"/>
      <c r="DB33" s="657"/>
      <c r="DC33" s="659"/>
      <c r="DD33" s="630">
        <v>7469484</v>
      </c>
      <c r="DE33" s="645"/>
      <c r="DF33" s="645"/>
      <c r="DG33" s="645"/>
      <c r="DH33" s="645"/>
      <c r="DI33" s="645"/>
      <c r="DJ33" s="645"/>
      <c r="DK33" s="646"/>
      <c r="DL33" s="630">
        <v>5417961</v>
      </c>
      <c r="DM33" s="645"/>
      <c r="DN33" s="645"/>
      <c r="DO33" s="645"/>
      <c r="DP33" s="645"/>
      <c r="DQ33" s="645"/>
      <c r="DR33" s="645"/>
      <c r="DS33" s="645"/>
      <c r="DT33" s="645"/>
      <c r="DU33" s="645"/>
      <c r="DV33" s="646"/>
      <c r="DW33" s="626">
        <v>38.9</v>
      </c>
      <c r="DX33" s="657"/>
      <c r="DY33" s="657"/>
      <c r="DZ33" s="657"/>
      <c r="EA33" s="657"/>
      <c r="EB33" s="657"/>
      <c r="EC33" s="658"/>
    </row>
    <row r="34" spans="2:133" ht="11.25" customHeight="1" x14ac:dyDescent="0.15">
      <c r="B34" s="618" t="s">
        <v>315</v>
      </c>
      <c r="C34" s="619"/>
      <c r="D34" s="619"/>
      <c r="E34" s="619"/>
      <c r="F34" s="619"/>
      <c r="G34" s="619"/>
      <c r="H34" s="619"/>
      <c r="I34" s="619"/>
      <c r="J34" s="619"/>
      <c r="K34" s="619"/>
      <c r="L34" s="619"/>
      <c r="M34" s="619"/>
      <c r="N34" s="619"/>
      <c r="O34" s="619"/>
      <c r="P34" s="619"/>
      <c r="Q34" s="620"/>
      <c r="R34" s="621">
        <v>426388</v>
      </c>
      <c r="S34" s="622"/>
      <c r="T34" s="622"/>
      <c r="U34" s="622"/>
      <c r="V34" s="622"/>
      <c r="W34" s="622"/>
      <c r="X34" s="622"/>
      <c r="Y34" s="623"/>
      <c r="Z34" s="624">
        <v>1.8</v>
      </c>
      <c r="AA34" s="624"/>
      <c r="AB34" s="624"/>
      <c r="AC34" s="624"/>
      <c r="AD34" s="625">
        <v>804</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2992621</v>
      </c>
      <c r="CS34" s="622"/>
      <c r="CT34" s="622"/>
      <c r="CU34" s="622"/>
      <c r="CV34" s="622"/>
      <c r="CW34" s="622"/>
      <c r="CX34" s="622"/>
      <c r="CY34" s="623"/>
      <c r="CZ34" s="626">
        <v>12.7</v>
      </c>
      <c r="DA34" s="657"/>
      <c r="DB34" s="657"/>
      <c r="DC34" s="659"/>
      <c r="DD34" s="630">
        <v>2430439</v>
      </c>
      <c r="DE34" s="622"/>
      <c r="DF34" s="622"/>
      <c r="DG34" s="622"/>
      <c r="DH34" s="622"/>
      <c r="DI34" s="622"/>
      <c r="DJ34" s="622"/>
      <c r="DK34" s="623"/>
      <c r="DL34" s="630">
        <v>2085277</v>
      </c>
      <c r="DM34" s="622"/>
      <c r="DN34" s="622"/>
      <c r="DO34" s="622"/>
      <c r="DP34" s="622"/>
      <c r="DQ34" s="622"/>
      <c r="DR34" s="622"/>
      <c r="DS34" s="622"/>
      <c r="DT34" s="622"/>
      <c r="DU34" s="622"/>
      <c r="DV34" s="623"/>
      <c r="DW34" s="626">
        <v>15</v>
      </c>
      <c r="DX34" s="657"/>
      <c r="DY34" s="657"/>
      <c r="DZ34" s="657"/>
      <c r="EA34" s="657"/>
      <c r="EB34" s="657"/>
      <c r="EC34" s="658"/>
    </row>
    <row r="35" spans="2:133" ht="11.25" customHeight="1" x14ac:dyDescent="0.15">
      <c r="B35" s="618" t="s">
        <v>319</v>
      </c>
      <c r="C35" s="619"/>
      <c r="D35" s="619"/>
      <c r="E35" s="619"/>
      <c r="F35" s="619"/>
      <c r="G35" s="619"/>
      <c r="H35" s="619"/>
      <c r="I35" s="619"/>
      <c r="J35" s="619"/>
      <c r="K35" s="619"/>
      <c r="L35" s="619"/>
      <c r="M35" s="619"/>
      <c r="N35" s="619"/>
      <c r="O35" s="619"/>
      <c r="P35" s="619"/>
      <c r="Q35" s="620"/>
      <c r="R35" s="621">
        <v>2970752</v>
      </c>
      <c r="S35" s="622"/>
      <c r="T35" s="622"/>
      <c r="U35" s="622"/>
      <c r="V35" s="622"/>
      <c r="W35" s="622"/>
      <c r="X35" s="622"/>
      <c r="Y35" s="623"/>
      <c r="Z35" s="624">
        <v>12.3</v>
      </c>
      <c r="AA35" s="624"/>
      <c r="AB35" s="624"/>
      <c r="AC35" s="624"/>
      <c r="AD35" s="625" t="s">
        <v>173</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3225247</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180021</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165399</v>
      </c>
      <c r="CS35" s="645"/>
      <c r="CT35" s="645"/>
      <c r="CU35" s="645"/>
      <c r="CV35" s="645"/>
      <c r="CW35" s="645"/>
      <c r="CX35" s="645"/>
      <c r="CY35" s="646"/>
      <c r="CZ35" s="626">
        <v>0.7</v>
      </c>
      <c r="DA35" s="657"/>
      <c r="DB35" s="657"/>
      <c r="DC35" s="659"/>
      <c r="DD35" s="630">
        <v>143319</v>
      </c>
      <c r="DE35" s="645"/>
      <c r="DF35" s="645"/>
      <c r="DG35" s="645"/>
      <c r="DH35" s="645"/>
      <c r="DI35" s="645"/>
      <c r="DJ35" s="645"/>
      <c r="DK35" s="646"/>
      <c r="DL35" s="630">
        <v>143319</v>
      </c>
      <c r="DM35" s="645"/>
      <c r="DN35" s="645"/>
      <c r="DO35" s="645"/>
      <c r="DP35" s="645"/>
      <c r="DQ35" s="645"/>
      <c r="DR35" s="645"/>
      <c r="DS35" s="645"/>
      <c r="DT35" s="645"/>
      <c r="DU35" s="645"/>
      <c r="DV35" s="646"/>
      <c r="DW35" s="626">
        <v>1</v>
      </c>
      <c r="DX35" s="657"/>
      <c r="DY35" s="657"/>
      <c r="DZ35" s="657"/>
      <c r="EA35" s="657"/>
      <c r="EB35" s="657"/>
      <c r="EC35" s="658"/>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173</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132</v>
      </c>
      <c r="AM36" s="627"/>
      <c r="AN36" s="627"/>
      <c r="AO36" s="628"/>
      <c r="AQ36" s="698" t="s">
        <v>324</v>
      </c>
      <c r="AR36" s="699"/>
      <c r="AS36" s="699"/>
      <c r="AT36" s="699"/>
      <c r="AU36" s="699"/>
      <c r="AV36" s="699"/>
      <c r="AW36" s="699"/>
      <c r="AX36" s="699"/>
      <c r="AY36" s="700"/>
      <c r="AZ36" s="621">
        <v>484519</v>
      </c>
      <c r="BA36" s="622"/>
      <c r="BB36" s="622"/>
      <c r="BC36" s="622"/>
      <c r="BD36" s="645"/>
      <c r="BE36" s="645"/>
      <c r="BF36" s="680"/>
      <c r="BG36" s="636" t="s">
        <v>325</v>
      </c>
      <c r="BH36" s="637"/>
      <c r="BI36" s="637"/>
      <c r="BJ36" s="637"/>
      <c r="BK36" s="637"/>
      <c r="BL36" s="637"/>
      <c r="BM36" s="637"/>
      <c r="BN36" s="637"/>
      <c r="BO36" s="637"/>
      <c r="BP36" s="637"/>
      <c r="BQ36" s="637"/>
      <c r="BR36" s="637"/>
      <c r="BS36" s="637"/>
      <c r="BT36" s="637"/>
      <c r="BU36" s="638"/>
      <c r="BV36" s="621">
        <v>105008</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2119144</v>
      </c>
      <c r="CS36" s="622"/>
      <c r="CT36" s="622"/>
      <c r="CU36" s="622"/>
      <c r="CV36" s="622"/>
      <c r="CW36" s="622"/>
      <c r="CX36" s="622"/>
      <c r="CY36" s="623"/>
      <c r="CZ36" s="626">
        <v>9</v>
      </c>
      <c r="DA36" s="657"/>
      <c r="DB36" s="657"/>
      <c r="DC36" s="659"/>
      <c r="DD36" s="630">
        <v>1524300</v>
      </c>
      <c r="DE36" s="622"/>
      <c r="DF36" s="622"/>
      <c r="DG36" s="622"/>
      <c r="DH36" s="622"/>
      <c r="DI36" s="622"/>
      <c r="DJ36" s="622"/>
      <c r="DK36" s="623"/>
      <c r="DL36" s="630">
        <v>954289</v>
      </c>
      <c r="DM36" s="622"/>
      <c r="DN36" s="622"/>
      <c r="DO36" s="622"/>
      <c r="DP36" s="622"/>
      <c r="DQ36" s="622"/>
      <c r="DR36" s="622"/>
      <c r="DS36" s="622"/>
      <c r="DT36" s="622"/>
      <c r="DU36" s="622"/>
      <c r="DV36" s="623"/>
      <c r="DW36" s="626">
        <v>6.8</v>
      </c>
      <c r="DX36" s="657"/>
      <c r="DY36" s="657"/>
      <c r="DZ36" s="657"/>
      <c r="EA36" s="657"/>
      <c r="EB36" s="657"/>
      <c r="EC36" s="658"/>
    </row>
    <row r="37" spans="2:133" ht="11.25" customHeight="1" x14ac:dyDescent="0.15">
      <c r="B37" s="618" t="s">
        <v>327</v>
      </c>
      <c r="C37" s="619"/>
      <c r="D37" s="619"/>
      <c r="E37" s="619"/>
      <c r="F37" s="619"/>
      <c r="G37" s="619"/>
      <c r="H37" s="619"/>
      <c r="I37" s="619"/>
      <c r="J37" s="619"/>
      <c r="K37" s="619"/>
      <c r="L37" s="619"/>
      <c r="M37" s="619"/>
      <c r="N37" s="619"/>
      <c r="O37" s="619"/>
      <c r="P37" s="619"/>
      <c r="Q37" s="620"/>
      <c r="R37" s="621">
        <v>597552</v>
      </c>
      <c r="S37" s="622"/>
      <c r="T37" s="622"/>
      <c r="U37" s="622"/>
      <c r="V37" s="622"/>
      <c r="W37" s="622"/>
      <c r="X37" s="622"/>
      <c r="Y37" s="623"/>
      <c r="Z37" s="624">
        <v>2.5</v>
      </c>
      <c r="AA37" s="624"/>
      <c r="AB37" s="624"/>
      <c r="AC37" s="624"/>
      <c r="AD37" s="625" t="s">
        <v>228</v>
      </c>
      <c r="AE37" s="625"/>
      <c r="AF37" s="625"/>
      <c r="AG37" s="625"/>
      <c r="AH37" s="625"/>
      <c r="AI37" s="625"/>
      <c r="AJ37" s="625"/>
      <c r="AK37" s="625"/>
      <c r="AL37" s="626" t="s">
        <v>132</v>
      </c>
      <c r="AM37" s="627"/>
      <c r="AN37" s="627"/>
      <c r="AO37" s="628"/>
      <c r="AQ37" s="698" t="s">
        <v>328</v>
      </c>
      <c r="AR37" s="699"/>
      <c r="AS37" s="699"/>
      <c r="AT37" s="699"/>
      <c r="AU37" s="699"/>
      <c r="AV37" s="699"/>
      <c r="AW37" s="699"/>
      <c r="AX37" s="699"/>
      <c r="AY37" s="700"/>
      <c r="AZ37" s="621">
        <v>469808</v>
      </c>
      <c r="BA37" s="622"/>
      <c r="BB37" s="622"/>
      <c r="BC37" s="622"/>
      <c r="BD37" s="645"/>
      <c r="BE37" s="645"/>
      <c r="BF37" s="680"/>
      <c r="BG37" s="636" t="s">
        <v>329</v>
      </c>
      <c r="BH37" s="637"/>
      <c r="BI37" s="637"/>
      <c r="BJ37" s="637"/>
      <c r="BK37" s="637"/>
      <c r="BL37" s="637"/>
      <c r="BM37" s="637"/>
      <c r="BN37" s="637"/>
      <c r="BO37" s="637"/>
      <c r="BP37" s="637"/>
      <c r="BQ37" s="637"/>
      <c r="BR37" s="637"/>
      <c r="BS37" s="637"/>
      <c r="BT37" s="637"/>
      <c r="BU37" s="638"/>
      <c r="BV37" s="621">
        <v>4402</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474675</v>
      </c>
      <c r="CS37" s="645"/>
      <c r="CT37" s="645"/>
      <c r="CU37" s="645"/>
      <c r="CV37" s="645"/>
      <c r="CW37" s="645"/>
      <c r="CX37" s="645"/>
      <c r="CY37" s="646"/>
      <c r="CZ37" s="626">
        <v>2</v>
      </c>
      <c r="DA37" s="657"/>
      <c r="DB37" s="657"/>
      <c r="DC37" s="659"/>
      <c r="DD37" s="630">
        <v>474675</v>
      </c>
      <c r="DE37" s="645"/>
      <c r="DF37" s="645"/>
      <c r="DG37" s="645"/>
      <c r="DH37" s="645"/>
      <c r="DI37" s="645"/>
      <c r="DJ37" s="645"/>
      <c r="DK37" s="646"/>
      <c r="DL37" s="630">
        <v>474494</v>
      </c>
      <c r="DM37" s="645"/>
      <c r="DN37" s="645"/>
      <c r="DO37" s="645"/>
      <c r="DP37" s="645"/>
      <c r="DQ37" s="645"/>
      <c r="DR37" s="645"/>
      <c r="DS37" s="645"/>
      <c r="DT37" s="645"/>
      <c r="DU37" s="645"/>
      <c r="DV37" s="646"/>
      <c r="DW37" s="626">
        <v>3.4</v>
      </c>
      <c r="DX37" s="657"/>
      <c r="DY37" s="657"/>
      <c r="DZ37" s="657"/>
      <c r="EA37" s="657"/>
      <c r="EB37" s="657"/>
      <c r="EC37" s="658"/>
    </row>
    <row r="38" spans="2:133" ht="11.25" customHeight="1" x14ac:dyDescent="0.15">
      <c r="B38" s="666" t="s">
        <v>331</v>
      </c>
      <c r="C38" s="667"/>
      <c r="D38" s="667"/>
      <c r="E38" s="667"/>
      <c r="F38" s="667"/>
      <c r="G38" s="667"/>
      <c r="H38" s="667"/>
      <c r="I38" s="667"/>
      <c r="J38" s="667"/>
      <c r="K38" s="667"/>
      <c r="L38" s="667"/>
      <c r="M38" s="667"/>
      <c r="N38" s="667"/>
      <c r="O38" s="667"/>
      <c r="P38" s="667"/>
      <c r="Q38" s="668"/>
      <c r="R38" s="701">
        <v>24116751</v>
      </c>
      <c r="S38" s="702"/>
      <c r="T38" s="702"/>
      <c r="U38" s="702"/>
      <c r="V38" s="702"/>
      <c r="W38" s="702"/>
      <c r="X38" s="702"/>
      <c r="Y38" s="703"/>
      <c r="Z38" s="704">
        <v>100</v>
      </c>
      <c r="AA38" s="704"/>
      <c r="AB38" s="704"/>
      <c r="AC38" s="704"/>
      <c r="AD38" s="705">
        <v>13336382</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250485</v>
      </c>
      <c r="BA38" s="622"/>
      <c r="BB38" s="622"/>
      <c r="BC38" s="622"/>
      <c r="BD38" s="645"/>
      <c r="BE38" s="645"/>
      <c r="BF38" s="680"/>
      <c r="BG38" s="636" t="s">
        <v>333</v>
      </c>
      <c r="BH38" s="637"/>
      <c r="BI38" s="637"/>
      <c r="BJ38" s="637"/>
      <c r="BK38" s="637"/>
      <c r="BL38" s="637"/>
      <c r="BM38" s="637"/>
      <c r="BN38" s="637"/>
      <c r="BO38" s="637"/>
      <c r="BP38" s="637"/>
      <c r="BQ38" s="637"/>
      <c r="BR38" s="637"/>
      <c r="BS38" s="637"/>
      <c r="BT38" s="637"/>
      <c r="BU38" s="638"/>
      <c r="BV38" s="621">
        <v>6573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2973256</v>
      </c>
      <c r="CS38" s="622"/>
      <c r="CT38" s="622"/>
      <c r="CU38" s="622"/>
      <c r="CV38" s="622"/>
      <c r="CW38" s="622"/>
      <c r="CX38" s="622"/>
      <c r="CY38" s="623"/>
      <c r="CZ38" s="626">
        <v>12.7</v>
      </c>
      <c r="DA38" s="657"/>
      <c r="DB38" s="657"/>
      <c r="DC38" s="659"/>
      <c r="DD38" s="630">
        <v>2689779</v>
      </c>
      <c r="DE38" s="622"/>
      <c r="DF38" s="622"/>
      <c r="DG38" s="622"/>
      <c r="DH38" s="622"/>
      <c r="DI38" s="622"/>
      <c r="DJ38" s="622"/>
      <c r="DK38" s="623"/>
      <c r="DL38" s="630">
        <v>2235076</v>
      </c>
      <c r="DM38" s="622"/>
      <c r="DN38" s="622"/>
      <c r="DO38" s="622"/>
      <c r="DP38" s="622"/>
      <c r="DQ38" s="622"/>
      <c r="DR38" s="622"/>
      <c r="DS38" s="622"/>
      <c r="DT38" s="622"/>
      <c r="DU38" s="622"/>
      <c r="DV38" s="623"/>
      <c r="DW38" s="626">
        <v>16</v>
      </c>
      <c r="DX38" s="657"/>
      <c r="DY38" s="657"/>
      <c r="DZ38" s="657"/>
      <c r="EA38" s="657"/>
      <c r="EB38" s="657"/>
      <c r="EC38" s="658"/>
    </row>
    <row r="39" spans="2:133" ht="11.25" customHeight="1" x14ac:dyDescent="0.15">
      <c r="AQ39" s="698" t="s">
        <v>335</v>
      </c>
      <c r="AR39" s="699"/>
      <c r="AS39" s="699"/>
      <c r="AT39" s="699"/>
      <c r="AU39" s="699"/>
      <c r="AV39" s="699"/>
      <c r="AW39" s="699"/>
      <c r="AX39" s="699"/>
      <c r="AY39" s="700"/>
      <c r="AZ39" s="621">
        <v>90768</v>
      </c>
      <c r="BA39" s="622"/>
      <c r="BB39" s="622"/>
      <c r="BC39" s="622"/>
      <c r="BD39" s="645"/>
      <c r="BE39" s="645"/>
      <c r="BF39" s="680"/>
      <c r="BG39" s="712" t="s">
        <v>336</v>
      </c>
      <c r="BH39" s="713"/>
      <c r="BI39" s="713"/>
      <c r="BJ39" s="713"/>
      <c r="BK39" s="713"/>
      <c r="BL39" s="215"/>
      <c r="BM39" s="637" t="s">
        <v>337</v>
      </c>
      <c r="BN39" s="637"/>
      <c r="BO39" s="637"/>
      <c r="BP39" s="637"/>
      <c r="BQ39" s="637"/>
      <c r="BR39" s="637"/>
      <c r="BS39" s="637"/>
      <c r="BT39" s="637"/>
      <c r="BU39" s="638"/>
      <c r="BV39" s="621">
        <v>102</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714164</v>
      </c>
      <c r="CS39" s="645"/>
      <c r="CT39" s="645"/>
      <c r="CU39" s="645"/>
      <c r="CV39" s="645"/>
      <c r="CW39" s="645"/>
      <c r="CX39" s="645"/>
      <c r="CY39" s="646"/>
      <c r="CZ39" s="626">
        <v>3</v>
      </c>
      <c r="DA39" s="657"/>
      <c r="DB39" s="657"/>
      <c r="DC39" s="659"/>
      <c r="DD39" s="630">
        <v>669731</v>
      </c>
      <c r="DE39" s="645"/>
      <c r="DF39" s="645"/>
      <c r="DG39" s="645"/>
      <c r="DH39" s="645"/>
      <c r="DI39" s="645"/>
      <c r="DJ39" s="645"/>
      <c r="DK39" s="646"/>
      <c r="DL39" s="630" t="s">
        <v>132</v>
      </c>
      <c r="DM39" s="645"/>
      <c r="DN39" s="645"/>
      <c r="DO39" s="645"/>
      <c r="DP39" s="645"/>
      <c r="DQ39" s="645"/>
      <c r="DR39" s="645"/>
      <c r="DS39" s="645"/>
      <c r="DT39" s="645"/>
      <c r="DU39" s="645"/>
      <c r="DV39" s="646"/>
      <c r="DW39" s="626" t="s">
        <v>132</v>
      </c>
      <c r="DX39" s="657"/>
      <c r="DY39" s="657"/>
      <c r="DZ39" s="657"/>
      <c r="EA39" s="657"/>
      <c r="EB39" s="657"/>
      <c r="EC39" s="658"/>
    </row>
    <row r="40" spans="2:133" ht="11.25" customHeight="1" x14ac:dyDescent="0.15">
      <c r="AQ40" s="698" t="s">
        <v>339</v>
      </c>
      <c r="AR40" s="699"/>
      <c r="AS40" s="699"/>
      <c r="AT40" s="699"/>
      <c r="AU40" s="699"/>
      <c r="AV40" s="699"/>
      <c r="AW40" s="699"/>
      <c r="AX40" s="699"/>
      <c r="AY40" s="700"/>
      <c r="AZ40" s="621">
        <v>380926</v>
      </c>
      <c r="BA40" s="622"/>
      <c r="BB40" s="622"/>
      <c r="BC40" s="622"/>
      <c r="BD40" s="645"/>
      <c r="BE40" s="645"/>
      <c r="BF40" s="680"/>
      <c r="BG40" s="712"/>
      <c r="BH40" s="713"/>
      <c r="BI40" s="713"/>
      <c r="BJ40" s="713"/>
      <c r="BK40" s="713"/>
      <c r="BL40" s="215"/>
      <c r="BM40" s="637" t="s">
        <v>340</v>
      </c>
      <c r="BN40" s="637"/>
      <c r="BO40" s="637"/>
      <c r="BP40" s="637"/>
      <c r="BQ40" s="637"/>
      <c r="BR40" s="637"/>
      <c r="BS40" s="637"/>
      <c r="BT40" s="637"/>
      <c r="BU40" s="638"/>
      <c r="BV40" s="621">
        <v>132</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220857</v>
      </c>
      <c r="CS40" s="622"/>
      <c r="CT40" s="622"/>
      <c r="CU40" s="622"/>
      <c r="CV40" s="622"/>
      <c r="CW40" s="622"/>
      <c r="CX40" s="622"/>
      <c r="CY40" s="623"/>
      <c r="CZ40" s="626">
        <v>0.9</v>
      </c>
      <c r="DA40" s="657"/>
      <c r="DB40" s="657"/>
      <c r="DC40" s="659"/>
      <c r="DD40" s="630">
        <v>11916</v>
      </c>
      <c r="DE40" s="622"/>
      <c r="DF40" s="622"/>
      <c r="DG40" s="622"/>
      <c r="DH40" s="622"/>
      <c r="DI40" s="622"/>
      <c r="DJ40" s="622"/>
      <c r="DK40" s="623"/>
      <c r="DL40" s="630" t="s">
        <v>228</v>
      </c>
      <c r="DM40" s="622"/>
      <c r="DN40" s="622"/>
      <c r="DO40" s="622"/>
      <c r="DP40" s="622"/>
      <c r="DQ40" s="622"/>
      <c r="DR40" s="622"/>
      <c r="DS40" s="622"/>
      <c r="DT40" s="622"/>
      <c r="DU40" s="622"/>
      <c r="DV40" s="623"/>
      <c r="DW40" s="626" t="s">
        <v>173</v>
      </c>
      <c r="DX40" s="657"/>
      <c r="DY40" s="657"/>
      <c r="DZ40" s="657"/>
      <c r="EA40" s="657"/>
      <c r="EB40" s="657"/>
      <c r="EC40" s="658"/>
    </row>
    <row r="41" spans="2:133" ht="11.25" customHeight="1" x14ac:dyDescent="0.15">
      <c r="AQ41" s="708" t="s">
        <v>342</v>
      </c>
      <c r="AR41" s="709"/>
      <c r="AS41" s="709"/>
      <c r="AT41" s="709"/>
      <c r="AU41" s="709"/>
      <c r="AV41" s="709"/>
      <c r="AW41" s="709"/>
      <c r="AX41" s="709"/>
      <c r="AY41" s="710"/>
      <c r="AZ41" s="701">
        <v>1548741</v>
      </c>
      <c r="BA41" s="702"/>
      <c r="BB41" s="702"/>
      <c r="BC41" s="702"/>
      <c r="BD41" s="691"/>
      <c r="BE41" s="691"/>
      <c r="BF41" s="693"/>
      <c r="BG41" s="714"/>
      <c r="BH41" s="715"/>
      <c r="BI41" s="715"/>
      <c r="BJ41" s="715"/>
      <c r="BK41" s="715"/>
      <c r="BL41" s="216"/>
      <c r="BM41" s="648" t="s">
        <v>343</v>
      </c>
      <c r="BN41" s="648"/>
      <c r="BO41" s="648"/>
      <c r="BP41" s="648"/>
      <c r="BQ41" s="648"/>
      <c r="BR41" s="648"/>
      <c r="BS41" s="648"/>
      <c r="BT41" s="648"/>
      <c r="BU41" s="649"/>
      <c r="BV41" s="701">
        <v>422</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132</v>
      </c>
      <c r="CS41" s="645"/>
      <c r="CT41" s="645"/>
      <c r="CU41" s="645"/>
      <c r="CV41" s="645"/>
      <c r="CW41" s="645"/>
      <c r="CX41" s="645"/>
      <c r="CY41" s="646"/>
      <c r="CZ41" s="626" t="s">
        <v>132</v>
      </c>
      <c r="DA41" s="657"/>
      <c r="DB41" s="657"/>
      <c r="DC41" s="659"/>
      <c r="DD41" s="630" t="s">
        <v>132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4107613</v>
      </c>
      <c r="CS42" s="622"/>
      <c r="CT42" s="622"/>
      <c r="CU42" s="622"/>
      <c r="CV42" s="622"/>
      <c r="CW42" s="622"/>
      <c r="CX42" s="622"/>
      <c r="CY42" s="623"/>
      <c r="CZ42" s="626">
        <v>17.5</v>
      </c>
      <c r="DA42" s="627"/>
      <c r="DB42" s="627"/>
      <c r="DC42" s="722"/>
      <c r="DD42" s="630">
        <v>1028241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195100</v>
      </c>
      <c r="CS43" s="645"/>
      <c r="CT43" s="645"/>
      <c r="CU43" s="645"/>
      <c r="CV43" s="645"/>
      <c r="CW43" s="645"/>
      <c r="CX43" s="645"/>
      <c r="CY43" s="646"/>
      <c r="CZ43" s="626">
        <v>0.8</v>
      </c>
      <c r="DA43" s="657"/>
      <c r="DB43" s="657"/>
      <c r="DC43" s="659"/>
      <c r="DD43" s="630">
        <v>175661</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3615967</v>
      </c>
      <c r="CS44" s="622"/>
      <c r="CT44" s="622"/>
      <c r="CU44" s="622"/>
      <c r="CV44" s="622"/>
      <c r="CW44" s="622"/>
      <c r="CX44" s="622"/>
      <c r="CY44" s="623"/>
      <c r="CZ44" s="626">
        <v>15.4</v>
      </c>
      <c r="DA44" s="627"/>
      <c r="DB44" s="627"/>
      <c r="DC44" s="722"/>
      <c r="DD44" s="630">
        <v>689976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1514605</v>
      </c>
      <c r="CS45" s="645"/>
      <c r="CT45" s="645"/>
      <c r="CU45" s="645"/>
      <c r="CV45" s="645"/>
      <c r="CW45" s="645"/>
      <c r="CX45" s="645"/>
      <c r="CY45" s="646"/>
      <c r="CZ45" s="626">
        <v>6.4</v>
      </c>
      <c r="DA45" s="657"/>
      <c r="DB45" s="657"/>
      <c r="DC45" s="659"/>
      <c r="DD45" s="630">
        <v>108956</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1950895</v>
      </c>
      <c r="CS46" s="622"/>
      <c r="CT46" s="622"/>
      <c r="CU46" s="622"/>
      <c r="CV46" s="622"/>
      <c r="CW46" s="622"/>
      <c r="CX46" s="622"/>
      <c r="CY46" s="623"/>
      <c r="CZ46" s="626">
        <v>8.3000000000000007</v>
      </c>
      <c r="DA46" s="627"/>
      <c r="DB46" s="627"/>
      <c r="DC46" s="722"/>
      <c r="DD46" s="630">
        <v>548233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491646</v>
      </c>
      <c r="CS47" s="645"/>
      <c r="CT47" s="645"/>
      <c r="CU47" s="645"/>
      <c r="CV47" s="645"/>
      <c r="CW47" s="645"/>
      <c r="CX47" s="645"/>
      <c r="CY47" s="646"/>
      <c r="CZ47" s="626">
        <v>2.1</v>
      </c>
      <c r="DA47" s="657"/>
      <c r="DB47" s="657"/>
      <c r="DC47" s="659"/>
      <c r="DD47" s="630">
        <v>338265</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132</v>
      </c>
      <c r="CS48" s="622"/>
      <c r="CT48" s="622"/>
      <c r="CU48" s="622"/>
      <c r="CV48" s="622"/>
      <c r="CW48" s="622"/>
      <c r="CX48" s="622"/>
      <c r="CY48" s="623"/>
      <c r="CZ48" s="626" t="s">
        <v>228</v>
      </c>
      <c r="DA48" s="627"/>
      <c r="DB48" s="627"/>
      <c r="DC48" s="722"/>
      <c r="DD48" s="630" t="s">
        <v>132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23488163</v>
      </c>
      <c r="CS49" s="691"/>
      <c r="CT49" s="691"/>
      <c r="CU49" s="691"/>
      <c r="CV49" s="691"/>
      <c r="CW49" s="691"/>
      <c r="CX49" s="691"/>
      <c r="CY49" s="723"/>
      <c r="CZ49" s="706">
        <v>100</v>
      </c>
      <c r="DA49" s="724"/>
      <c r="DB49" s="724"/>
      <c r="DC49" s="725"/>
      <c r="DD49" s="726">
        <v>16491638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hjAFKUzH67XrsU92mgPbVAROGxWRdp9fOmhjeSRjJlPNir1GXx5qPV9pt+o3PRwPA3h3GE800valwHjxtfjmAQ==" saltValue="J6htBIGbHBoV39Z4sASe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35" sqref="B35:P3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23742</v>
      </c>
      <c r="R7" s="757"/>
      <c r="S7" s="757"/>
      <c r="T7" s="757"/>
      <c r="U7" s="757"/>
      <c r="V7" s="757">
        <v>23077</v>
      </c>
      <c r="W7" s="757"/>
      <c r="X7" s="757"/>
      <c r="Y7" s="757"/>
      <c r="Z7" s="757"/>
      <c r="AA7" s="757">
        <v>665</v>
      </c>
      <c r="AB7" s="757"/>
      <c r="AC7" s="757"/>
      <c r="AD7" s="757"/>
      <c r="AE7" s="758"/>
      <c r="AF7" s="759">
        <v>480</v>
      </c>
      <c r="AG7" s="760"/>
      <c r="AH7" s="760"/>
      <c r="AI7" s="760"/>
      <c r="AJ7" s="761"/>
      <c r="AK7" s="796">
        <v>28</v>
      </c>
      <c r="AL7" s="797"/>
      <c r="AM7" s="797"/>
      <c r="AN7" s="797"/>
      <c r="AO7" s="797"/>
      <c r="AP7" s="797">
        <v>31320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584</v>
      </c>
      <c r="BS7" s="800" t="s">
        <v>582</v>
      </c>
      <c r="BT7" s="801"/>
      <c r="BU7" s="801"/>
      <c r="BV7" s="801"/>
      <c r="BW7" s="801"/>
      <c r="BX7" s="801"/>
      <c r="BY7" s="801"/>
      <c r="BZ7" s="801"/>
      <c r="CA7" s="801"/>
      <c r="CB7" s="801"/>
      <c r="CC7" s="801"/>
      <c r="CD7" s="801"/>
      <c r="CE7" s="801"/>
      <c r="CF7" s="801"/>
      <c r="CG7" s="802"/>
      <c r="CH7" s="793" t="s">
        <v>585</v>
      </c>
      <c r="CI7" s="794"/>
      <c r="CJ7" s="794"/>
      <c r="CK7" s="794"/>
      <c r="CL7" s="795"/>
      <c r="CM7" s="793">
        <v>43</v>
      </c>
      <c r="CN7" s="794"/>
      <c r="CO7" s="794"/>
      <c r="CP7" s="794"/>
      <c r="CQ7" s="795"/>
      <c r="CR7" s="793">
        <v>10</v>
      </c>
      <c r="CS7" s="794"/>
      <c r="CT7" s="794"/>
      <c r="CU7" s="794"/>
      <c r="CV7" s="795"/>
      <c r="CW7" s="793" t="s">
        <v>571</v>
      </c>
      <c r="CX7" s="794"/>
      <c r="CY7" s="794"/>
      <c r="CZ7" s="794"/>
      <c r="DA7" s="795"/>
      <c r="DB7" s="793" t="s">
        <v>586</v>
      </c>
      <c r="DC7" s="794"/>
      <c r="DD7" s="794"/>
      <c r="DE7" s="794"/>
      <c r="DF7" s="795"/>
      <c r="DG7" s="793" t="s">
        <v>586</v>
      </c>
      <c r="DH7" s="794"/>
      <c r="DI7" s="794"/>
      <c r="DJ7" s="794"/>
      <c r="DK7" s="795"/>
      <c r="DL7" s="793" t="s">
        <v>586</v>
      </c>
      <c r="DM7" s="794"/>
      <c r="DN7" s="794"/>
      <c r="DO7" s="794"/>
      <c r="DP7" s="795"/>
      <c r="DQ7" s="793" t="s">
        <v>571</v>
      </c>
      <c r="DR7" s="794"/>
      <c r="DS7" s="794"/>
      <c r="DT7" s="794"/>
      <c r="DU7" s="795"/>
      <c r="DV7" s="774"/>
      <c r="DW7" s="775"/>
      <c r="DX7" s="775"/>
      <c r="DY7" s="775"/>
      <c r="DZ7" s="776"/>
      <c r="EA7" s="234"/>
    </row>
    <row r="8" spans="1:131" s="235" customFormat="1" ht="26.25" customHeight="1" x14ac:dyDescent="0.15">
      <c r="A8" s="241">
        <v>2</v>
      </c>
      <c r="B8" s="777" t="s">
        <v>379</v>
      </c>
      <c r="C8" s="778"/>
      <c r="D8" s="778"/>
      <c r="E8" s="778"/>
      <c r="F8" s="778"/>
      <c r="G8" s="778"/>
      <c r="H8" s="778"/>
      <c r="I8" s="778"/>
      <c r="J8" s="778"/>
      <c r="K8" s="778"/>
      <c r="L8" s="778"/>
      <c r="M8" s="778"/>
      <c r="N8" s="778"/>
      <c r="O8" s="778"/>
      <c r="P8" s="779"/>
      <c r="Q8" s="780">
        <v>12</v>
      </c>
      <c r="R8" s="781"/>
      <c r="S8" s="781"/>
      <c r="T8" s="781"/>
      <c r="U8" s="781"/>
      <c r="V8" s="781">
        <v>12</v>
      </c>
      <c r="W8" s="781"/>
      <c r="X8" s="781"/>
      <c r="Y8" s="781"/>
      <c r="Z8" s="781"/>
      <c r="AA8" s="781" t="s">
        <v>571</v>
      </c>
      <c r="AB8" s="781"/>
      <c r="AC8" s="781"/>
      <c r="AD8" s="781"/>
      <c r="AE8" s="782"/>
      <c r="AF8" s="783" t="s">
        <v>132</v>
      </c>
      <c r="AG8" s="784"/>
      <c r="AH8" s="784"/>
      <c r="AI8" s="784"/>
      <c r="AJ8" s="785"/>
      <c r="AK8" s="786">
        <v>4</v>
      </c>
      <c r="AL8" s="787"/>
      <c r="AM8" s="787"/>
      <c r="AN8" s="787"/>
      <c r="AO8" s="787"/>
      <c r="AP8" s="787">
        <v>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584</v>
      </c>
      <c r="BS8" s="790" t="s">
        <v>583</v>
      </c>
      <c r="BT8" s="791"/>
      <c r="BU8" s="791"/>
      <c r="BV8" s="791"/>
      <c r="BW8" s="791"/>
      <c r="BX8" s="791"/>
      <c r="BY8" s="791"/>
      <c r="BZ8" s="791"/>
      <c r="CA8" s="791"/>
      <c r="CB8" s="791"/>
      <c r="CC8" s="791"/>
      <c r="CD8" s="791"/>
      <c r="CE8" s="791"/>
      <c r="CF8" s="791"/>
      <c r="CG8" s="792"/>
      <c r="CH8" s="803" t="s">
        <v>571</v>
      </c>
      <c r="CI8" s="804"/>
      <c r="CJ8" s="804"/>
      <c r="CK8" s="804"/>
      <c r="CL8" s="805"/>
      <c r="CM8" s="803">
        <v>109</v>
      </c>
      <c r="CN8" s="804"/>
      <c r="CO8" s="804"/>
      <c r="CP8" s="804"/>
      <c r="CQ8" s="805"/>
      <c r="CR8" s="803">
        <v>0</v>
      </c>
      <c r="CS8" s="804"/>
      <c r="CT8" s="804"/>
      <c r="CU8" s="804"/>
      <c r="CV8" s="805"/>
      <c r="CW8" s="803">
        <v>13</v>
      </c>
      <c r="CX8" s="804"/>
      <c r="CY8" s="804"/>
      <c r="CZ8" s="804"/>
      <c r="DA8" s="805"/>
      <c r="DB8" s="803" t="s">
        <v>586</v>
      </c>
      <c r="DC8" s="804"/>
      <c r="DD8" s="804"/>
      <c r="DE8" s="804"/>
      <c r="DF8" s="805"/>
      <c r="DG8" s="803" t="s">
        <v>586</v>
      </c>
      <c r="DH8" s="804"/>
      <c r="DI8" s="804"/>
      <c r="DJ8" s="804"/>
      <c r="DK8" s="805"/>
      <c r="DL8" s="803" t="s">
        <v>586</v>
      </c>
      <c r="DM8" s="804"/>
      <c r="DN8" s="804"/>
      <c r="DO8" s="804"/>
      <c r="DP8" s="805"/>
      <c r="DQ8" s="803" t="s">
        <v>587</v>
      </c>
      <c r="DR8" s="804"/>
      <c r="DS8" s="804"/>
      <c r="DT8" s="804"/>
      <c r="DU8" s="805"/>
      <c r="DV8" s="806"/>
      <c r="DW8" s="807"/>
      <c r="DX8" s="807"/>
      <c r="DY8" s="807"/>
      <c r="DZ8" s="808"/>
      <c r="EA8" s="234"/>
    </row>
    <row r="9" spans="1:131" s="235" customFormat="1" ht="26.25" customHeight="1" x14ac:dyDescent="0.15">
      <c r="A9" s="241">
        <v>3</v>
      </c>
      <c r="B9" s="777" t="s">
        <v>380</v>
      </c>
      <c r="C9" s="778"/>
      <c r="D9" s="778"/>
      <c r="E9" s="778"/>
      <c r="F9" s="778"/>
      <c r="G9" s="778"/>
      <c r="H9" s="778"/>
      <c r="I9" s="778"/>
      <c r="J9" s="778"/>
      <c r="K9" s="778"/>
      <c r="L9" s="778"/>
      <c r="M9" s="778"/>
      <c r="N9" s="778"/>
      <c r="O9" s="778"/>
      <c r="P9" s="779"/>
      <c r="Q9" s="780">
        <v>639</v>
      </c>
      <c r="R9" s="781"/>
      <c r="S9" s="781"/>
      <c r="T9" s="781"/>
      <c r="U9" s="781"/>
      <c r="V9" s="781">
        <v>607</v>
      </c>
      <c r="W9" s="781"/>
      <c r="X9" s="781"/>
      <c r="Y9" s="781"/>
      <c r="Z9" s="781"/>
      <c r="AA9" s="781">
        <v>32</v>
      </c>
      <c r="AB9" s="781"/>
      <c r="AC9" s="781"/>
      <c r="AD9" s="781"/>
      <c r="AE9" s="782"/>
      <c r="AF9" s="783" t="s">
        <v>132</v>
      </c>
      <c r="AG9" s="784"/>
      <c r="AH9" s="784"/>
      <c r="AI9" s="784"/>
      <c r="AJ9" s="785"/>
      <c r="AK9" s="786">
        <v>126</v>
      </c>
      <c r="AL9" s="787"/>
      <c r="AM9" s="787"/>
      <c r="AN9" s="787"/>
      <c r="AO9" s="787"/>
      <c r="AP9" s="787">
        <v>414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t="s">
        <v>381</v>
      </c>
      <c r="C10" s="778"/>
      <c r="D10" s="778"/>
      <c r="E10" s="778"/>
      <c r="F10" s="778"/>
      <c r="G10" s="778"/>
      <c r="H10" s="778"/>
      <c r="I10" s="778"/>
      <c r="J10" s="778"/>
      <c r="K10" s="778"/>
      <c r="L10" s="778"/>
      <c r="M10" s="778"/>
      <c r="N10" s="778"/>
      <c r="O10" s="778"/>
      <c r="P10" s="779"/>
      <c r="Q10" s="780">
        <v>2</v>
      </c>
      <c r="R10" s="781"/>
      <c r="S10" s="781"/>
      <c r="T10" s="781"/>
      <c r="U10" s="781"/>
      <c r="V10" s="781">
        <v>74</v>
      </c>
      <c r="W10" s="781"/>
      <c r="X10" s="781"/>
      <c r="Y10" s="781"/>
      <c r="Z10" s="781"/>
      <c r="AA10" s="781">
        <v>-72</v>
      </c>
      <c r="AB10" s="781"/>
      <c r="AC10" s="781"/>
      <c r="AD10" s="781"/>
      <c r="AE10" s="782"/>
      <c r="AF10" s="783">
        <v>-72</v>
      </c>
      <c r="AG10" s="784"/>
      <c r="AH10" s="784"/>
      <c r="AI10" s="784"/>
      <c r="AJ10" s="785"/>
      <c r="AK10" s="786" t="s">
        <v>571</v>
      </c>
      <c r="AL10" s="787"/>
      <c r="AM10" s="787"/>
      <c r="AN10" s="787"/>
      <c r="AO10" s="787"/>
      <c r="AP10" s="787">
        <v>1</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t="s">
        <v>382</v>
      </c>
      <c r="C11" s="778"/>
      <c r="D11" s="778"/>
      <c r="E11" s="778"/>
      <c r="F11" s="778"/>
      <c r="G11" s="778"/>
      <c r="H11" s="778"/>
      <c r="I11" s="778"/>
      <c r="J11" s="778"/>
      <c r="K11" s="778"/>
      <c r="L11" s="778"/>
      <c r="M11" s="778"/>
      <c r="N11" s="778"/>
      <c r="O11" s="778"/>
      <c r="P11" s="779"/>
      <c r="Q11" s="780">
        <v>24</v>
      </c>
      <c r="R11" s="781"/>
      <c r="S11" s="781"/>
      <c r="T11" s="781"/>
      <c r="U11" s="781"/>
      <c r="V11" s="781">
        <v>20</v>
      </c>
      <c r="W11" s="781"/>
      <c r="X11" s="781"/>
      <c r="Y11" s="781"/>
      <c r="Z11" s="781"/>
      <c r="AA11" s="781">
        <v>4</v>
      </c>
      <c r="AB11" s="781"/>
      <c r="AC11" s="781"/>
      <c r="AD11" s="781"/>
      <c r="AE11" s="782"/>
      <c r="AF11" s="783">
        <v>4</v>
      </c>
      <c r="AG11" s="784"/>
      <c r="AH11" s="784"/>
      <c r="AI11" s="784"/>
      <c r="AJ11" s="785"/>
      <c r="AK11" s="786" t="s">
        <v>571</v>
      </c>
      <c r="AL11" s="787"/>
      <c r="AM11" s="787"/>
      <c r="AN11" s="787"/>
      <c r="AO11" s="787"/>
      <c r="AP11" s="787" t="s">
        <v>571</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24190</v>
      </c>
      <c r="R23" s="816"/>
      <c r="S23" s="816"/>
      <c r="T23" s="816"/>
      <c r="U23" s="816"/>
      <c r="V23" s="816">
        <v>23561</v>
      </c>
      <c r="W23" s="816"/>
      <c r="X23" s="816"/>
      <c r="Y23" s="816"/>
      <c r="Z23" s="816"/>
      <c r="AA23" s="816">
        <v>629</v>
      </c>
      <c r="AB23" s="816"/>
      <c r="AC23" s="816"/>
      <c r="AD23" s="816"/>
      <c r="AE23" s="817"/>
      <c r="AF23" s="818">
        <v>411</v>
      </c>
      <c r="AG23" s="816"/>
      <c r="AH23" s="816"/>
      <c r="AI23" s="816"/>
      <c r="AJ23" s="819"/>
      <c r="AK23" s="820"/>
      <c r="AL23" s="821"/>
      <c r="AM23" s="821"/>
      <c r="AN23" s="821"/>
      <c r="AO23" s="821"/>
      <c r="AP23" s="816">
        <v>31737</v>
      </c>
      <c r="AQ23" s="816"/>
      <c r="AR23" s="816"/>
      <c r="AS23" s="816"/>
      <c r="AT23" s="816"/>
      <c r="AU23" s="822"/>
      <c r="AV23" s="822"/>
      <c r="AW23" s="822"/>
      <c r="AX23" s="822"/>
      <c r="AY23" s="823"/>
      <c r="AZ23" s="831" t="s">
        <v>132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4598</v>
      </c>
      <c r="R28" s="845"/>
      <c r="S28" s="845"/>
      <c r="T28" s="845"/>
      <c r="U28" s="845"/>
      <c r="V28" s="845">
        <v>4418</v>
      </c>
      <c r="W28" s="845"/>
      <c r="X28" s="845"/>
      <c r="Y28" s="845"/>
      <c r="Z28" s="845"/>
      <c r="AA28" s="845">
        <v>180</v>
      </c>
      <c r="AB28" s="845"/>
      <c r="AC28" s="845"/>
      <c r="AD28" s="845"/>
      <c r="AE28" s="846"/>
      <c r="AF28" s="847">
        <v>180</v>
      </c>
      <c r="AG28" s="845"/>
      <c r="AH28" s="845"/>
      <c r="AI28" s="845"/>
      <c r="AJ28" s="848"/>
      <c r="AK28" s="849">
        <v>390</v>
      </c>
      <c r="AL28" s="840"/>
      <c r="AM28" s="840"/>
      <c r="AN28" s="840"/>
      <c r="AO28" s="840"/>
      <c r="AP28" s="840">
        <v>388</v>
      </c>
      <c r="AQ28" s="840"/>
      <c r="AR28" s="840"/>
      <c r="AS28" s="840"/>
      <c r="AT28" s="840"/>
      <c r="AU28" s="840">
        <v>204</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523</v>
      </c>
      <c r="R29" s="781"/>
      <c r="S29" s="781"/>
      <c r="T29" s="781"/>
      <c r="U29" s="781"/>
      <c r="V29" s="781">
        <v>521</v>
      </c>
      <c r="W29" s="781"/>
      <c r="X29" s="781"/>
      <c r="Y29" s="781"/>
      <c r="Z29" s="781"/>
      <c r="AA29" s="781">
        <v>2</v>
      </c>
      <c r="AB29" s="781"/>
      <c r="AC29" s="781"/>
      <c r="AD29" s="781"/>
      <c r="AE29" s="782"/>
      <c r="AF29" s="783">
        <v>2</v>
      </c>
      <c r="AG29" s="784"/>
      <c r="AH29" s="784"/>
      <c r="AI29" s="784"/>
      <c r="AJ29" s="785"/>
      <c r="AK29" s="852">
        <v>172</v>
      </c>
      <c r="AL29" s="853"/>
      <c r="AM29" s="853"/>
      <c r="AN29" s="853"/>
      <c r="AO29" s="853"/>
      <c r="AP29" s="853" t="s">
        <v>571</v>
      </c>
      <c r="AQ29" s="853"/>
      <c r="AR29" s="853"/>
      <c r="AS29" s="853"/>
      <c r="AT29" s="853"/>
      <c r="AU29" s="853" t="s">
        <v>571</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4880</v>
      </c>
      <c r="R30" s="781"/>
      <c r="S30" s="781"/>
      <c r="T30" s="781"/>
      <c r="U30" s="781"/>
      <c r="V30" s="781">
        <v>4816</v>
      </c>
      <c r="W30" s="781"/>
      <c r="X30" s="781"/>
      <c r="Y30" s="781"/>
      <c r="Z30" s="781"/>
      <c r="AA30" s="781">
        <v>64</v>
      </c>
      <c r="AB30" s="781"/>
      <c r="AC30" s="781"/>
      <c r="AD30" s="781"/>
      <c r="AE30" s="782"/>
      <c r="AF30" s="783">
        <v>44</v>
      </c>
      <c r="AG30" s="784"/>
      <c r="AH30" s="784"/>
      <c r="AI30" s="784"/>
      <c r="AJ30" s="785"/>
      <c r="AK30" s="852">
        <v>804</v>
      </c>
      <c r="AL30" s="853"/>
      <c r="AM30" s="853"/>
      <c r="AN30" s="853"/>
      <c r="AO30" s="853"/>
      <c r="AP30" s="853">
        <v>442</v>
      </c>
      <c r="AQ30" s="853"/>
      <c r="AR30" s="853"/>
      <c r="AS30" s="853"/>
      <c r="AT30" s="853"/>
      <c r="AU30" s="853">
        <v>399</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399</v>
      </c>
      <c r="C31" s="778"/>
      <c r="D31" s="778"/>
      <c r="E31" s="778"/>
      <c r="F31" s="778"/>
      <c r="G31" s="778"/>
      <c r="H31" s="778"/>
      <c r="I31" s="778"/>
      <c r="J31" s="778"/>
      <c r="K31" s="778"/>
      <c r="L31" s="778"/>
      <c r="M31" s="778"/>
      <c r="N31" s="778"/>
      <c r="O31" s="778"/>
      <c r="P31" s="779"/>
      <c r="Q31" s="780">
        <v>246</v>
      </c>
      <c r="R31" s="781"/>
      <c r="S31" s="781"/>
      <c r="T31" s="781"/>
      <c r="U31" s="781"/>
      <c r="V31" s="781">
        <v>246</v>
      </c>
      <c r="W31" s="781"/>
      <c r="X31" s="781"/>
      <c r="Y31" s="781"/>
      <c r="Z31" s="781"/>
      <c r="AA31" s="781" t="s">
        <v>571</v>
      </c>
      <c r="AB31" s="781"/>
      <c r="AC31" s="781"/>
      <c r="AD31" s="781"/>
      <c r="AE31" s="782"/>
      <c r="AF31" s="783" t="s">
        <v>132</v>
      </c>
      <c r="AG31" s="784"/>
      <c r="AH31" s="784"/>
      <c r="AI31" s="784"/>
      <c r="AJ31" s="785"/>
      <c r="AK31" s="852">
        <v>25</v>
      </c>
      <c r="AL31" s="853"/>
      <c r="AM31" s="853"/>
      <c r="AN31" s="853"/>
      <c r="AO31" s="853"/>
      <c r="AP31" s="853" t="s">
        <v>571</v>
      </c>
      <c r="AQ31" s="853"/>
      <c r="AR31" s="853"/>
      <c r="AS31" s="853"/>
      <c r="AT31" s="853"/>
      <c r="AU31" s="853" t="s">
        <v>571</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307</v>
      </c>
      <c r="R32" s="781"/>
      <c r="S32" s="781"/>
      <c r="T32" s="781"/>
      <c r="U32" s="781"/>
      <c r="V32" s="781">
        <v>289</v>
      </c>
      <c r="W32" s="781"/>
      <c r="X32" s="781"/>
      <c r="Y32" s="781"/>
      <c r="Z32" s="781"/>
      <c r="AA32" s="781">
        <v>17</v>
      </c>
      <c r="AB32" s="781"/>
      <c r="AC32" s="781"/>
      <c r="AD32" s="781"/>
      <c r="AE32" s="782"/>
      <c r="AF32" s="783">
        <v>728</v>
      </c>
      <c r="AG32" s="784"/>
      <c r="AH32" s="784"/>
      <c r="AI32" s="784"/>
      <c r="AJ32" s="785"/>
      <c r="AK32" s="852">
        <v>1</v>
      </c>
      <c r="AL32" s="853"/>
      <c r="AM32" s="853"/>
      <c r="AN32" s="853"/>
      <c r="AO32" s="853"/>
      <c r="AP32" s="853">
        <v>236</v>
      </c>
      <c r="AQ32" s="853"/>
      <c r="AR32" s="853"/>
      <c r="AS32" s="853"/>
      <c r="AT32" s="853"/>
      <c r="AU32" s="853">
        <v>0</v>
      </c>
      <c r="AV32" s="853"/>
      <c r="AW32" s="853"/>
      <c r="AX32" s="853"/>
      <c r="AY32" s="853"/>
      <c r="AZ32" s="854"/>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402</v>
      </c>
      <c r="C33" s="778"/>
      <c r="D33" s="778"/>
      <c r="E33" s="778"/>
      <c r="F33" s="778"/>
      <c r="G33" s="778"/>
      <c r="H33" s="778"/>
      <c r="I33" s="778"/>
      <c r="J33" s="778"/>
      <c r="K33" s="778"/>
      <c r="L33" s="778"/>
      <c r="M33" s="778"/>
      <c r="N33" s="778"/>
      <c r="O33" s="778"/>
      <c r="P33" s="779"/>
      <c r="Q33" s="780">
        <v>1429</v>
      </c>
      <c r="R33" s="781"/>
      <c r="S33" s="781"/>
      <c r="T33" s="781"/>
      <c r="U33" s="781"/>
      <c r="V33" s="781">
        <v>1499</v>
      </c>
      <c r="W33" s="781"/>
      <c r="X33" s="781"/>
      <c r="Y33" s="781"/>
      <c r="Z33" s="781"/>
      <c r="AA33" s="781">
        <v>-70</v>
      </c>
      <c r="AB33" s="781"/>
      <c r="AC33" s="781"/>
      <c r="AD33" s="781"/>
      <c r="AE33" s="782"/>
      <c r="AF33" s="783">
        <v>1397</v>
      </c>
      <c r="AG33" s="784"/>
      <c r="AH33" s="784"/>
      <c r="AI33" s="784"/>
      <c r="AJ33" s="785"/>
      <c r="AK33" s="852">
        <v>226</v>
      </c>
      <c r="AL33" s="853"/>
      <c r="AM33" s="853"/>
      <c r="AN33" s="853"/>
      <c r="AO33" s="853"/>
      <c r="AP33" s="853">
        <v>770</v>
      </c>
      <c r="AQ33" s="853"/>
      <c r="AR33" s="853"/>
      <c r="AS33" s="853"/>
      <c r="AT33" s="853"/>
      <c r="AU33" s="853">
        <v>385</v>
      </c>
      <c r="AV33" s="853"/>
      <c r="AW33" s="853"/>
      <c r="AX33" s="853"/>
      <c r="AY33" s="853"/>
      <c r="AZ33" s="854"/>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403</v>
      </c>
      <c r="C34" s="778"/>
      <c r="D34" s="778"/>
      <c r="E34" s="778"/>
      <c r="F34" s="778"/>
      <c r="G34" s="778"/>
      <c r="H34" s="778"/>
      <c r="I34" s="778"/>
      <c r="J34" s="778"/>
      <c r="K34" s="778"/>
      <c r="L34" s="778"/>
      <c r="M34" s="778"/>
      <c r="N34" s="778"/>
      <c r="O34" s="778"/>
      <c r="P34" s="779"/>
      <c r="Q34" s="780">
        <v>1220</v>
      </c>
      <c r="R34" s="781"/>
      <c r="S34" s="781"/>
      <c r="T34" s="781"/>
      <c r="U34" s="781"/>
      <c r="V34" s="781">
        <v>1220</v>
      </c>
      <c r="W34" s="781"/>
      <c r="X34" s="781"/>
      <c r="Y34" s="781"/>
      <c r="Z34" s="781"/>
      <c r="AA34" s="781">
        <v>0</v>
      </c>
      <c r="AB34" s="781"/>
      <c r="AC34" s="781"/>
      <c r="AD34" s="781"/>
      <c r="AE34" s="782"/>
      <c r="AF34" s="783" t="s">
        <v>132</v>
      </c>
      <c r="AG34" s="784"/>
      <c r="AH34" s="784"/>
      <c r="AI34" s="784"/>
      <c r="AJ34" s="785"/>
      <c r="AK34" s="852">
        <v>470</v>
      </c>
      <c r="AL34" s="853"/>
      <c r="AM34" s="853"/>
      <c r="AN34" s="853"/>
      <c r="AO34" s="853"/>
      <c r="AP34" s="853">
        <v>4164</v>
      </c>
      <c r="AQ34" s="853"/>
      <c r="AR34" s="853"/>
      <c r="AS34" s="853"/>
      <c r="AT34" s="853"/>
      <c r="AU34" s="853">
        <v>3535</v>
      </c>
      <c r="AV34" s="853"/>
      <c r="AW34" s="853"/>
      <c r="AX34" s="853"/>
      <c r="AY34" s="853"/>
      <c r="AZ34" s="854"/>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405</v>
      </c>
      <c r="C35" s="778"/>
      <c r="D35" s="778"/>
      <c r="E35" s="778"/>
      <c r="F35" s="778"/>
      <c r="G35" s="778"/>
      <c r="H35" s="778"/>
      <c r="I35" s="778"/>
      <c r="J35" s="778"/>
      <c r="K35" s="778"/>
      <c r="L35" s="778"/>
      <c r="M35" s="778"/>
      <c r="N35" s="778"/>
      <c r="O35" s="778"/>
      <c r="P35" s="779"/>
      <c r="Q35" s="780">
        <v>1455</v>
      </c>
      <c r="R35" s="781"/>
      <c r="S35" s="781"/>
      <c r="T35" s="781"/>
      <c r="U35" s="781"/>
      <c r="V35" s="781">
        <v>1450</v>
      </c>
      <c r="W35" s="781"/>
      <c r="X35" s="781"/>
      <c r="Y35" s="781"/>
      <c r="Z35" s="781"/>
      <c r="AA35" s="781">
        <v>6</v>
      </c>
      <c r="AB35" s="781"/>
      <c r="AC35" s="781"/>
      <c r="AD35" s="781"/>
      <c r="AE35" s="782"/>
      <c r="AF35" s="783" t="s">
        <v>132</v>
      </c>
      <c r="AG35" s="784"/>
      <c r="AH35" s="784"/>
      <c r="AI35" s="784"/>
      <c r="AJ35" s="785"/>
      <c r="AK35" s="852">
        <v>485</v>
      </c>
      <c r="AL35" s="853"/>
      <c r="AM35" s="853"/>
      <c r="AN35" s="853"/>
      <c r="AO35" s="853"/>
      <c r="AP35" s="853">
        <v>7669</v>
      </c>
      <c r="AQ35" s="853"/>
      <c r="AR35" s="853"/>
      <c r="AS35" s="853"/>
      <c r="AT35" s="853"/>
      <c r="AU35" s="853">
        <v>5223</v>
      </c>
      <c r="AV35" s="853"/>
      <c r="AW35" s="853"/>
      <c r="AX35" s="853"/>
      <c r="AY35" s="853"/>
      <c r="AZ35" s="854"/>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406</v>
      </c>
      <c r="C36" s="778"/>
      <c r="D36" s="778"/>
      <c r="E36" s="778"/>
      <c r="F36" s="778"/>
      <c r="G36" s="778"/>
      <c r="H36" s="778"/>
      <c r="I36" s="778"/>
      <c r="J36" s="778"/>
      <c r="K36" s="778"/>
      <c r="L36" s="778"/>
      <c r="M36" s="778"/>
      <c r="N36" s="778"/>
      <c r="O36" s="778"/>
      <c r="P36" s="779"/>
      <c r="Q36" s="780">
        <v>61</v>
      </c>
      <c r="R36" s="781"/>
      <c r="S36" s="781"/>
      <c r="T36" s="781"/>
      <c r="U36" s="781"/>
      <c r="V36" s="781">
        <v>51</v>
      </c>
      <c r="W36" s="781"/>
      <c r="X36" s="781"/>
      <c r="Y36" s="781"/>
      <c r="Z36" s="781"/>
      <c r="AA36" s="781">
        <v>10</v>
      </c>
      <c r="AB36" s="781"/>
      <c r="AC36" s="781"/>
      <c r="AD36" s="781"/>
      <c r="AE36" s="782"/>
      <c r="AF36" s="783">
        <v>21</v>
      </c>
      <c r="AG36" s="784"/>
      <c r="AH36" s="784"/>
      <c r="AI36" s="784"/>
      <c r="AJ36" s="785"/>
      <c r="AK36" s="852">
        <v>1</v>
      </c>
      <c r="AL36" s="853"/>
      <c r="AM36" s="853"/>
      <c r="AN36" s="853"/>
      <c r="AO36" s="853"/>
      <c r="AP36" s="853" t="s">
        <v>571</v>
      </c>
      <c r="AQ36" s="853"/>
      <c r="AR36" s="853"/>
      <c r="AS36" s="853"/>
      <c r="AT36" s="853"/>
      <c r="AU36" s="853" t="s">
        <v>571</v>
      </c>
      <c r="AV36" s="853"/>
      <c r="AW36" s="853"/>
      <c r="AX36" s="853"/>
      <c r="AY36" s="853"/>
      <c r="AZ36" s="854"/>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2373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413</v>
      </c>
      <c r="W66" s="740"/>
      <c r="X66" s="740"/>
      <c r="Y66" s="740"/>
      <c r="Z66" s="741"/>
      <c r="AA66" s="739" t="s">
        <v>414</v>
      </c>
      <c r="AB66" s="740"/>
      <c r="AC66" s="740"/>
      <c r="AD66" s="740"/>
      <c r="AE66" s="741"/>
      <c r="AF66" s="874" t="s">
        <v>415</v>
      </c>
      <c r="AG66" s="835"/>
      <c r="AH66" s="835"/>
      <c r="AI66" s="835"/>
      <c r="AJ66" s="875"/>
      <c r="AK66" s="739" t="s">
        <v>416</v>
      </c>
      <c r="AL66" s="763"/>
      <c r="AM66" s="763"/>
      <c r="AN66" s="763"/>
      <c r="AO66" s="764"/>
      <c r="AP66" s="739" t="s">
        <v>417</v>
      </c>
      <c r="AQ66" s="740"/>
      <c r="AR66" s="740"/>
      <c r="AS66" s="740"/>
      <c r="AT66" s="741"/>
      <c r="AU66" s="739" t="s">
        <v>418</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572</v>
      </c>
      <c r="C68" s="892"/>
      <c r="D68" s="892"/>
      <c r="E68" s="892"/>
      <c r="F68" s="892"/>
      <c r="G68" s="892"/>
      <c r="H68" s="892"/>
      <c r="I68" s="892"/>
      <c r="J68" s="892"/>
      <c r="K68" s="892"/>
      <c r="L68" s="892"/>
      <c r="M68" s="892"/>
      <c r="N68" s="892"/>
      <c r="O68" s="892"/>
      <c r="P68" s="893"/>
      <c r="Q68" s="894">
        <v>587</v>
      </c>
      <c r="R68" s="888"/>
      <c r="S68" s="888"/>
      <c r="T68" s="888"/>
      <c r="U68" s="888"/>
      <c r="V68" s="888">
        <v>573</v>
      </c>
      <c r="W68" s="888"/>
      <c r="X68" s="888"/>
      <c r="Y68" s="888"/>
      <c r="Z68" s="888"/>
      <c r="AA68" s="888">
        <v>15</v>
      </c>
      <c r="AB68" s="888"/>
      <c r="AC68" s="888"/>
      <c r="AD68" s="888"/>
      <c r="AE68" s="888"/>
      <c r="AF68" s="888">
        <v>15</v>
      </c>
      <c r="AG68" s="888"/>
      <c r="AH68" s="888"/>
      <c r="AI68" s="888"/>
      <c r="AJ68" s="888"/>
      <c r="AK68" s="888" t="s">
        <v>571</v>
      </c>
      <c r="AL68" s="888"/>
      <c r="AM68" s="888"/>
      <c r="AN68" s="888"/>
      <c r="AO68" s="888"/>
      <c r="AP68" s="888" t="s">
        <v>571</v>
      </c>
      <c r="AQ68" s="888"/>
      <c r="AR68" s="888"/>
      <c r="AS68" s="888"/>
      <c r="AT68" s="888"/>
      <c r="AU68" s="888" t="s">
        <v>571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573</v>
      </c>
      <c r="C69" s="896"/>
      <c r="D69" s="896"/>
      <c r="E69" s="896"/>
      <c r="F69" s="896"/>
      <c r="G69" s="896"/>
      <c r="H69" s="896"/>
      <c r="I69" s="896"/>
      <c r="J69" s="896"/>
      <c r="K69" s="896"/>
      <c r="L69" s="896"/>
      <c r="M69" s="896"/>
      <c r="N69" s="896"/>
      <c r="O69" s="896"/>
      <c r="P69" s="897"/>
      <c r="Q69" s="898">
        <v>388</v>
      </c>
      <c r="R69" s="853"/>
      <c r="S69" s="853"/>
      <c r="T69" s="853"/>
      <c r="U69" s="853"/>
      <c r="V69" s="853">
        <v>104</v>
      </c>
      <c r="W69" s="853"/>
      <c r="X69" s="853"/>
      <c r="Y69" s="853"/>
      <c r="Z69" s="853"/>
      <c r="AA69" s="853">
        <v>283</v>
      </c>
      <c r="AB69" s="853"/>
      <c r="AC69" s="853"/>
      <c r="AD69" s="853"/>
      <c r="AE69" s="853"/>
      <c r="AF69" s="853">
        <v>283</v>
      </c>
      <c r="AG69" s="853"/>
      <c r="AH69" s="853"/>
      <c r="AI69" s="853"/>
      <c r="AJ69" s="853"/>
      <c r="AK69" s="853" t="s">
        <v>571</v>
      </c>
      <c r="AL69" s="853"/>
      <c r="AM69" s="853"/>
      <c r="AN69" s="853"/>
      <c r="AO69" s="853"/>
      <c r="AP69" s="853" t="s">
        <v>571</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574</v>
      </c>
      <c r="C70" s="896"/>
      <c r="D70" s="896"/>
      <c r="E70" s="896"/>
      <c r="F70" s="896"/>
      <c r="G70" s="896"/>
      <c r="H70" s="896"/>
      <c r="I70" s="896"/>
      <c r="J70" s="896"/>
      <c r="K70" s="896"/>
      <c r="L70" s="896"/>
      <c r="M70" s="896"/>
      <c r="N70" s="896"/>
      <c r="O70" s="896"/>
      <c r="P70" s="897"/>
      <c r="Q70" s="898">
        <v>6551</v>
      </c>
      <c r="R70" s="853"/>
      <c r="S70" s="853"/>
      <c r="T70" s="853"/>
      <c r="U70" s="853"/>
      <c r="V70" s="853">
        <v>7258</v>
      </c>
      <c r="W70" s="853"/>
      <c r="X70" s="853"/>
      <c r="Y70" s="853"/>
      <c r="Z70" s="853"/>
      <c r="AA70" s="853">
        <v>-707</v>
      </c>
      <c r="AB70" s="853"/>
      <c r="AC70" s="853"/>
      <c r="AD70" s="853"/>
      <c r="AE70" s="853"/>
      <c r="AF70" s="853">
        <v>3706</v>
      </c>
      <c r="AG70" s="853"/>
      <c r="AH70" s="853"/>
      <c r="AI70" s="853"/>
      <c r="AJ70" s="853"/>
      <c r="AK70" s="853" t="s">
        <v>588</v>
      </c>
      <c r="AL70" s="853"/>
      <c r="AM70" s="853"/>
      <c r="AN70" s="853"/>
      <c r="AO70" s="853"/>
      <c r="AP70" s="853">
        <v>27960</v>
      </c>
      <c r="AQ70" s="853"/>
      <c r="AR70" s="853"/>
      <c r="AS70" s="853"/>
      <c r="AT70" s="853"/>
      <c r="AU70" s="853">
        <v>285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575</v>
      </c>
      <c r="C71" s="896"/>
      <c r="D71" s="896"/>
      <c r="E71" s="896"/>
      <c r="F71" s="896"/>
      <c r="G71" s="896"/>
      <c r="H71" s="896"/>
      <c r="I71" s="896"/>
      <c r="J71" s="896"/>
      <c r="K71" s="896"/>
      <c r="L71" s="896"/>
      <c r="M71" s="896"/>
      <c r="N71" s="896"/>
      <c r="O71" s="896"/>
      <c r="P71" s="897"/>
      <c r="Q71" s="898">
        <v>75</v>
      </c>
      <c r="R71" s="853"/>
      <c r="S71" s="853"/>
      <c r="T71" s="853"/>
      <c r="U71" s="853"/>
      <c r="V71" s="853">
        <v>75</v>
      </c>
      <c r="W71" s="853"/>
      <c r="X71" s="853"/>
      <c r="Y71" s="853"/>
      <c r="Z71" s="853"/>
      <c r="AA71" s="853">
        <v>0</v>
      </c>
      <c r="AB71" s="853"/>
      <c r="AC71" s="853"/>
      <c r="AD71" s="853"/>
      <c r="AE71" s="853"/>
      <c r="AF71" s="853">
        <v>0</v>
      </c>
      <c r="AG71" s="853"/>
      <c r="AH71" s="853"/>
      <c r="AI71" s="853"/>
      <c r="AJ71" s="853"/>
      <c r="AK71" s="853">
        <v>6</v>
      </c>
      <c r="AL71" s="853"/>
      <c r="AM71" s="853"/>
      <c r="AN71" s="853"/>
      <c r="AO71" s="853"/>
      <c r="AP71" s="853" t="s">
        <v>588</v>
      </c>
      <c r="AQ71" s="853"/>
      <c r="AR71" s="853"/>
      <c r="AS71" s="853"/>
      <c r="AT71" s="853"/>
      <c r="AU71" s="853" t="s">
        <v>588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576</v>
      </c>
      <c r="C72" s="896"/>
      <c r="D72" s="896"/>
      <c r="E72" s="896"/>
      <c r="F72" s="896"/>
      <c r="G72" s="896"/>
      <c r="H72" s="896"/>
      <c r="I72" s="896"/>
      <c r="J72" s="896"/>
      <c r="K72" s="896"/>
      <c r="L72" s="896"/>
      <c r="M72" s="896"/>
      <c r="N72" s="896"/>
      <c r="O72" s="896"/>
      <c r="P72" s="897"/>
      <c r="Q72" s="898">
        <v>273827</v>
      </c>
      <c r="R72" s="853"/>
      <c r="S72" s="853"/>
      <c r="T72" s="853"/>
      <c r="U72" s="853"/>
      <c r="V72" s="853">
        <v>273727</v>
      </c>
      <c r="W72" s="853"/>
      <c r="X72" s="853"/>
      <c r="Y72" s="853"/>
      <c r="Z72" s="853"/>
      <c r="AA72" s="853">
        <v>99</v>
      </c>
      <c r="AB72" s="853"/>
      <c r="AC72" s="853"/>
      <c r="AD72" s="853"/>
      <c r="AE72" s="853"/>
      <c r="AF72" s="853">
        <v>99</v>
      </c>
      <c r="AG72" s="853"/>
      <c r="AH72" s="853"/>
      <c r="AI72" s="853"/>
      <c r="AJ72" s="853"/>
      <c r="AK72" s="853">
        <v>8213</v>
      </c>
      <c r="AL72" s="853"/>
      <c r="AM72" s="853"/>
      <c r="AN72" s="853"/>
      <c r="AO72" s="853"/>
      <c r="AP72" s="853" t="s">
        <v>588</v>
      </c>
      <c r="AQ72" s="853"/>
      <c r="AR72" s="853"/>
      <c r="AS72" s="853"/>
      <c r="AT72" s="853"/>
      <c r="AU72" s="853" t="s">
        <v>588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577</v>
      </c>
      <c r="C73" s="896"/>
      <c r="D73" s="896"/>
      <c r="E73" s="896"/>
      <c r="F73" s="896"/>
      <c r="G73" s="896"/>
      <c r="H73" s="896"/>
      <c r="I73" s="896"/>
      <c r="J73" s="896"/>
      <c r="K73" s="896"/>
      <c r="L73" s="896"/>
      <c r="M73" s="896"/>
      <c r="N73" s="896"/>
      <c r="O73" s="896"/>
      <c r="P73" s="897"/>
      <c r="Q73" s="898">
        <v>7203</v>
      </c>
      <c r="R73" s="853"/>
      <c r="S73" s="853"/>
      <c r="T73" s="853"/>
      <c r="U73" s="853"/>
      <c r="V73" s="853">
        <v>6919</v>
      </c>
      <c r="W73" s="853"/>
      <c r="X73" s="853"/>
      <c r="Y73" s="853"/>
      <c r="Z73" s="853"/>
      <c r="AA73" s="853">
        <v>284</v>
      </c>
      <c r="AB73" s="853"/>
      <c r="AC73" s="853"/>
      <c r="AD73" s="853"/>
      <c r="AE73" s="853"/>
      <c r="AF73" s="853">
        <v>284</v>
      </c>
      <c r="AG73" s="853"/>
      <c r="AH73" s="853"/>
      <c r="AI73" s="853"/>
      <c r="AJ73" s="853"/>
      <c r="AK73" s="853">
        <v>845</v>
      </c>
      <c r="AL73" s="853"/>
      <c r="AM73" s="853"/>
      <c r="AN73" s="853"/>
      <c r="AO73" s="853"/>
      <c r="AP73" s="853" t="s">
        <v>588</v>
      </c>
      <c r="AQ73" s="853"/>
      <c r="AR73" s="853"/>
      <c r="AS73" s="853"/>
      <c r="AT73" s="853"/>
      <c r="AU73" s="853" t="s">
        <v>588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578</v>
      </c>
      <c r="C74" s="896"/>
      <c r="D74" s="896"/>
      <c r="E74" s="896"/>
      <c r="F74" s="896"/>
      <c r="G74" s="896"/>
      <c r="H74" s="896"/>
      <c r="I74" s="896"/>
      <c r="J74" s="896"/>
      <c r="K74" s="896"/>
      <c r="L74" s="896"/>
      <c r="M74" s="896"/>
      <c r="N74" s="896"/>
      <c r="O74" s="896"/>
      <c r="P74" s="897"/>
      <c r="Q74" s="898">
        <v>1279</v>
      </c>
      <c r="R74" s="853"/>
      <c r="S74" s="853"/>
      <c r="T74" s="853"/>
      <c r="U74" s="853"/>
      <c r="V74" s="853">
        <v>1167</v>
      </c>
      <c r="W74" s="853"/>
      <c r="X74" s="853"/>
      <c r="Y74" s="853"/>
      <c r="Z74" s="853"/>
      <c r="AA74" s="853">
        <v>112</v>
      </c>
      <c r="AB74" s="853"/>
      <c r="AC74" s="853"/>
      <c r="AD74" s="853"/>
      <c r="AE74" s="853"/>
      <c r="AF74" s="853">
        <v>112</v>
      </c>
      <c r="AG74" s="853"/>
      <c r="AH74" s="853"/>
      <c r="AI74" s="853"/>
      <c r="AJ74" s="853"/>
      <c r="AK74" s="853" t="s">
        <v>588</v>
      </c>
      <c r="AL74" s="853"/>
      <c r="AM74" s="853"/>
      <c r="AN74" s="853"/>
      <c r="AO74" s="853"/>
      <c r="AP74" s="853" t="s">
        <v>588</v>
      </c>
      <c r="AQ74" s="853"/>
      <c r="AR74" s="853"/>
      <c r="AS74" s="853"/>
      <c r="AT74" s="853"/>
      <c r="AU74" s="853" t="s">
        <v>588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579</v>
      </c>
      <c r="C75" s="896"/>
      <c r="D75" s="896"/>
      <c r="E75" s="896"/>
      <c r="F75" s="896"/>
      <c r="G75" s="896"/>
      <c r="H75" s="896"/>
      <c r="I75" s="896"/>
      <c r="J75" s="896"/>
      <c r="K75" s="896"/>
      <c r="L75" s="896"/>
      <c r="M75" s="896"/>
      <c r="N75" s="896"/>
      <c r="O75" s="896"/>
      <c r="P75" s="897"/>
      <c r="Q75" s="901">
        <v>236</v>
      </c>
      <c r="R75" s="902"/>
      <c r="S75" s="902"/>
      <c r="T75" s="902"/>
      <c r="U75" s="852"/>
      <c r="V75" s="903">
        <v>217</v>
      </c>
      <c r="W75" s="902"/>
      <c r="X75" s="902"/>
      <c r="Y75" s="902"/>
      <c r="Z75" s="852"/>
      <c r="AA75" s="903">
        <v>19</v>
      </c>
      <c r="AB75" s="902"/>
      <c r="AC75" s="902"/>
      <c r="AD75" s="902"/>
      <c r="AE75" s="852"/>
      <c r="AF75" s="903">
        <v>19</v>
      </c>
      <c r="AG75" s="902"/>
      <c r="AH75" s="902"/>
      <c r="AI75" s="902"/>
      <c r="AJ75" s="852"/>
      <c r="AK75" s="903">
        <v>229</v>
      </c>
      <c r="AL75" s="902"/>
      <c r="AM75" s="902"/>
      <c r="AN75" s="902"/>
      <c r="AO75" s="852"/>
      <c r="AP75" s="903" t="s">
        <v>588</v>
      </c>
      <c r="AQ75" s="902"/>
      <c r="AR75" s="902"/>
      <c r="AS75" s="902"/>
      <c r="AT75" s="852"/>
      <c r="AU75" s="903" t="s">
        <v>588</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580</v>
      </c>
      <c r="C76" s="896"/>
      <c r="D76" s="896"/>
      <c r="E76" s="896"/>
      <c r="F76" s="896"/>
      <c r="G76" s="896"/>
      <c r="H76" s="896"/>
      <c r="I76" s="896"/>
      <c r="J76" s="896"/>
      <c r="K76" s="896"/>
      <c r="L76" s="896"/>
      <c r="M76" s="896"/>
      <c r="N76" s="896"/>
      <c r="O76" s="896"/>
      <c r="P76" s="897"/>
      <c r="Q76" s="901">
        <v>6</v>
      </c>
      <c r="R76" s="902"/>
      <c r="S76" s="902"/>
      <c r="T76" s="902"/>
      <c r="U76" s="852"/>
      <c r="V76" s="903">
        <v>2</v>
      </c>
      <c r="W76" s="902"/>
      <c r="X76" s="902"/>
      <c r="Y76" s="902"/>
      <c r="Z76" s="852"/>
      <c r="AA76" s="903">
        <v>3</v>
      </c>
      <c r="AB76" s="902"/>
      <c r="AC76" s="902"/>
      <c r="AD76" s="902"/>
      <c r="AE76" s="852"/>
      <c r="AF76" s="903">
        <v>3</v>
      </c>
      <c r="AG76" s="902"/>
      <c r="AH76" s="902"/>
      <c r="AI76" s="902"/>
      <c r="AJ76" s="852"/>
      <c r="AK76" s="903" t="s">
        <v>588</v>
      </c>
      <c r="AL76" s="902"/>
      <c r="AM76" s="902"/>
      <c r="AN76" s="902"/>
      <c r="AO76" s="852"/>
      <c r="AP76" s="903" t="s">
        <v>588</v>
      </c>
      <c r="AQ76" s="902"/>
      <c r="AR76" s="902"/>
      <c r="AS76" s="902"/>
      <c r="AT76" s="852"/>
      <c r="AU76" s="903" t="s">
        <v>588</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581</v>
      </c>
      <c r="C77" s="896"/>
      <c r="D77" s="896"/>
      <c r="E77" s="896"/>
      <c r="F77" s="896"/>
      <c r="G77" s="896"/>
      <c r="H77" s="896"/>
      <c r="I77" s="896"/>
      <c r="J77" s="896"/>
      <c r="K77" s="896"/>
      <c r="L77" s="896"/>
      <c r="M77" s="896"/>
      <c r="N77" s="896"/>
      <c r="O77" s="896"/>
      <c r="P77" s="897"/>
      <c r="Q77" s="901">
        <v>107</v>
      </c>
      <c r="R77" s="902"/>
      <c r="S77" s="902"/>
      <c r="T77" s="902"/>
      <c r="U77" s="852"/>
      <c r="V77" s="903">
        <v>86</v>
      </c>
      <c r="W77" s="902"/>
      <c r="X77" s="902"/>
      <c r="Y77" s="902"/>
      <c r="Z77" s="852"/>
      <c r="AA77" s="903">
        <v>21</v>
      </c>
      <c r="AB77" s="902"/>
      <c r="AC77" s="902"/>
      <c r="AD77" s="902"/>
      <c r="AE77" s="852"/>
      <c r="AF77" s="903">
        <v>21</v>
      </c>
      <c r="AG77" s="902"/>
      <c r="AH77" s="902"/>
      <c r="AI77" s="902"/>
      <c r="AJ77" s="852"/>
      <c r="AK77" s="903">
        <v>27</v>
      </c>
      <c r="AL77" s="902"/>
      <c r="AM77" s="902"/>
      <c r="AN77" s="902"/>
      <c r="AO77" s="852"/>
      <c r="AP77" s="903" t="s">
        <v>588</v>
      </c>
      <c r="AQ77" s="902"/>
      <c r="AR77" s="902"/>
      <c r="AS77" s="902"/>
      <c r="AT77" s="852"/>
      <c r="AU77" s="903" t="s">
        <v>588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420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428</v>
      </c>
      <c r="AB109" s="917"/>
      <c r="AC109" s="917"/>
      <c r="AD109" s="917"/>
      <c r="AE109" s="918"/>
      <c r="AF109" s="916" t="s">
        <v>299</v>
      </c>
      <c r="AG109" s="917"/>
      <c r="AH109" s="917"/>
      <c r="AI109" s="917"/>
      <c r="AJ109" s="918"/>
      <c r="AK109" s="916" t="s">
        <v>298</v>
      </c>
      <c r="AL109" s="917"/>
      <c r="AM109" s="917"/>
      <c r="AN109" s="917"/>
      <c r="AO109" s="918"/>
      <c r="AP109" s="916" t="s">
        <v>429</v>
      </c>
      <c r="AQ109" s="917"/>
      <c r="AR109" s="917"/>
      <c r="AS109" s="917"/>
      <c r="AT109" s="919"/>
      <c r="AU109" s="936" t="s">
        <v>427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428</v>
      </c>
      <c r="BR109" s="917"/>
      <c r="BS109" s="917"/>
      <c r="BT109" s="917"/>
      <c r="BU109" s="918"/>
      <c r="BV109" s="916" t="s">
        <v>299</v>
      </c>
      <c r="BW109" s="917"/>
      <c r="BX109" s="917"/>
      <c r="BY109" s="917"/>
      <c r="BZ109" s="918"/>
      <c r="CA109" s="916" t="s">
        <v>298</v>
      </c>
      <c r="CB109" s="917"/>
      <c r="CC109" s="917"/>
      <c r="CD109" s="917"/>
      <c r="CE109" s="918"/>
      <c r="CF109" s="937" t="s">
        <v>429</v>
      </c>
      <c r="CG109" s="937"/>
      <c r="CH109" s="937"/>
      <c r="CI109" s="937"/>
      <c r="CJ109" s="937"/>
      <c r="CK109" s="916" t="s">
        <v>430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428</v>
      </c>
      <c r="DH109" s="917"/>
      <c r="DI109" s="917"/>
      <c r="DJ109" s="917"/>
      <c r="DK109" s="918"/>
      <c r="DL109" s="916" t="s">
        <v>299</v>
      </c>
      <c r="DM109" s="917"/>
      <c r="DN109" s="917"/>
      <c r="DO109" s="917"/>
      <c r="DP109" s="918"/>
      <c r="DQ109" s="916" t="s">
        <v>298</v>
      </c>
      <c r="DR109" s="917"/>
      <c r="DS109" s="917"/>
      <c r="DT109" s="917"/>
      <c r="DU109" s="918"/>
      <c r="DV109" s="916" t="s">
        <v>429</v>
      </c>
      <c r="DW109" s="917"/>
      <c r="DX109" s="917"/>
      <c r="DY109" s="917"/>
      <c r="DZ109" s="919"/>
    </row>
    <row r="110" spans="1:131" s="226" customFormat="1" ht="26.25" customHeight="1" x14ac:dyDescent="0.15">
      <c r="A110" s="920" t="s">
        <v>431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3560709</v>
      </c>
      <c r="AB110" s="924"/>
      <c r="AC110" s="924"/>
      <c r="AD110" s="924"/>
      <c r="AE110" s="925"/>
      <c r="AF110" s="926">
        <v>3517411</v>
      </c>
      <c r="AG110" s="924"/>
      <c r="AH110" s="924"/>
      <c r="AI110" s="924"/>
      <c r="AJ110" s="925"/>
      <c r="AK110" s="926">
        <v>3639975</v>
      </c>
      <c r="AL110" s="924"/>
      <c r="AM110" s="924"/>
      <c r="AN110" s="924"/>
      <c r="AO110" s="925"/>
      <c r="AP110" s="927">
        <v>33.9</v>
      </c>
      <c r="AQ110" s="928"/>
      <c r="AR110" s="928"/>
      <c r="AS110" s="928"/>
      <c r="AT110" s="929"/>
      <c r="AU110" s="930" t="s">
        <v>66</v>
      </c>
      <c r="AV110" s="931"/>
      <c r="AW110" s="931"/>
      <c r="AX110" s="931"/>
      <c r="AY110" s="931"/>
      <c r="AZ110" s="972" t="s">
        <v>432</v>
      </c>
      <c r="BA110" s="921"/>
      <c r="BB110" s="921"/>
      <c r="BC110" s="921"/>
      <c r="BD110" s="921"/>
      <c r="BE110" s="921"/>
      <c r="BF110" s="921"/>
      <c r="BG110" s="921"/>
      <c r="BH110" s="921"/>
      <c r="BI110" s="921"/>
      <c r="BJ110" s="921"/>
      <c r="BK110" s="921"/>
      <c r="BL110" s="921"/>
      <c r="BM110" s="921"/>
      <c r="BN110" s="921"/>
      <c r="BO110" s="921"/>
      <c r="BP110" s="922"/>
      <c r="BQ110" s="958">
        <v>31814146</v>
      </c>
      <c r="BR110" s="959"/>
      <c r="BS110" s="959"/>
      <c r="BT110" s="959"/>
      <c r="BU110" s="959"/>
      <c r="BV110" s="959">
        <v>32165164</v>
      </c>
      <c r="BW110" s="959"/>
      <c r="BX110" s="959"/>
      <c r="BY110" s="959"/>
      <c r="BZ110" s="959"/>
      <c r="CA110" s="959">
        <v>31737306</v>
      </c>
      <c r="CB110" s="959"/>
      <c r="CC110" s="959"/>
      <c r="CD110" s="959"/>
      <c r="CE110" s="959"/>
      <c r="CF110" s="973">
        <v>295.7</v>
      </c>
      <c r="CG110" s="974"/>
      <c r="CH110" s="974"/>
      <c r="CI110" s="974"/>
      <c r="CJ110" s="974"/>
      <c r="CK110" s="975" t="s">
        <v>433</v>
      </c>
      <c r="CL110" s="976"/>
      <c r="CM110" s="955" t="s">
        <v>434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132</v>
      </c>
      <c r="DH110" s="959"/>
      <c r="DI110" s="959"/>
      <c r="DJ110" s="959"/>
      <c r="DK110" s="959"/>
      <c r="DL110" s="959" t="s">
        <v>132</v>
      </c>
      <c r="DM110" s="959"/>
      <c r="DN110" s="959"/>
      <c r="DO110" s="959"/>
      <c r="DP110" s="959"/>
      <c r="DQ110" s="959" t="s">
        <v>132</v>
      </c>
      <c r="DR110" s="959"/>
      <c r="DS110" s="959"/>
      <c r="DT110" s="959"/>
      <c r="DU110" s="959"/>
      <c r="DV110" s="960" t="s">
        <v>435</v>
      </c>
      <c r="DW110" s="960"/>
      <c r="DX110" s="960"/>
      <c r="DY110" s="960"/>
      <c r="DZ110" s="961"/>
    </row>
    <row r="111" spans="1:131" s="226"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132</v>
      </c>
      <c r="AB111" s="966"/>
      <c r="AC111" s="966"/>
      <c r="AD111" s="966"/>
      <c r="AE111" s="967"/>
      <c r="AF111" s="968" t="s">
        <v>132</v>
      </c>
      <c r="AG111" s="966"/>
      <c r="AH111" s="966"/>
      <c r="AI111" s="966"/>
      <c r="AJ111" s="967"/>
      <c r="AK111" s="968" t="s">
        <v>132</v>
      </c>
      <c r="AL111" s="966"/>
      <c r="AM111" s="966"/>
      <c r="AN111" s="966"/>
      <c r="AO111" s="967"/>
      <c r="AP111" s="969" t="s">
        <v>132</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48691</v>
      </c>
      <c r="BR111" s="952"/>
      <c r="BS111" s="952"/>
      <c r="BT111" s="952"/>
      <c r="BU111" s="952"/>
      <c r="BV111" s="952">
        <v>47139</v>
      </c>
      <c r="BW111" s="952"/>
      <c r="BX111" s="952"/>
      <c r="BY111" s="952"/>
      <c r="BZ111" s="952"/>
      <c r="CA111" s="952">
        <v>24438</v>
      </c>
      <c r="CB111" s="952"/>
      <c r="CC111" s="952"/>
      <c r="CD111" s="952"/>
      <c r="CE111" s="952"/>
      <c r="CF111" s="946">
        <v>0.2</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132</v>
      </c>
      <c r="DH111" s="952"/>
      <c r="DI111" s="952"/>
      <c r="DJ111" s="952"/>
      <c r="DK111" s="952"/>
      <c r="DL111" s="952" t="s">
        <v>435</v>
      </c>
      <c r="DM111" s="952"/>
      <c r="DN111" s="952"/>
      <c r="DO111" s="952"/>
      <c r="DP111" s="952"/>
      <c r="DQ111" s="952" t="s">
        <v>439</v>
      </c>
      <c r="DR111" s="952"/>
      <c r="DS111" s="952"/>
      <c r="DT111" s="952"/>
      <c r="DU111" s="952"/>
      <c r="DV111" s="953" t="s">
        <v>132</v>
      </c>
      <c r="DW111" s="953"/>
      <c r="DX111" s="953"/>
      <c r="DY111" s="953"/>
      <c r="DZ111" s="954"/>
    </row>
    <row r="112" spans="1:131" s="226" customFormat="1" ht="26.25" customHeight="1" x14ac:dyDescent="0.15">
      <c r="A112" s="984" t="s">
        <v>440</v>
      </c>
      <c r="B112" s="985"/>
      <c r="C112" s="982" t="s">
        <v>441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1067</v>
      </c>
      <c r="AB112" s="991"/>
      <c r="AC112" s="991"/>
      <c r="AD112" s="991"/>
      <c r="AE112" s="992"/>
      <c r="AF112" s="993" t="s">
        <v>435</v>
      </c>
      <c r="AG112" s="991"/>
      <c r="AH112" s="991"/>
      <c r="AI112" s="991"/>
      <c r="AJ112" s="992"/>
      <c r="AK112" s="993" t="s">
        <v>132</v>
      </c>
      <c r="AL112" s="991"/>
      <c r="AM112" s="991"/>
      <c r="AN112" s="991"/>
      <c r="AO112" s="992"/>
      <c r="AP112" s="994" t="s">
        <v>132</v>
      </c>
      <c r="AQ112" s="995"/>
      <c r="AR112" s="995"/>
      <c r="AS112" s="995"/>
      <c r="AT112" s="996"/>
      <c r="AU112" s="932"/>
      <c r="AV112" s="933"/>
      <c r="AW112" s="933"/>
      <c r="AX112" s="933"/>
      <c r="AY112" s="933"/>
      <c r="AZ112" s="981" t="s">
        <v>442</v>
      </c>
      <c r="BA112" s="982"/>
      <c r="BB112" s="982"/>
      <c r="BC112" s="982"/>
      <c r="BD112" s="982"/>
      <c r="BE112" s="982"/>
      <c r="BF112" s="982"/>
      <c r="BG112" s="982"/>
      <c r="BH112" s="982"/>
      <c r="BI112" s="982"/>
      <c r="BJ112" s="982"/>
      <c r="BK112" s="982"/>
      <c r="BL112" s="982"/>
      <c r="BM112" s="982"/>
      <c r="BN112" s="982"/>
      <c r="BO112" s="982"/>
      <c r="BP112" s="983"/>
      <c r="BQ112" s="951">
        <v>10394341</v>
      </c>
      <c r="BR112" s="952"/>
      <c r="BS112" s="952"/>
      <c r="BT112" s="952"/>
      <c r="BU112" s="952"/>
      <c r="BV112" s="952">
        <v>10177506</v>
      </c>
      <c r="BW112" s="952"/>
      <c r="BX112" s="952"/>
      <c r="BY112" s="952"/>
      <c r="BZ112" s="952"/>
      <c r="CA112" s="952">
        <v>9745423</v>
      </c>
      <c r="CB112" s="952"/>
      <c r="CC112" s="952"/>
      <c r="CD112" s="952"/>
      <c r="CE112" s="952"/>
      <c r="CF112" s="946">
        <v>90.8</v>
      </c>
      <c r="CG112" s="947"/>
      <c r="CH112" s="947"/>
      <c r="CI112" s="947"/>
      <c r="CJ112" s="947"/>
      <c r="CK112" s="977"/>
      <c r="CL112" s="978"/>
      <c r="CM112" s="948" t="s">
        <v>443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132</v>
      </c>
      <c r="DH112" s="952"/>
      <c r="DI112" s="952"/>
      <c r="DJ112" s="952"/>
      <c r="DK112" s="952"/>
      <c r="DL112" s="952" t="s">
        <v>435</v>
      </c>
      <c r="DM112" s="952"/>
      <c r="DN112" s="952"/>
      <c r="DO112" s="952"/>
      <c r="DP112" s="952"/>
      <c r="DQ112" s="952" t="s">
        <v>439</v>
      </c>
      <c r="DR112" s="952"/>
      <c r="DS112" s="952"/>
      <c r="DT112" s="952"/>
      <c r="DU112" s="952"/>
      <c r="DV112" s="953" t="s">
        <v>435</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968098</v>
      </c>
      <c r="AB113" s="966"/>
      <c r="AC113" s="966"/>
      <c r="AD113" s="966"/>
      <c r="AE113" s="967"/>
      <c r="AF113" s="968">
        <v>933218</v>
      </c>
      <c r="AG113" s="966"/>
      <c r="AH113" s="966"/>
      <c r="AI113" s="966"/>
      <c r="AJ113" s="967"/>
      <c r="AK113" s="968">
        <v>898601</v>
      </c>
      <c r="AL113" s="966"/>
      <c r="AM113" s="966"/>
      <c r="AN113" s="966"/>
      <c r="AO113" s="967"/>
      <c r="AP113" s="969">
        <v>8.4</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335126</v>
      </c>
      <c r="BR113" s="952"/>
      <c r="BS113" s="952"/>
      <c r="BT113" s="952"/>
      <c r="BU113" s="952"/>
      <c r="BV113" s="952">
        <v>310279</v>
      </c>
      <c r="BW113" s="952"/>
      <c r="BX113" s="952"/>
      <c r="BY113" s="952"/>
      <c r="BZ113" s="952"/>
      <c r="CA113" s="952">
        <v>285067</v>
      </c>
      <c r="CB113" s="952"/>
      <c r="CC113" s="952"/>
      <c r="CD113" s="952"/>
      <c r="CE113" s="952"/>
      <c r="CF113" s="946">
        <v>2.7</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132</v>
      </c>
      <c r="DH113" s="991"/>
      <c r="DI113" s="991"/>
      <c r="DJ113" s="991"/>
      <c r="DK113" s="992"/>
      <c r="DL113" s="993" t="s">
        <v>132</v>
      </c>
      <c r="DM113" s="991"/>
      <c r="DN113" s="991"/>
      <c r="DO113" s="991"/>
      <c r="DP113" s="992"/>
      <c r="DQ113" s="993" t="s">
        <v>132</v>
      </c>
      <c r="DR113" s="991"/>
      <c r="DS113" s="991"/>
      <c r="DT113" s="991"/>
      <c r="DU113" s="992"/>
      <c r="DV113" s="994" t="s">
        <v>132</v>
      </c>
      <c r="DW113" s="995"/>
      <c r="DX113" s="995"/>
      <c r="DY113" s="995"/>
      <c r="DZ113" s="996"/>
    </row>
    <row r="114" spans="1:130" s="226" customFormat="1" ht="26.25" customHeight="1" x14ac:dyDescent="0.15">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31094</v>
      </c>
      <c r="AB114" s="991"/>
      <c r="AC114" s="991"/>
      <c r="AD114" s="991"/>
      <c r="AE114" s="992"/>
      <c r="AF114" s="993">
        <v>31095</v>
      </c>
      <c r="AG114" s="991"/>
      <c r="AH114" s="991"/>
      <c r="AI114" s="991"/>
      <c r="AJ114" s="992"/>
      <c r="AK114" s="993">
        <v>31095</v>
      </c>
      <c r="AL114" s="991"/>
      <c r="AM114" s="991"/>
      <c r="AN114" s="991"/>
      <c r="AO114" s="992"/>
      <c r="AP114" s="994">
        <v>0.3</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4212266</v>
      </c>
      <c r="BR114" s="952"/>
      <c r="BS114" s="952"/>
      <c r="BT114" s="952"/>
      <c r="BU114" s="952"/>
      <c r="BV114" s="952">
        <v>4257867</v>
      </c>
      <c r="BW114" s="952"/>
      <c r="BX114" s="952"/>
      <c r="BY114" s="952"/>
      <c r="BZ114" s="952"/>
      <c r="CA114" s="952">
        <v>4314302</v>
      </c>
      <c r="CB114" s="952"/>
      <c r="CC114" s="952"/>
      <c r="CD114" s="952"/>
      <c r="CE114" s="952"/>
      <c r="CF114" s="946">
        <v>40.200000000000003</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132</v>
      </c>
      <c r="DH114" s="991"/>
      <c r="DI114" s="991"/>
      <c r="DJ114" s="991"/>
      <c r="DK114" s="992"/>
      <c r="DL114" s="993" t="s">
        <v>132</v>
      </c>
      <c r="DM114" s="991"/>
      <c r="DN114" s="991"/>
      <c r="DO114" s="991"/>
      <c r="DP114" s="992"/>
      <c r="DQ114" s="993" t="s">
        <v>132</v>
      </c>
      <c r="DR114" s="991"/>
      <c r="DS114" s="991"/>
      <c r="DT114" s="991"/>
      <c r="DU114" s="992"/>
      <c r="DV114" s="994" t="s">
        <v>132</v>
      </c>
      <c r="DW114" s="995"/>
      <c r="DX114" s="995"/>
      <c r="DY114" s="995"/>
      <c r="DZ114" s="996"/>
    </row>
    <row r="115" spans="1:130" s="226" customFormat="1" ht="26.25" customHeight="1" x14ac:dyDescent="0.15">
      <c r="A115" s="986"/>
      <c r="B115" s="987"/>
      <c r="C115" s="982" t="s">
        <v>450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36162</v>
      </c>
      <c r="AB115" s="966"/>
      <c r="AC115" s="966"/>
      <c r="AD115" s="966"/>
      <c r="AE115" s="967"/>
      <c r="AF115" s="968">
        <v>56374</v>
      </c>
      <c r="AG115" s="966"/>
      <c r="AH115" s="966"/>
      <c r="AI115" s="966"/>
      <c r="AJ115" s="967"/>
      <c r="AK115" s="968">
        <v>13338</v>
      </c>
      <c r="AL115" s="966"/>
      <c r="AM115" s="966"/>
      <c r="AN115" s="966"/>
      <c r="AO115" s="967"/>
      <c r="AP115" s="969">
        <v>0.1</v>
      </c>
      <c r="AQ115" s="970"/>
      <c r="AR115" s="970"/>
      <c r="AS115" s="970"/>
      <c r="AT115" s="971"/>
      <c r="AU115" s="932"/>
      <c r="AV115" s="933"/>
      <c r="AW115" s="933"/>
      <c r="AX115" s="933"/>
      <c r="AY115" s="933"/>
      <c r="AZ115" s="981" t="s">
        <v>451</v>
      </c>
      <c r="BA115" s="982"/>
      <c r="BB115" s="982"/>
      <c r="BC115" s="982"/>
      <c r="BD115" s="982"/>
      <c r="BE115" s="982"/>
      <c r="BF115" s="982"/>
      <c r="BG115" s="982"/>
      <c r="BH115" s="982"/>
      <c r="BI115" s="982"/>
      <c r="BJ115" s="982"/>
      <c r="BK115" s="982"/>
      <c r="BL115" s="982"/>
      <c r="BM115" s="982"/>
      <c r="BN115" s="982"/>
      <c r="BO115" s="982"/>
      <c r="BP115" s="983"/>
      <c r="BQ115" s="951">
        <v>2104</v>
      </c>
      <c r="BR115" s="952"/>
      <c r="BS115" s="952"/>
      <c r="BT115" s="952"/>
      <c r="BU115" s="952"/>
      <c r="BV115" s="952">
        <v>757</v>
      </c>
      <c r="BW115" s="952"/>
      <c r="BX115" s="952"/>
      <c r="BY115" s="952"/>
      <c r="BZ115" s="952"/>
      <c r="CA115" s="952">
        <v>2071</v>
      </c>
      <c r="CB115" s="952"/>
      <c r="CC115" s="952"/>
      <c r="CD115" s="952"/>
      <c r="CE115" s="952"/>
      <c r="CF115" s="946">
        <v>0</v>
      </c>
      <c r="CG115" s="947"/>
      <c r="CH115" s="947"/>
      <c r="CI115" s="947"/>
      <c r="CJ115" s="947"/>
      <c r="CK115" s="977"/>
      <c r="CL115" s="978"/>
      <c r="CM115" s="981"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132</v>
      </c>
      <c r="DH115" s="991"/>
      <c r="DI115" s="991"/>
      <c r="DJ115" s="991"/>
      <c r="DK115" s="992"/>
      <c r="DL115" s="993" t="s">
        <v>132</v>
      </c>
      <c r="DM115" s="991"/>
      <c r="DN115" s="991"/>
      <c r="DO115" s="991"/>
      <c r="DP115" s="992"/>
      <c r="DQ115" s="993" t="s">
        <v>435</v>
      </c>
      <c r="DR115" s="991"/>
      <c r="DS115" s="991"/>
      <c r="DT115" s="991"/>
      <c r="DU115" s="992"/>
      <c r="DV115" s="994" t="s">
        <v>132</v>
      </c>
      <c r="DW115" s="995"/>
      <c r="DX115" s="995"/>
      <c r="DY115" s="995"/>
      <c r="DZ115" s="996"/>
    </row>
    <row r="116" spans="1:130" s="226" customFormat="1" ht="26.25" customHeight="1" x14ac:dyDescent="0.15">
      <c r="A116" s="988"/>
      <c r="B116" s="989"/>
      <c r="C116" s="997" t="s">
        <v>453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3999</v>
      </c>
      <c r="AB116" s="991"/>
      <c r="AC116" s="991"/>
      <c r="AD116" s="991"/>
      <c r="AE116" s="992"/>
      <c r="AF116" s="993">
        <v>1167</v>
      </c>
      <c r="AG116" s="991"/>
      <c r="AH116" s="991"/>
      <c r="AI116" s="991"/>
      <c r="AJ116" s="992"/>
      <c r="AK116" s="993">
        <v>364</v>
      </c>
      <c r="AL116" s="991"/>
      <c r="AM116" s="991"/>
      <c r="AN116" s="991"/>
      <c r="AO116" s="992"/>
      <c r="AP116" s="994">
        <v>0</v>
      </c>
      <c r="AQ116" s="995"/>
      <c r="AR116" s="995"/>
      <c r="AS116" s="995"/>
      <c r="AT116" s="996"/>
      <c r="AU116" s="932"/>
      <c r="AV116" s="933"/>
      <c r="AW116" s="933"/>
      <c r="AX116" s="933"/>
      <c r="AY116" s="933"/>
      <c r="AZ116" s="999" t="s">
        <v>454</v>
      </c>
      <c r="BA116" s="1000"/>
      <c r="BB116" s="1000"/>
      <c r="BC116" s="1000"/>
      <c r="BD116" s="1000"/>
      <c r="BE116" s="1000"/>
      <c r="BF116" s="1000"/>
      <c r="BG116" s="1000"/>
      <c r="BH116" s="1000"/>
      <c r="BI116" s="1000"/>
      <c r="BJ116" s="1000"/>
      <c r="BK116" s="1000"/>
      <c r="BL116" s="1000"/>
      <c r="BM116" s="1000"/>
      <c r="BN116" s="1000"/>
      <c r="BO116" s="1000"/>
      <c r="BP116" s="1001"/>
      <c r="BQ116" s="951" t="s">
        <v>132</v>
      </c>
      <c r="BR116" s="952"/>
      <c r="BS116" s="952"/>
      <c r="BT116" s="952"/>
      <c r="BU116" s="952"/>
      <c r="BV116" s="952" t="s">
        <v>132</v>
      </c>
      <c r="BW116" s="952"/>
      <c r="BX116" s="952"/>
      <c r="BY116" s="952"/>
      <c r="BZ116" s="952"/>
      <c r="CA116" s="952" t="s">
        <v>132</v>
      </c>
      <c r="CB116" s="952"/>
      <c r="CC116" s="952"/>
      <c r="CD116" s="952"/>
      <c r="CE116" s="952"/>
      <c r="CF116" s="946" t="s">
        <v>132</v>
      </c>
      <c r="CG116" s="947"/>
      <c r="CH116" s="947"/>
      <c r="CI116" s="947"/>
      <c r="CJ116" s="947"/>
      <c r="CK116" s="977"/>
      <c r="CL116" s="978"/>
      <c r="CM116" s="948" t="s">
        <v>455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21150</v>
      </c>
      <c r="DH116" s="991"/>
      <c r="DI116" s="991"/>
      <c r="DJ116" s="991"/>
      <c r="DK116" s="992"/>
      <c r="DL116" s="993">
        <v>21150</v>
      </c>
      <c r="DM116" s="991"/>
      <c r="DN116" s="991"/>
      <c r="DO116" s="991"/>
      <c r="DP116" s="992"/>
      <c r="DQ116" s="993" t="s">
        <v>132</v>
      </c>
      <c r="DR116" s="991"/>
      <c r="DS116" s="991"/>
      <c r="DT116" s="991"/>
      <c r="DU116" s="992"/>
      <c r="DV116" s="994" t="s">
        <v>132</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456</v>
      </c>
      <c r="Z117" s="918"/>
      <c r="AA117" s="1008">
        <v>4601129</v>
      </c>
      <c r="AB117" s="1009"/>
      <c r="AC117" s="1009"/>
      <c r="AD117" s="1009"/>
      <c r="AE117" s="1010"/>
      <c r="AF117" s="1011">
        <v>4539265</v>
      </c>
      <c r="AG117" s="1009"/>
      <c r="AH117" s="1009"/>
      <c r="AI117" s="1009"/>
      <c r="AJ117" s="1010"/>
      <c r="AK117" s="1011">
        <v>4583373</v>
      </c>
      <c r="AL117" s="1009"/>
      <c r="AM117" s="1009"/>
      <c r="AN117" s="1009"/>
      <c r="AO117" s="1010"/>
      <c r="AP117" s="1012"/>
      <c r="AQ117" s="1013"/>
      <c r="AR117" s="1013"/>
      <c r="AS117" s="1013"/>
      <c r="AT117" s="1014"/>
      <c r="AU117" s="932"/>
      <c r="AV117" s="933"/>
      <c r="AW117" s="933"/>
      <c r="AX117" s="933"/>
      <c r="AY117" s="933"/>
      <c r="AZ117" s="999" t="s">
        <v>457</v>
      </c>
      <c r="BA117" s="1000"/>
      <c r="BB117" s="1000"/>
      <c r="BC117" s="1000"/>
      <c r="BD117" s="1000"/>
      <c r="BE117" s="1000"/>
      <c r="BF117" s="1000"/>
      <c r="BG117" s="1000"/>
      <c r="BH117" s="1000"/>
      <c r="BI117" s="1000"/>
      <c r="BJ117" s="1000"/>
      <c r="BK117" s="1000"/>
      <c r="BL117" s="1000"/>
      <c r="BM117" s="1000"/>
      <c r="BN117" s="1000"/>
      <c r="BO117" s="1000"/>
      <c r="BP117" s="1001"/>
      <c r="BQ117" s="951" t="s">
        <v>439</v>
      </c>
      <c r="BR117" s="952"/>
      <c r="BS117" s="952"/>
      <c r="BT117" s="952"/>
      <c r="BU117" s="952"/>
      <c r="BV117" s="952" t="s">
        <v>132</v>
      </c>
      <c r="BW117" s="952"/>
      <c r="BX117" s="952"/>
      <c r="BY117" s="952"/>
      <c r="BZ117" s="952"/>
      <c r="CA117" s="952" t="s">
        <v>132</v>
      </c>
      <c r="CB117" s="952"/>
      <c r="CC117" s="952"/>
      <c r="CD117" s="952"/>
      <c r="CE117" s="952"/>
      <c r="CF117" s="946" t="s">
        <v>435</v>
      </c>
      <c r="CG117" s="947"/>
      <c r="CH117" s="947"/>
      <c r="CI117" s="947"/>
      <c r="CJ117" s="947"/>
      <c r="CK117" s="977"/>
      <c r="CL117" s="978"/>
      <c r="CM117" s="948" t="s">
        <v>458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435</v>
      </c>
      <c r="DH117" s="991"/>
      <c r="DI117" s="991"/>
      <c r="DJ117" s="991"/>
      <c r="DK117" s="992"/>
      <c r="DL117" s="993" t="s">
        <v>132</v>
      </c>
      <c r="DM117" s="991"/>
      <c r="DN117" s="991"/>
      <c r="DO117" s="991"/>
      <c r="DP117" s="992"/>
      <c r="DQ117" s="993" t="s">
        <v>132</v>
      </c>
      <c r="DR117" s="991"/>
      <c r="DS117" s="991"/>
      <c r="DT117" s="991"/>
      <c r="DU117" s="992"/>
      <c r="DV117" s="994" t="s">
        <v>132</v>
      </c>
      <c r="DW117" s="995"/>
      <c r="DX117" s="995"/>
      <c r="DY117" s="995"/>
      <c r="DZ117" s="996"/>
    </row>
    <row r="118" spans="1:130" s="226" customFormat="1" ht="26.25" customHeight="1" x14ac:dyDescent="0.15">
      <c r="A118" s="936" t="s">
        <v>430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428</v>
      </c>
      <c r="AB118" s="917"/>
      <c r="AC118" s="917"/>
      <c r="AD118" s="917"/>
      <c r="AE118" s="918"/>
      <c r="AF118" s="916" t="s">
        <v>299</v>
      </c>
      <c r="AG118" s="917"/>
      <c r="AH118" s="917"/>
      <c r="AI118" s="917"/>
      <c r="AJ118" s="918"/>
      <c r="AK118" s="916" t="s">
        <v>298</v>
      </c>
      <c r="AL118" s="917"/>
      <c r="AM118" s="917"/>
      <c r="AN118" s="917"/>
      <c r="AO118" s="918"/>
      <c r="AP118" s="1003" t="s">
        <v>429</v>
      </c>
      <c r="AQ118" s="1004"/>
      <c r="AR118" s="1004"/>
      <c r="AS118" s="1004"/>
      <c r="AT118" s="1005"/>
      <c r="AU118" s="932"/>
      <c r="AV118" s="933"/>
      <c r="AW118" s="933"/>
      <c r="AX118" s="933"/>
      <c r="AY118" s="933"/>
      <c r="AZ118" s="1006" t="s">
        <v>459</v>
      </c>
      <c r="BA118" s="997"/>
      <c r="BB118" s="997"/>
      <c r="BC118" s="997"/>
      <c r="BD118" s="997"/>
      <c r="BE118" s="997"/>
      <c r="BF118" s="997"/>
      <c r="BG118" s="997"/>
      <c r="BH118" s="997"/>
      <c r="BI118" s="997"/>
      <c r="BJ118" s="997"/>
      <c r="BK118" s="997"/>
      <c r="BL118" s="997"/>
      <c r="BM118" s="997"/>
      <c r="BN118" s="997"/>
      <c r="BO118" s="997"/>
      <c r="BP118" s="998"/>
      <c r="BQ118" s="1029" t="s">
        <v>435</v>
      </c>
      <c r="BR118" s="1030"/>
      <c r="BS118" s="1030"/>
      <c r="BT118" s="1030"/>
      <c r="BU118" s="1030"/>
      <c r="BV118" s="1030" t="s">
        <v>435</v>
      </c>
      <c r="BW118" s="1030"/>
      <c r="BX118" s="1030"/>
      <c r="BY118" s="1030"/>
      <c r="BZ118" s="1030"/>
      <c r="CA118" s="1030" t="s">
        <v>132</v>
      </c>
      <c r="CB118" s="1030"/>
      <c r="CC118" s="1030"/>
      <c r="CD118" s="1030"/>
      <c r="CE118" s="1030"/>
      <c r="CF118" s="946" t="s">
        <v>435</v>
      </c>
      <c r="CG118" s="947"/>
      <c r="CH118" s="947"/>
      <c r="CI118" s="947"/>
      <c r="CJ118" s="947"/>
      <c r="CK118" s="977"/>
      <c r="CL118" s="978"/>
      <c r="CM118" s="948" t="s">
        <v>460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435</v>
      </c>
      <c r="DH118" s="991"/>
      <c r="DI118" s="991"/>
      <c r="DJ118" s="991"/>
      <c r="DK118" s="992"/>
      <c r="DL118" s="993" t="s">
        <v>435</v>
      </c>
      <c r="DM118" s="991"/>
      <c r="DN118" s="991"/>
      <c r="DO118" s="991"/>
      <c r="DP118" s="992"/>
      <c r="DQ118" s="993" t="s">
        <v>435</v>
      </c>
      <c r="DR118" s="991"/>
      <c r="DS118" s="991"/>
      <c r="DT118" s="991"/>
      <c r="DU118" s="992"/>
      <c r="DV118" s="994" t="s">
        <v>435</v>
      </c>
      <c r="DW118" s="995"/>
      <c r="DX118" s="995"/>
      <c r="DY118" s="995"/>
      <c r="DZ118" s="996"/>
    </row>
    <row r="119" spans="1:130" s="226" customFormat="1" ht="26.25" customHeight="1" x14ac:dyDescent="0.15">
      <c r="A119" s="1090" t="s">
        <v>433</v>
      </c>
      <c r="B119" s="976"/>
      <c r="C119" s="955" t="s">
        <v>434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439</v>
      </c>
      <c r="AB119" s="924"/>
      <c r="AC119" s="924"/>
      <c r="AD119" s="924"/>
      <c r="AE119" s="925"/>
      <c r="AF119" s="926" t="s">
        <v>132</v>
      </c>
      <c r="AG119" s="924"/>
      <c r="AH119" s="924"/>
      <c r="AI119" s="924"/>
      <c r="AJ119" s="925"/>
      <c r="AK119" s="926" t="s">
        <v>435</v>
      </c>
      <c r="AL119" s="924"/>
      <c r="AM119" s="924"/>
      <c r="AN119" s="924"/>
      <c r="AO119" s="925"/>
      <c r="AP119" s="927" t="s">
        <v>435</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461</v>
      </c>
      <c r="BP119" s="1038"/>
      <c r="BQ119" s="1029">
        <v>46806674</v>
      </c>
      <c r="BR119" s="1030"/>
      <c r="BS119" s="1030"/>
      <c r="BT119" s="1030"/>
      <c r="BU119" s="1030"/>
      <c r="BV119" s="1030">
        <v>46958712</v>
      </c>
      <c r="BW119" s="1030"/>
      <c r="BX119" s="1030"/>
      <c r="BY119" s="1030"/>
      <c r="BZ119" s="1030"/>
      <c r="CA119" s="1030">
        <v>46108607</v>
      </c>
      <c r="CB119" s="1030"/>
      <c r="CC119" s="1030"/>
      <c r="CD119" s="1030"/>
      <c r="CE119" s="1030"/>
      <c r="CF119" s="1031"/>
      <c r="CG119" s="1032"/>
      <c r="CH119" s="1032"/>
      <c r="CI119" s="1032"/>
      <c r="CJ119" s="1033"/>
      <c r="CK119" s="979"/>
      <c r="CL119" s="980"/>
      <c r="CM119" s="1034" t="s">
        <v>462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27541</v>
      </c>
      <c r="DH119" s="1016"/>
      <c r="DI119" s="1016"/>
      <c r="DJ119" s="1016"/>
      <c r="DK119" s="1017"/>
      <c r="DL119" s="1015">
        <v>25989</v>
      </c>
      <c r="DM119" s="1016"/>
      <c r="DN119" s="1016"/>
      <c r="DO119" s="1016"/>
      <c r="DP119" s="1017"/>
      <c r="DQ119" s="1015">
        <v>24438</v>
      </c>
      <c r="DR119" s="1016"/>
      <c r="DS119" s="1016"/>
      <c r="DT119" s="1016"/>
      <c r="DU119" s="1017"/>
      <c r="DV119" s="1018">
        <v>0.2</v>
      </c>
      <c r="DW119" s="1019"/>
      <c r="DX119" s="1019"/>
      <c r="DY119" s="1019"/>
      <c r="DZ119" s="1020"/>
    </row>
    <row r="120" spans="1:130" s="226" customFormat="1" ht="26.25" customHeight="1" x14ac:dyDescent="0.15">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435</v>
      </c>
      <c r="AB120" s="991"/>
      <c r="AC120" s="991"/>
      <c r="AD120" s="991"/>
      <c r="AE120" s="992"/>
      <c r="AF120" s="993" t="s">
        <v>435</v>
      </c>
      <c r="AG120" s="991"/>
      <c r="AH120" s="991"/>
      <c r="AI120" s="991"/>
      <c r="AJ120" s="992"/>
      <c r="AK120" s="993" t="s">
        <v>132</v>
      </c>
      <c r="AL120" s="991"/>
      <c r="AM120" s="991"/>
      <c r="AN120" s="991"/>
      <c r="AO120" s="992"/>
      <c r="AP120" s="994" t="s">
        <v>435</v>
      </c>
      <c r="AQ120" s="995"/>
      <c r="AR120" s="995"/>
      <c r="AS120" s="995"/>
      <c r="AT120" s="996"/>
      <c r="AU120" s="1021" t="s">
        <v>463</v>
      </c>
      <c r="AV120" s="1022"/>
      <c r="AW120" s="1022"/>
      <c r="AX120" s="1022"/>
      <c r="AY120" s="1023"/>
      <c r="AZ120" s="972" t="s">
        <v>464</v>
      </c>
      <c r="BA120" s="921"/>
      <c r="BB120" s="921"/>
      <c r="BC120" s="921"/>
      <c r="BD120" s="921"/>
      <c r="BE120" s="921"/>
      <c r="BF120" s="921"/>
      <c r="BG120" s="921"/>
      <c r="BH120" s="921"/>
      <c r="BI120" s="921"/>
      <c r="BJ120" s="921"/>
      <c r="BK120" s="921"/>
      <c r="BL120" s="921"/>
      <c r="BM120" s="921"/>
      <c r="BN120" s="921"/>
      <c r="BO120" s="921"/>
      <c r="BP120" s="922"/>
      <c r="BQ120" s="958">
        <v>7961232</v>
      </c>
      <c r="BR120" s="959"/>
      <c r="BS120" s="959"/>
      <c r="BT120" s="959"/>
      <c r="BU120" s="959"/>
      <c r="BV120" s="959">
        <v>7219535</v>
      </c>
      <c r="BW120" s="959"/>
      <c r="BX120" s="959"/>
      <c r="BY120" s="959"/>
      <c r="BZ120" s="959"/>
      <c r="CA120" s="959">
        <v>6861446</v>
      </c>
      <c r="CB120" s="959"/>
      <c r="CC120" s="959"/>
      <c r="CD120" s="959"/>
      <c r="CE120" s="959"/>
      <c r="CF120" s="973">
        <v>63.9</v>
      </c>
      <c r="CG120" s="974"/>
      <c r="CH120" s="974"/>
      <c r="CI120" s="974"/>
      <c r="CJ120" s="974"/>
      <c r="CK120" s="1039" t="s">
        <v>465</v>
      </c>
      <c r="CL120" s="1040"/>
      <c r="CM120" s="1040"/>
      <c r="CN120" s="1040"/>
      <c r="CO120" s="1041"/>
      <c r="CP120" s="1047" t="s">
        <v>466</v>
      </c>
      <c r="CQ120" s="1048"/>
      <c r="CR120" s="1048"/>
      <c r="CS120" s="1048"/>
      <c r="CT120" s="1048"/>
      <c r="CU120" s="1048"/>
      <c r="CV120" s="1048"/>
      <c r="CW120" s="1048"/>
      <c r="CX120" s="1048"/>
      <c r="CY120" s="1048"/>
      <c r="CZ120" s="1048"/>
      <c r="DA120" s="1048"/>
      <c r="DB120" s="1048"/>
      <c r="DC120" s="1048"/>
      <c r="DD120" s="1048"/>
      <c r="DE120" s="1048"/>
      <c r="DF120" s="1049"/>
      <c r="DG120" s="958">
        <v>5864082</v>
      </c>
      <c r="DH120" s="959"/>
      <c r="DI120" s="959"/>
      <c r="DJ120" s="959"/>
      <c r="DK120" s="959"/>
      <c r="DL120" s="959">
        <v>5741115</v>
      </c>
      <c r="DM120" s="959"/>
      <c r="DN120" s="959"/>
      <c r="DO120" s="959"/>
      <c r="DP120" s="959"/>
      <c r="DQ120" s="959">
        <v>5222515</v>
      </c>
      <c r="DR120" s="959"/>
      <c r="DS120" s="959"/>
      <c r="DT120" s="959"/>
      <c r="DU120" s="959"/>
      <c r="DV120" s="960">
        <v>48.7</v>
      </c>
      <c r="DW120" s="960"/>
      <c r="DX120" s="960"/>
      <c r="DY120" s="960"/>
      <c r="DZ120" s="961"/>
    </row>
    <row r="121" spans="1:130" s="226" customFormat="1" ht="26.25" customHeight="1" x14ac:dyDescent="0.15">
      <c r="A121" s="1091"/>
      <c r="B121" s="978"/>
      <c r="C121" s="999" t="s">
        <v>467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439</v>
      </c>
      <c r="AB121" s="991"/>
      <c r="AC121" s="991"/>
      <c r="AD121" s="991"/>
      <c r="AE121" s="992"/>
      <c r="AF121" s="993" t="s">
        <v>132</v>
      </c>
      <c r="AG121" s="991"/>
      <c r="AH121" s="991"/>
      <c r="AI121" s="991"/>
      <c r="AJ121" s="992"/>
      <c r="AK121" s="993" t="s">
        <v>132</v>
      </c>
      <c r="AL121" s="991"/>
      <c r="AM121" s="991"/>
      <c r="AN121" s="991"/>
      <c r="AO121" s="992"/>
      <c r="AP121" s="994" t="s">
        <v>132</v>
      </c>
      <c r="AQ121" s="995"/>
      <c r="AR121" s="995"/>
      <c r="AS121" s="995"/>
      <c r="AT121" s="996"/>
      <c r="AU121" s="1024"/>
      <c r="AV121" s="1025"/>
      <c r="AW121" s="1025"/>
      <c r="AX121" s="1025"/>
      <c r="AY121" s="1026"/>
      <c r="AZ121" s="981" t="s">
        <v>468</v>
      </c>
      <c r="BA121" s="982"/>
      <c r="BB121" s="982"/>
      <c r="BC121" s="982"/>
      <c r="BD121" s="982"/>
      <c r="BE121" s="982"/>
      <c r="BF121" s="982"/>
      <c r="BG121" s="982"/>
      <c r="BH121" s="982"/>
      <c r="BI121" s="982"/>
      <c r="BJ121" s="982"/>
      <c r="BK121" s="982"/>
      <c r="BL121" s="982"/>
      <c r="BM121" s="982"/>
      <c r="BN121" s="982"/>
      <c r="BO121" s="982"/>
      <c r="BP121" s="983"/>
      <c r="BQ121" s="951">
        <v>1732441</v>
      </c>
      <c r="BR121" s="952"/>
      <c r="BS121" s="952"/>
      <c r="BT121" s="952"/>
      <c r="BU121" s="952"/>
      <c r="BV121" s="952">
        <v>1666687</v>
      </c>
      <c r="BW121" s="952"/>
      <c r="BX121" s="952"/>
      <c r="BY121" s="952"/>
      <c r="BZ121" s="952"/>
      <c r="CA121" s="952">
        <v>1896166</v>
      </c>
      <c r="CB121" s="952"/>
      <c r="CC121" s="952"/>
      <c r="CD121" s="952"/>
      <c r="CE121" s="952"/>
      <c r="CF121" s="946">
        <v>17.7</v>
      </c>
      <c r="CG121" s="947"/>
      <c r="CH121" s="947"/>
      <c r="CI121" s="947"/>
      <c r="CJ121" s="947"/>
      <c r="CK121" s="1042"/>
      <c r="CL121" s="1043"/>
      <c r="CM121" s="1043"/>
      <c r="CN121" s="1043"/>
      <c r="CO121" s="1044"/>
      <c r="CP121" s="1052" t="s">
        <v>469</v>
      </c>
      <c r="CQ121" s="1053"/>
      <c r="CR121" s="1053"/>
      <c r="CS121" s="1053"/>
      <c r="CT121" s="1053"/>
      <c r="CU121" s="1053"/>
      <c r="CV121" s="1053"/>
      <c r="CW121" s="1053"/>
      <c r="CX121" s="1053"/>
      <c r="CY121" s="1053"/>
      <c r="CZ121" s="1053"/>
      <c r="DA121" s="1053"/>
      <c r="DB121" s="1053"/>
      <c r="DC121" s="1053"/>
      <c r="DD121" s="1053"/>
      <c r="DE121" s="1053"/>
      <c r="DF121" s="1054"/>
      <c r="DG121" s="951">
        <v>3479785</v>
      </c>
      <c r="DH121" s="952"/>
      <c r="DI121" s="952"/>
      <c r="DJ121" s="952"/>
      <c r="DK121" s="952"/>
      <c r="DL121" s="952">
        <v>3394900</v>
      </c>
      <c r="DM121" s="952"/>
      <c r="DN121" s="952"/>
      <c r="DO121" s="952"/>
      <c r="DP121" s="952"/>
      <c r="DQ121" s="952">
        <v>3534883</v>
      </c>
      <c r="DR121" s="952"/>
      <c r="DS121" s="952"/>
      <c r="DT121" s="952"/>
      <c r="DU121" s="952"/>
      <c r="DV121" s="953">
        <v>32.9</v>
      </c>
      <c r="DW121" s="953"/>
      <c r="DX121" s="953"/>
      <c r="DY121" s="953"/>
      <c r="DZ121" s="954"/>
    </row>
    <row r="122" spans="1:130" s="226" customFormat="1" ht="26.25" customHeight="1" x14ac:dyDescent="0.15">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132</v>
      </c>
      <c r="AB122" s="991"/>
      <c r="AC122" s="991"/>
      <c r="AD122" s="991"/>
      <c r="AE122" s="992"/>
      <c r="AF122" s="993" t="s">
        <v>132</v>
      </c>
      <c r="AG122" s="991"/>
      <c r="AH122" s="991"/>
      <c r="AI122" s="991"/>
      <c r="AJ122" s="992"/>
      <c r="AK122" s="993" t="s">
        <v>132</v>
      </c>
      <c r="AL122" s="991"/>
      <c r="AM122" s="991"/>
      <c r="AN122" s="991"/>
      <c r="AO122" s="992"/>
      <c r="AP122" s="994" t="s">
        <v>439</v>
      </c>
      <c r="AQ122" s="995"/>
      <c r="AR122" s="995"/>
      <c r="AS122" s="995"/>
      <c r="AT122" s="996"/>
      <c r="AU122" s="1024"/>
      <c r="AV122" s="1025"/>
      <c r="AW122" s="1025"/>
      <c r="AX122" s="1025"/>
      <c r="AY122" s="1026"/>
      <c r="AZ122" s="1006" t="s">
        <v>470</v>
      </c>
      <c r="BA122" s="997"/>
      <c r="BB122" s="997"/>
      <c r="BC122" s="997"/>
      <c r="BD122" s="997"/>
      <c r="BE122" s="997"/>
      <c r="BF122" s="997"/>
      <c r="BG122" s="997"/>
      <c r="BH122" s="997"/>
      <c r="BI122" s="997"/>
      <c r="BJ122" s="997"/>
      <c r="BK122" s="997"/>
      <c r="BL122" s="997"/>
      <c r="BM122" s="997"/>
      <c r="BN122" s="997"/>
      <c r="BO122" s="997"/>
      <c r="BP122" s="998"/>
      <c r="BQ122" s="1029">
        <v>28099006</v>
      </c>
      <c r="BR122" s="1030"/>
      <c r="BS122" s="1030"/>
      <c r="BT122" s="1030"/>
      <c r="BU122" s="1030"/>
      <c r="BV122" s="1030">
        <v>28095198</v>
      </c>
      <c r="BW122" s="1030"/>
      <c r="BX122" s="1030"/>
      <c r="BY122" s="1030"/>
      <c r="BZ122" s="1030"/>
      <c r="CA122" s="1030">
        <v>27870404</v>
      </c>
      <c r="CB122" s="1030"/>
      <c r="CC122" s="1030"/>
      <c r="CD122" s="1030"/>
      <c r="CE122" s="1030"/>
      <c r="CF122" s="1050">
        <v>259.7</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447337</v>
      </c>
      <c r="DH122" s="952"/>
      <c r="DI122" s="952"/>
      <c r="DJ122" s="952"/>
      <c r="DK122" s="952"/>
      <c r="DL122" s="952">
        <v>422559</v>
      </c>
      <c r="DM122" s="952"/>
      <c r="DN122" s="952"/>
      <c r="DO122" s="952"/>
      <c r="DP122" s="952"/>
      <c r="DQ122" s="952">
        <v>399162</v>
      </c>
      <c r="DR122" s="952"/>
      <c r="DS122" s="952"/>
      <c r="DT122" s="952"/>
      <c r="DU122" s="952"/>
      <c r="DV122" s="953">
        <v>3.7</v>
      </c>
      <c r="DW122" s="953"/>
      <c r="DX122" s="953"/>
      <c r="DY122" s="953"/>
      <c r="DZ122" s="954"/>
    </row>
    <row r="123" spans="1:130" s="226" customFormat="1" ht="26.25" customHeight="1" x14ac:dyDescent="0.15">
      <c r="A123" s="1091"/>
      <c r="B123" s="978"/>
      <c r="C123" s="948" t="s">
        <v>455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34269</v>
      </c>
      <c r="AB123" s="991"/>
      <c r="AC123" s="991"/>
      <c r="AD123" s="991"/>
      <c r="AE123" s="992"/>
      <c r="AF123" s="993">
        <v>33091</v>
      </c>
      <c r="AG123" s="991"/>
      <c r="AH123" s="991"/>
      <c r="AI123" s="991"/>
      <c r="AJ123" s="992"/>
      <c r="AK123" s="993">
        <v>11696</v>
      </c>
      <c r="AL123" s="991"/>
      <c r="AM123" s="991"/>
      <c r="AN123" s="991"/>
      <c r="AO123" s="992"/>
      <c r="AP123" s="994">
        <v>0.1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471</v>
      </c>
      <c r="BP123" s="1038"/>
      <c r="BQ123" s="1097">
        <v>37792679</v>
      </c>
      <c r="BR123" s="1098"/>
      <c r="BS123" s="1098"/>
      <c r="BT123" s="1098"/>
      <c r="BU123" s="1098"/>
      <c r="BV123" s="1098">
        <v>36981420</v>
      </c>
      <c r="BW123" s="1098"/>
      <c r="BX123" s="1098"/>
      <c r="BY123" s="1098"/>
      <c r="BZ123" s="1098"/>
      <c r="CA123" s="1098">
        <v>36628016</v>
      </c>
      <c r="CB123" s="1098"/>
      <c r="CC123" s="1098"/>
      <c r="CD123" s="1098"/>
      <c r="CE123" s="1098"/>
      <c r="CF123" s="1031"/>
      <c r="CG123" s="1032"/>
      <c r="CH123" s="1032"/>
      <c r="CI123" s="1032"/>
      <c r="CJ123" s="1033"/>
      <c r="CK123" s="1042"/>
      <c r="CL123" s="1043"/>
      <c r="CM123" s="1043"/>
      <c r="CN123" s="1043"/>
      <c r="CO123" s="1044"/>
      <c r="CP123" s="1052" t="s">
        <v>402</v>
      </c>
      <c r="CQ123" s="1053"/>
      <c r="CR123" s="1053"/>
      <c r="CS123" s="1053"/>
      <c r="CT123" s="1053"/>
      <c r="CU123" s="1053"/>
      <c r="CV123" s="1053"/>
      <c r="CW123" s="1053"/>
      <c r="CX123" s="1053"/>
      <c r="CY123" s="1053"/>
      <c r="CZ123" s="1053"/>
      <c r="DA123" s="1053"/>
      <c r="DB123" s="1053"/>
      <c r="DC123" s="1053"/>
      <c r="DD123" s="1053"/>
      <c r="DE123" s="1053"/>
      <c r="DF123" s="1054"/>
      <c r="DG123" s="990">
        <v>342422</v>
      </c>
      <c r="DH123" s="991"/>
      <c r="DI123" s="991"/>
      <c r="DJ123" s="991"/>
      <c r="DK123" s="992"/>
      <c r="DL123" s="993">
        <v>387996</v>
      </c>
      <c r="DM123" s="991"/>
      <c r="DN123" s="991"/>
      <c r="DO123" s="991"/>
      <c r="DP123" s="992"/>
      <c r="DQ123" s="993">
        <v>385093</v>
      </c>
      <c r="DR123" s="991"/>
      <c r="DS123" s="991"/>
      <c r="DT123" s="991"/>
      <c r="DU123" s="992"/>
      <c r="DV123" s="994">
        <v>3.6</v>
      </c>
      <c r="DW123" s="995"/>
      <c r="DX123" s="995"/>
      <c r="DY123" s="995"/>
      <c r="DZ123" s="996"/>
    </row>
    <row r="124" spans="1:130" s="226" customFormat="1" ht="26.25" customHeight="1" thickBot="1" x14ac:dyDescent="0.2">
      <c r="A124" s="1091"/>
      <c r="B124" s="978"/>
      <c r="C124" s="948" t="s">
        <v>458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439</v>
      </c>
      <c r="AB124" s="991"/>
      <c r="AC124" s="991"/>
      <c r="AD124" s="991"/>
      <c r="AE124" s="992"/>
      <c r="AF124" s="993" t="s">
        <v>439</v>
      </c>
      <c r="AG124" s="991"/>
      <c r="AH124" s="991"/>
      <c r="AI124" s="991"/>
      <c r="AJ124" s="992"/>
      <c r="AK124" s="993" t="s">
        <v>132</v>
      </c>
      <c r="AL124" s="991"/>
      <c r="AM124" s="991"/>
      <c r="AN124" s="991"/>
      <c r="AO124" s="992"/>
      <c r="AP124" s="994" t="s">
        <v>132</v>
      </c>
      <c r="AQ124" s="995"/>
      <c r="AR124" s="995"/>
      <c r="AS124" s="995"/>
      <c r="AT124" s="996"/>
      <c r="AU124" s="1093" t="s">
        <v>472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76.5</v>
      </c>
      <c r="BR124" s="1060"/>
      <c r="BS124" s="1060"/>
      <c r="BT124" s="1060"/>
      <c r="BU124" s="1060"/>
      <c r="BV124" s="1060">
        <v>89.4</v>
      </c>
      <c r="BW124" s="1060"/>
      <c r="BX124" s="1060"/>
      <c r="BY124" s="1060"/>
      <c r="BZ124" s="1060"/>
      <c r="CA124" s="1060">
        <v>88.3</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v>260715</v>
      </c>
      <c r="DH124" s="1016"/>
      <c r="DI124" s="1016"/>
      <c r="DJ124" s="1016"/>
      <c r="DK124" s="1017"/>
      <c r="DL124" s="1015">
        <v>230936</v>
      </c>
      <c r="DM124" s="1016"/>
      <c r="DN124" s="1016"/>
      <c r="DO124" s="1016"/>
      <c r="DP124" s="1017"/>
      <c r="DQ124" s="1015">
        <v>203770</v>
      </c>
      <c r="DR124" s="1016"/>
      <c r="DS124" s="1016"/>
      <c r="DT124" s="1016"/>
      <c r="DU124" s="1017"/>
      <c r="DV124" s="1018">
        <v>1.9</v>
      </c>
      <c r="DW124" s="1019"/>
      <c r="DX124" s="1019"/>
      <c r="DY124" s="1019"/>
      <c r="DZ124" s="1020"/>
    </row>
    <row r="125" spans="1:130" s="226" customFormat="1" ht="26.25" customHeight="1" x14ac:dyDescent="0.15">
      <c r="A125" s="1091"/>
      <c r="B125" s="978"/>
      <c r="C125" s="948" t="s">
        <v>460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132</v>
      </c>
      <c r="AB125" s="991"/>
      <c r="AC125" s="991"/>
      <c r="AD125" s="991"/>
      <c r="AE125" s="992"/>
      <c r="AF125" s="993" t="s">
        <v>132</v>
      </c>
      <c r="AG125" s="991"/>
      <c r="AH125" s="991"/>
      <c r="AI125" s="991"/>
      <c r="AJ125" s="992"/>
      <c r="AK125" s="993" t="s">
        <v>132</v>
      </c>
      <c r="AL125" s="991"/>
      <c r="AM125" s="991"/>
      <c r="AN125" s="991"/>
      <c r="AO125" s="992"/>
      <c r="AP125" s="994" t="s">
        <v>132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474</v>
      </c>
      <c r="CL125" s="1040"/>
      <c r="CM125" s="1040"/>
      <c r="CN125" s="1040"/>
      <c r="CO125" s="1041"/>
      <c r="CP125" s="972" t="s">
        <v>475</v>
      </c>
      <c r="CQ125" s="921"/>
      <c r="CR125" s="921"/>
      <c r="CS125" s="921"/>
      <c r="CT125" s="921"/>
      <c r="CU125" s="921"/>
      <c r="CV125" s="921"/>
      <c r="CW125" s="921"/>
      <c r="CX125" s="921"/>
      <c r="CY125" s="921"/>
      <c r="CZ125" s="921"/>
      <c r="DA125" s="921"/>
      <c r="DB125" s="921"/>
      <c r="DC125" s="921"/>
      <c r="DD125" s="921"/>
      <c r="DE125" s="921"/>
      <c r="DF125" s="922"/>
      <c r="DG125" s="958" t="s">
        <v>439</v>
      </c>
      <c r="DH125" s="959"/>
      <c r="DI125" s="959"/>
      <c r="DJ125" s="959"/>
      <c r="DK125" s="959"/>
      <c r="DL125" s="959" t="s">
        <v>132</v>
      </c>
      <c r="DM125" s="959"/>
      <c r="DN125" s="959"/>
      <c r="DO125" s="959"/>
      <c r="DP125" s="959"/>
      <c r="DQ125" s="959" t="s">
        <v>132</v>
      </c>
      <c r="DR125" s="959"/>
      <c r="DS125" s="959"/>
      <c r="DT125" s="959"/>
      <c r="DU125" s="959"/>
      <c r="DV125" s="960" t="s">
        <v>132</v>
      </c>
      <c r="DW125" s="960"/>
      <c r="DX125" s="960"/>
      <c r="DY125" s="960"/>
      <c r="DZ125" s="961"/>
    </row>
    <row r="126" spans="1:130" s="226" customFormat="1" ht="26.25" customHeight="1" thickBot="1" x14ac:dyDescent="0.2">
      <c r="A126" s="1091"/>
      <c r="B126" s="978"/>
      <c r="C126" s="948" t="s">
        <v>462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1893</v>
      </c>
      <c r="AB126" s="991"/>
      <c r="AC126" s="991"/>
      <c r="AD126" s="991"/>
      <c r="AE126" s="992"/>
      <c r="AF126" s="993">
        <v>23283</v>
      </c>
      <c r="AG126" s="991"/>
      <c r="AH126" s="991"/>
      <c r="AI126" s="991"/>
      <c r="AJ126" s="992"/>
      <c r="AK126" s="993">
        <v>1642</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476</v>
      </c>
      <c r="CQ126" s="982"/>
      <c r="CR126" s="982"/>
      <c r="CS126" s="982"/>
      <c r="CT126" s="982"/>
      <c r="CU126" s="982"/>
      <c r="CV126" s="982"/>
      <c r="CW126" s="982"/>
      <c r="CX126" s="982"/>
      <c r="CY126" s="982"/>
      <c r="CZ126" s="982"/>
      <c r="DA126" s="982"/>
      <c r="DB126" s="982"/>
      <c r="DC126" s="982"/>
      <c r="DD126" s="982"/>
      <c r="DE126" s="982"/>
      <c r="DF126" s="983"/>
      <c r="DG126" s="951" t="s">
        <v>132</v>
      </c>
      <c r="DH126" s="952"/>
      <c r="DI126" s="952"/>
      <c r="DJ126" s="952"/>
      <c r="DK126" s="952"/>
      <c r="DL126" s="952" t="s">
        <v>132</v>
      </c>
      <c r="DM126" s="952"/>
      <c r="DN126" s="952"/>
      <c r="DO126" s="952"/>
      <c r="DP126" s="952"/>
      <c r="DQ126" s="952" t="s">
        <v>132</v>
      </c>
      <c r="DR126" s="952"/>
      <c r="DS126" s="952"/>
      <c r="DT126" s="952"/>
      <c r="DU126" s="952"/>
      <c r="DV126" s="953" t="s">
        <v>132</v>
      </c>
      <c r="DW126" s="953"/>
      <c r="DX126" s="953"/>
      <c r="DY126" s="953"/>
      <c r="DZ126" s="954"/>
    </row>
    <row r="127" spans="1:130" s="226" customFormat="1" ht="26.25" customHeight="1" x14ac:dyDescent="0.15">
      <c r="A127" s="1092"/>
      <c r="B127" s="980"/>
      <c r="C127" s="1034" t="s">
        <v>477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132</v>
      </c>
      <c r="AB127" s="991"/>
      <c r="AC127" s="991"/>
      <c r="AD127" s="991"/>
      <c r="AE127" s="992"/>
      <c r="AF127" s="993" t="s">
        <v>132</v>
      </c>
      <c r="AG127" s="991"/>
      <c r="AH127" s="991"/>
      <c r="AI127" s="991"/>
      <c r="AJ127" s="992"/>
      <c r="AK127" s="993" t="s">
        <v>132</v>
      </c>
      <c r="AL127" s="991"/>
      <c r="AM127" s="991"/>
      <c r="AN127" s="991"/>
      <c r="AO127" s="992"/>
      <c r="AP127" s="994" t="s">
        <v>132</v>
      </c>
      <c r="AQ127" s="995"/>
      <c r="AR127" s="995"/>
      <c r="AS127" s="995"/>
      <c r="AT127" s="996"/>
      <c r="AU127" s="262"/>
      <c r="AV127" s="262"/>
      <c r="AW127" s="262"/>
      <c r="AX127" s="1064" t="s">
        <v>478</v>
      </c>
      <c r="AY127" s="1065"/>
      <c r="AZ127" s="1065"/>
      <c r="BA127" s="1065"/>
      <c r="BB127" s="1065"/>
      <c r="BC127" s="1065"/>
      <c r="BD127" s="1065"/>
      <c r="BE127" s="1066"/>
      <c r="BF127" s="1067" t="s">
        <v>479</v>
      </c>
      <c r="BG127" s="1065"/>
      <c r="BH127" s="1065"/>
      <c r="BI127" s="1065"/>
      <c r="BJ127" s="1065"/>
      <c r="BK127" s="1065"/>
      <c r="BL127" s="1066"/>
      <c r="BM127" s="1067" t="s">
        <v>480</v>
      </c>
      <c r="BN127" s="1065"/>
      <c r="BO127" s="1065"/>
      <c r="BP127" s="1065"/>
      <c r="BQ127" s="1065"/>
      <c r="BR127" s="1065"/>
      <c r="BS127" s="1066"/>
      <c r="BT127" s="1067" t="s">
        <v>481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482</v>
      </c>
      <c r="CQ127" s="982"/>
      <c r="CR127" s="982"/>
      <c r="CS127" s="982"/>
      <c r="CT127" s="982"/>
      <c r="CU127" s="982"/>
      <c r="CV127" s="982"/>
      <c r="CW127" s="982"/>
      <c r="CX127" s="982"/>
      <c r="CY127" s="982"/>
      <c r="CZ127" s="982"/>
      <c r="DA127" s="982"/>
      <c r="DB127" s="982"/>
      <c r="DC127" s="982"/>
      <c r="DD127" s="982"/>
      <c r="DE127" s="982"/>
      <c r="DF127" s="983"/>
      <c r="DG127" s="951" t="s">
        <v>132</v>
      </c>
      <c r="DH127" s="952"/>
      <c r="DI127" s="952"/>
      <c r="DJ127" s="952"/>
      <c r="DK127" s="952"/>
      <c r="DL127" s="952" t="s">
        <v>132</v>
      </c>
      <c r="DM127" s="952"/>
      <c r="DN127" s="952"/>
      <c r="DO127" s="952"/>
      <c r="DP127" s="952"/>
      <c r="DQ127" s="952" t="s">
        <v>132</v>
      </c>
      <c r="DR127" s="952"/>
      <c r="DS127" s="952"/>
      <c r="DT127" s="952"/>
      <c r="DU127" s="952"/>
      <c r="DV127" s="953" t="s">
        <v>132</v>
      </c>
      <c r="DW127" s="953"/>
      <c r="DX127" s="953"/>
      <c r="DY127" s="953"/>
      <c r="DZ127" s="954"/>
    </row>
    <row r="128" spans="1:130" s="226" customFormat="1" ht="26.25" customHeight="1" thickBot="1" x14ac:dyDescent="0.2">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v>223004</v>
      </c>
      <c r="AB128" s="1080"/>
      <c r="AC128" s="1080"/>
      <c r="AD128" s="1080"/>
      <c r="AE128" s="1081"/>
      <c r="AF128" s="1082">
        <v>223806</v>
      </c>
      <c r="AG128" s="1080"/>
      <c r="AH128" s="1080"/>
      <c r="AI128" s="1080"/>
      <c r="AJ128" s="1081"/>
      <c r="AK128" s="1082">
        <v>223667</v>
      </c>
      <c r="AL128" s="1080"/>
      <c r="AM128" s="1080"/>
      <c r="AN128" s="1080"/>
      <c r="AO128" s="1081"/>
      <c r="AP128" s="1083"/>
      <c r="AQ128" s="1084"/>
      <c r="AR128" s="1084"/>
      <c r="AS128" s="1084"/>
      <c r="AT128" s="1085"/>
      <c r="AU128" s="262"/>
      <c r="AV128" s="262"/>
      <c r="AW128" s="262"/>
      <c r="AX128" s="920" t="s">
        <v>485</v>
      </c>
      <c r="AY128" s="921"/>
      <c r="AZ128" s="921"/>
      <c r="BA128" s="921"/>
      <c r="BB128" s="921"/>
      <c r="BC128" s="921"/>
      <c r="BD128" s="921"/>
      <c r="BE128" s="922"/>
      <c r="BF128" s="1086" t="s">
        <v>132</v>
      </c>
      <c r="BG128" s="1087"/>
      <c r="BH128" s="1087"/>
      <c r="BI128" s="1087"/>
      <c r="BJ128" s="1087"/>
      <c r="BK128" s="1087"/>
      <c r="BL128" s="1088"/>
      <c r="BM128" s="1086">
        <v>12.88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486</v>
      </c>
      <c r="CQ128" s="1069"/>
      <c r="CR128" s="1069"/>
      <c r="CS128" s="1069"/>
      <c r="CT128" s="1069"/>
      <c r="CU128" s="1069"/>
      <c r="CV128" s="1069"/>
      <c r="CW128" s="1069"/>
      <c r="CX128" s="1069"/>
      <c r="CY128" s="1069"/>
      <c r="CZ128" s="1069"/>
      <c r="DA128" s="1069"/>
      <c r="DB128" s="1069"/>
      <c r="DC128" s="1069"/>
      <c r="DD128" s="1069"/>
      <c r="DE128" s="1069"/>
      <c r="DF128" s="1070"/>
      <c r="DG128" s="1071">
        <v>2104</v>
      </c>
      <c r="DH128" s="1072"/>
      <c r="DI128" s="1072"/>
      <c r="DJ128" s="1072"/>
      <c r="DK128" s="1072"/>
      <c r="DL128" s="1072">
        <v>757</v>
      </c>
      <c r="DM128" s="1072"/>
      <c r="DN128" s="1072"/>
      <c r="DO128" s="1072"/>
      <c r="DP128" s="1072"/>
      <c r="DQ128" s="1072">
        <v>2071</v>
      </c>
      <c r="DR128" s="1072"/>
      <c r="DS128" s="1072"/>
      <c r="DT128" s="1072"/>
      <c r="DU128" s="1072"/>
      <c r="DV128" s="1073">
        <v>0</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14900360</v>
      </c>
      <c r="AB129" s="991"/>
      <c r="AC129" s="991"/>
      <c r="AD129" s="991"/>
      <c r="AE129" s="992"/>
      <c r="AF129" s="993">
        <v>14118243</v>
      </c>
      <c r="AG129" s="991"/>
      <c r="AH129" s="991"/>
      <c r="AI129" s="991"/>
      <c r="AJ129" s="992"/>
      <c r="AK129" s="993">
        <v>13759610</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132</v>
      </c>
      <c r="BG129" s="1101"/>
      <c r="BH129" s="1101"/>
      <c r="BI129" s="1101"/>
      <c r="BJ129" s="1101"/>
      <c r="BK129" s="1101"/>
      <c r="BL129" s="1102"/>
      <c r="BM129" s="1100">
        <v>17.88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3117947</v>
      </c>
      <c r="AB130" s="991"/>
      <c r="AC130" s="991"/>
      <c r="AD130" s="991"/>
      <c r="AE130" s="992"/>
      <c r="AF130" s="993">
        <v>2962417</v>
      </c>
      <c r="AG130" s="991"/>
      <c r="AH130" s="991"/>
      <c r="AI130" s="991"/>
      <c r="AJ130" s="992"/>
      <c r="AK130" s="993">
        <v>3026041</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11.7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11782413</v>
      </c>
      <c r="AB131" s="1016"/>
      <c r="AC131" s="1016"/>
      <c r="AD131" s="1016"/>
      <c r="AE131" s="1017"/>
      <c r="AF131" s="1015">
        <v>11155826</v>
      </c>
      <c r="AG131" s="1016"/>
      <c r="AH131" s="1016"/>
      <c r="AI131" s="1016"/>
      <c r="AJ131" s="1017"/>
      <c r="AK131" s="1015">
        <v>10733569</v>
      </c>
      <c r="AL131" s="1016"/>
      <c r="AM131" s="1016"/>
      <c r="AN131" s="1016"/>
      <c r="AO131" s="1017"/>
      <c r="AP131" s="1146"/>
      <c r="AQ131" s="1147"/>
      <c r="AR131" s="1147"/>
      <c r="AS131" s="1147"/>
      <c r="AT131" s="1148"/>
      <c r="AU131" s="264"/>
      <c r="AV131" s="264"/>
      <c r="AW131" s="264"/>
      <c r="AX131" s="1118" t="s">
        <v>493</v>
      </c>
      <c r="AY131" s="1069"/>
      <c r="AZ131" s="1069"/>
      <c r="BA131" s="1069"/>
      <c r="BB131" s="1069"/>
      <c r="BC131" s="1069"/>
      <c r="BD131" s="1069"/>
      <c r="BE131" s="1070"/>
      <c r="BF131" s="1119">
        <v>88.3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10.695415280000001</v>
      </c>
      <c r="AB132" s="1132"/>
      <c r="AC132" s="1132"/>
      <c r="AD132" s="1132"/>
      <c r="AE132" s="1133"/>
      <c r="AF132" s="1134">
        <v>12.12856852</v>
      </c>
      <c r="AG132" s="1132"/>
      <c r="AH132" s="1132"/>
      <c r="AI132" s="1132"/>
      <c r="AJ132" s="1133"/>
      <c r="AK132" s="1134">
        <v>12.42517469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11.2</v>
      </c>
      <c r="AB133" s="1115"/>
      <c r="AC133" s="1115"/>
      <c r="AD133" s="1115"/>
      <c r="AE133" s="1116"/>
      <c r="AF133" s="1114">
        <v>11.3</v>
      </c>
      <c r="AG133" s="1115"/>
      <c r="AH133" s="1115"/>
      <c r="AI133" s="1115"/>
      <c r="AJ133" s="1116"/>
      <c r="AK133" s="1114">
        <v>11.7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xn2zJLWiae7BbyxFwvLRPpIgu1ZKnyphLcvwTgqmxrUzkpbAFlwQS2ejNyBQAYyrSTJgchemRHvTfUzqZTuLw==" saltValue="8V59TkTxIxYjwhHBmWOI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62" zoomScaleNormal="85" zoomScaleSheetLayoutView="100" workbookViewId="0">
      <selection activeCell="CX94" sqref="CX9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mw8z7esDifryaz+anxIZo3w5weNQ2DKnY2SC068BeXs5/sg0s1YgPCytoy+wZ2ziYBtIK7Vn0VPZuEwSedjfA==" saltValue="aapq8n/3B62E4/BMwhjG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7iQsd/0A6oKorxHb0nDDlW5spthUk5mWwIEJ4V+f+x2XtAZEzS2xuXsNmYdO+57Iu1TudOwel3wGL7e7Xc5gA==" saltValue="8xFYECqI8LfdOHMjRfVx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workbookViewId="0">
      <selection activeCell="AP58" sqref="AP58"/>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3928944</v>
      </c>
      <c r="AP9" s="292">
        <v>125634</v>
      </c>
      <c r="AQ9" s="293">
        <v>89546</v>
      </c>
      <c r="AR9" s="294">
        <v>40.299999999999997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431917</v>
      </c>
      <c r="AP10" s="295">
        <v>13811</v>
      </c>
      <c r="AQ10" s="296">
        <v>7518</v>
      </c>
      <c r="AR10" s="297">
        <v>83.7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86452</v>
      </c>
      <c r="AP11" s="295">
        <v>2764</v>
      </c>
      <c r="AQ11" s="296">
        <v>9181</v>
      </c>
      <c r="AR11" s="297">
        <v>-69.900000000000006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t="s">
        <v>509</v>
      </c>
      <c r="AP12" s="295" t="s">
        <v>509</v>
      </c>
      <c r="AQ12" s="296">
        <v>1021</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509</v>
      </c>
      <c r="AP13" s="295" t="s">
        <v>509</v>
      </c>
      <c r="AQ13" s="296">
        <v>11</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253201</v>
      </c>
      <c r="AP14" s="295">
        <v>8096</v>
      </c>
      <c r="AQ14" s="296">
        <v>4082</v>
      </c>
      <c r="AR14" s="297">
        <v>98.3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195100</v>
      </c>
      <c r="AP15" s="295">
        <v>6239</v>
      </c>
      <c r="AQ15" s="296">
        <v>2228</v>
      </c>
      <c r="AR15" s="297">
        <v>180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-305637</v>
      </c>
      <c r="AP16" s="295">
        <v>-9773</v>
      </c>
      <c r="AQ16" s="296">
        <v>-8980</v>
      </c>
      <c r="AR16" s="297">
        <v>8.8000000000000007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4589977</v>
      </c>
      <c r="AP17" s="295">
        <v>146771</v>
      </c>
      <c r="AQ17" s="296">
        <v>104606</v>
      </c>
      <c r="AR17" s="297">
        <v>40.299999999999997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15.28</v>
      </c>
      <c r="AP21" s="308">
        <v>10.09</v>
      </c>
      <c r="AQ21" s="309">
        <v>5.19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97.5</v>
      </c>
      <c r="AP22" s="313">
        <v>97.8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3639975</v>
      </c>
      <c r="AP32" s="322">
        <v>116394</v>
      </c>
      <c r="AQ32" s="323">
        <v>67805</v>
      </c>
      <c r="AR32" s="324">
        <v>71.7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509</v>
      </c>
      <c r="AP34" s="322" t="s">
        <v>509</v>
      </c>
      <c r="AQ34" s="323">
        <v>11</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898601</v>
      </c>
      <c r="AP35" s="322">
        <v>28734</v>
      </c>
      <c r="AQ35" s="323">
        <v>18110</v>
      </c>
      <c r="AR35" s="324">
        <v>58.7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v>31095</v>
      </c>
      <c r="AP36" s="322">
        <v>994</v>
      </c>
      <c r="AQ36" s="323">
        <v>2781</v>
      </c>
      <c r="AR36" s="324">
        <v>-64.3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13338</v>
      </c>
      <c r="AP37" s="322">
        <v>427</v>
      </c>
      <c r="AQ37" s="323">
        <v>1073</v>
      </c>
      <c r="AR37" s="324">
        <v>-60.2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v>364</v>
      </c>
      <c r="AP38" s="325">
        <v>12</v>
      </c>
      <c r="AQ38" s="326">
        <v>5</v>
      </c>
      <c r="AR38" s="314">
        <v>140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-223667</v>
      </c>
      <c r="AP39" s="322">
        <v>-7152</v>
      </c>
      <c r="AQ39" s="323">
        <v>-3858</v>
      </c>
      <c r="AR39" s="324">
        <v>85.4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-3026041</v>
      </c>
      <c r="AP40" s="322">
        <v>-96762</v>
      </c>
      <c r="AQ40" s="323">
        <v>-59194</v>
      </c>
      <c r="AR40" s="324">
        <v>63.5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1333665</v>
      </c>
      <c r="AP41" s="322">
        <v>42646</v>
      </c>
      <c r="AQ41" s="323">
        <v>26732</v>
      </c>
      <c r="AR41" s="324">
        <v>59.5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3942213</v>
      </c>
      <c r="AN51" s="344">
        <v>117461</v>
      </c>
      <c r="AO51" s="345">
        <v>39.700000000000003</v>
      </c>
      <c r="AP51" s="346">
        <v>84389</v>
      </c>
      <c r="AQ51" s="347">
        <v>19.7</v>
      </c>
      <c r="AR51" s="348">
        <v>20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2346238</v>
      </c>
      <c r="AN52" s="352">
        <v>69908</v>
      </c>
      <c r="AO52" s="353">
        <v>70.5</v>
      </c>
      <c r="AP52" s="354">
        <v>44339</v>
      </c>
      <c r="AQ52" s="355">
        <v>17.2</v>
      </c>
      <c r="AR52" s="356">
        <v>53.3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5396389</v>
      </c>
      <c r="AN53" s="344">
        <v>163785</v>
      </c>
      <c r="AO53" s="345">
        <v>39.4</v>
      </c>
      <c r="AP53" s="346">
        <v>83623</v>
      </c>
      <c r="AQ53" s="347">
        <v>-0.9</v>
      </c>
      <c r="AR53" s="348">
        <v>40.299999999999997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3034933</v>
      </c>
      <c r="AN54" s="352">
        <v>92113</v>
      </c>
      <c r="AO54" s="353">
        <v>31.8</v>
      </c>
      <c r="AP54" s="354">
        <v>48787</v>
      </c>
      <c r="AQ54" s="355">
        <v>10</v>
      </c>
      <c r="AR54" s="356">
        <v>21.8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4581587</v>
      </c>
      <c r="AN55" s="344">
        <v>141569</v>
      </c>
      <c r="AO55" s="345">
        <v>-13.6</v>
      </c>
      <c r="AP55" s="346">
        <v>87974</v>
      </c>
      <c r="AQ55" s="347">
        <v>5.2</v>
      </c>
      <c r="AR55" s="348">
        <v>-18.8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2120515</v>
      </c>
      <c r="AN56" s="352">
        <v>65523</v>
      </c>
      <c r="AO56" s="353">
        <v>-28.9</v>
      </c>
      <c r="AP56" s="354">
        <v>48183</v>
      </c>
      <c r="AQ56" s="355">
        <v>-1.2</v>
      </c>
      <c r="AR56" s="356">
        <v>-27.7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5338984</v>
      </c>
      <c r="AN57" s="344">
        <v>167162</v>
      </c>
      <c r="AO57" s="345">
        <v>18.100000000000001</v>
      </c>
      <c r="AP57" s="346">
        <v>83280</v>
      </c>
      <c r="AQ57" s="347">
        <v>-5.3</v>
      </c>
      <c r="AR57" s="348">
        <v>23.4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2500199</v>
      </c>
      <c r="AN58" s="352">
        <v>78280</v>
      </c>
      <c r="AO58" s="353">
        <v>19.5</v>
      </c>
      <c r="AP58" s="354">
        <v>43123</v>
      </c>
      <c r="AQ58" s="355">
        <v>-10.5</v>
      </c>
      <c r="AR58" s="356">
        <v>30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3615967</v>
      </c>
      <c r="AN59" s="344">
        <v>115626</v>
      </c>
      <c r="AO59" s="345">
        <v>-30.8</v>
      </c>
      <c r="AP59" s="346">
        <v>88968</v>
      </c>
      <c r="AQ59" s="347">
        <v>6.8</v>
      </c>
      <c r="AR59" s="348">
        <v>-37.6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1950895</v>
      </c>
      <c r="AN60" s="352">
        <v>62383</v>
      </c>
      <c r="AO60" s="353">
        <v>-20.3</v>
      </c>
      <c r="AP60" s="354">
        <v>45482</v>
      </c>
      <c r="AQ60" s="355">
        <v>5.5</v>
      </c>
      <c r="AR60" s="356">
        <v>-25.8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4575028</v>
      </c>
      <c r="AN61" s="359">
        <v>141121</v>
      </c>
      <c r="AO61" s="360">
        <v>10.6</v>
      </c>
      <c r="AP61" s="361">
        <v>85647</v>
      </c>
      <c r="AQ61" s="362">
        <v>5.0999999999999996</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2390556</v>
      </c>
      <c r="AN62" s="352">
        <v>73641</v>
      </c>
      <c r="AO62" s="353">
        <v>14.5</v>
      </c>
      <c r="AP62" s="354">
        <v>45983</v>
      </c>
      <c r="AQ62" s="355">
        <v>4.2</v>
      </c>
      <c r="AR62" s="356">
        <v>10.3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lClNmAAah5uvkRhlaSLwrnJS9pFcYnfkv775w5V6HFJSgBLCY9i4MayyRNLFeXqbqOmmyWg4kpMM/fkHEn0IA==" saltValue="MQvA5g3YC4G8vLqfpHTT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CG116" sqref="CG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fFka+KbcwYbqzB3XNBe2LFy3x8QZJggjJHJVJW0O08o4ryDI0GoAuZdHQ2JMk9c6FjXyClLwZSxfSO5ohk/g==" saltValue="/VkzisUt/+gju2901ee2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AD104" sqref="AD10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D5HToEfQBWPAc3fqK8VNQGn5FgSUgp0IumkenHfVZClcxADGG8fxGNuTB3qUSq2PJ2oETJNLlJKKHHQubdVhQ==" saltValue="BlMQfwuiWhDOsuqM8gYZ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15.56</v>
      </c>
      <c r="G47" s="12">
        <v>17.329999999999998</v>
      </c>
      <c r="H47" s="12">
        <v>18.489999999999998</v>
      </c>
      <c r="I47" s="12">
        <v>19.18</v>
      </c>
      <c r="J47" s="13">
        <v>21.57</v>
      </c>
    </row>
    <row r="48" spans="2:10" ht="57.75" customHeight="1" x14ac:dyDescent="0.15">
      <c r="B48" s="14"/>
      <c r="C48" s="1176" t="s">
        <v>4</v>
      </c>
      <c r="D48" s="1176"/>
      <c r="E48" s="1177"/>
      <c r="F48" s="15">
        <v>3.84</v>
      </c>
      <c r="G48" s="16">
        <v>3.4</v>
      </c>
      <c r="H48" s="16">
        <v>3.92</v>
      </c>
      <c r="I48" s="16">
        <v>4.2300000000000004</v>
      </c>
      <c r="J48" s="17">
        <v>2.99</v>
      </c>
    </row>
    <row r="49" spans="2:10" ht="57.75" customHeight="1" thickBot="1" x14ac:dyDescent="0.2">
      <c r="B49" s="18"/>
      <c r="C49" s="1178" t="s">
        <v>5</v>
      </c>
      <c r="D49" s="1178"/>
      <c r="E49" s="1179"/>
      <c r="F49" s="19">
        <v>2.66</v>
      </c>
      <c r="G49" s="20">
        <v>1.27</v>
      </c>
      <c r="H49" s="20">
        <v>1.47</v>
      </c>
      <c r="I49" s="20" t="s">
        <v>557</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m89c0ivSz0hQ2RFntR4d+ixBJX/zLz3J69BWF3tSaNYHx2pPjDtHYcmIdOnJysmEI5L/U0WeLT/hCapbRkL7w==" saltValue="F63UF61y5PpI4Yn9+7jS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2019-03-13T06:28:22Z</cp:lastPrinted>
  <dcterms:created xsi:type="dcterms:W3CDTF">2019-02-14T04:14:47Z</dcterms:created>
  <dcterms:modified xsi:type="dcterms:W3CDTF">2020-03-16T04:28:45Z</dcterms:modified>
  <cp:category/>
</cp:coreProperties>
</file>