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27M-0007\note③\311 調査物（毎年）\財政状況資料集（財政比較分析表）\令和2年度決算\02_Ｒ4.9提出\"/>
    </mc:Choice>
  </mc:AlternateContent>
  <bookViews>
    <workbookView xWindow="0" yWindow="0" windowWidth="20490" windowHeight="730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<sst xmlns="http://schemas.openxmlformats.org/spreadsheetml/2006/main" count="1084" uniqueCount="635">
  <si>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</si>
  <si>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</si>
  <si>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</si>
  <si>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</si>
  <si>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</si>
  <si>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</si>
  <si>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</si>
  <si>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</si>
  <si>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</si>
  <si>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</si>
  <si>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</si>
  <si>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</si>
  <si>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</si>
  <si>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</si>
  <si>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</si>
  <si>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</si>
  <si>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</si>
  <si>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</si>
  <si>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</si>
  <si>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</si>
  <si>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</si>
  <si>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</si>
  <si>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</si>
  <si>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</si>
  <si>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</si>
  <si>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</si>
  <si>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</si>
  <si>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</si>
  <si>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</si>
  <si>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</si>
  <si>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</si>
  <si>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</si>
  <si>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</si>
  <si>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</si>
  <si>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</si>
  <si>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</si>
  <si>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</si>
  <si>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</si>
  <si>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</si>
  <si>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</si>
  <si>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</si>
  <si>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</si>
  <si>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</si>
  <si>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</si>
  <si>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</si>
  <si>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</si>
  <si>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</si>
  <si>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</si>
  <si>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</si>
  <si>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</si>
  <si>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</si>
  <si>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</si>
  <si>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</si>
  <si>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</si>
  <si>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</si>
  <si>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</si>
  <si>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</si>
  <si>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</si>
  <si>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</si>
  <si>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</si>
  <si>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</si>
  <si>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</si>
  <si>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</si>
  <si>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</si>
  <si>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</si>
  <si>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</si>
  <si>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</si>
  <si>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</si>
  <si>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</si>
  <si>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</si>
  <si>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</si>
  <si>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</si>
  <si>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</si>
  <si>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</si>
  <si>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</si>
  <si>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</si>
  <si>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</si>
  <si>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</si>
  <si>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</si>
  <si>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</si>
  <si>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</si>
  <si>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</si>
  <si>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</si>
  <si>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</si>
  <si>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</si>
  <si>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</si>
  <si>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</si>
  <si>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</si>
  <si>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</si>
  <si>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</si>
  <si>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</si>
  <si>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</si>
  <si>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</si>
  <si>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</si>
  <si>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</si>
  <si>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</si>
  <si>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</si>
  <si>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</si>
  <si>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</si>
  <si>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</si>
  <si>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</si>
  <si>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</si>
  <si>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</si>
  <si>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</si>
  <si>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</si>
  <si>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</si>
  <si>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</si>
  <si>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</si>
  <si>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</si>
  <si>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</si>
  <si>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</si>
  <si>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</si>
  <si>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</si>
  <si>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</si>
  <si>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</si>
  <si>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</si>
  <si>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</si>
  <si>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</si>
  <si>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</si>
  <si>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</si>
  <si>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</si>
  <si>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</si>
  <si>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</si>
  <si>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</si>
  <si>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</si>
  <si>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</si>
  <si>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</si>
  <si>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</si>
  <si>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</si>
  <si>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</si>
  <si>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</si>
  <si>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</si>
  <si>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</si>
  <si>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</si>
  <si>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</si>
  <si>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</si>
  <si>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</si>
  <si>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</si>
  <si>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</si>
  <si>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</si>
  <si>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</si>
  <si>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</si>
  <si>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</si>
  <si>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</si>
  <si>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</si>
  <si>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</si>
  <si>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</si>
  <si>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</si>
  <si>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</si>
  <si>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</si>
  <si>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</si>
  <si>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</si>
  <si>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</si>
  <si>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</si>
  <si>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</si>
  <si>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</si>
  <si>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</si>
  <si>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</si>
  <si>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</si>
  <si>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</si>
  <si>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</si>
  <si>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</si>
  <si>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</si>
  <si>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</si>
  <si>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</si>
  <si>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</si>
  <si>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</si>
  <si>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</si>
  <si>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</si>
  <si>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</si>
  <si>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</si>
  <si>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</si>
  <si>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</si>
  <si>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</si>
  <si>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</si>
  <si>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</si>
  <si>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</si>
  <si>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</si>
  <si>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</si>
  <si>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</si>
  <si>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</si>
  <si>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</si>
  <si>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</si>
  <si>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</si>
  <si>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</si>
  <si>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</si>
  <si>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</si>
  <si>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</si>
  <si>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</si>
  <si>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</si>
  <si>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</si>
  <si>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</si>
  <si>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</si>
  <si>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</si>
  <si>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</si>
  <si>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</si>
  <si>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</si>
  <si>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</si>
  <si>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</si>
  <si>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</si>
  <si>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</si>
  <si>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</si>
  <si>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</si>
  <si>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</si>
  <si>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</si>
  <si>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</si>
  <si>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</si>
  <si>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</si>
  <si>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</si>
  <si>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</si>
  <si>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</si>
  <si>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</si>
  <si>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</si>
  <si>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岡山県高梁市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</si>
  <si>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</si>
  <si>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</si>
  <si>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</si>
  <si>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</si>
  <si>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</si>
  <si>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</si>
  <si>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</si>
  <si>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</si>
  <si>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</si>
  <si>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</si>
  <si>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</si>
  <si>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</si>
  <si>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</si>
  <si>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</si>
  <si>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</si>
  <si>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</si>
  <si>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</si>
  <si>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</si>
  <si>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</si>
  <si>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</si>
  <si>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</si>
  <si>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</si>
  <si>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</si>
  <si>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</si>
  <si>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</si>
  <si>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</si>
  <si>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</si>
  <si>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</si>
  <si>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</si>
  <si>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</si>
  <si>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</si>
  <si>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</si>
  <si>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</si>
  <si>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</si>
  <si>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</si>
  <si>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</si>
  <si>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</si>
  <si>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</si>
  <si>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</si>
  <si>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</si>
  <si>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</si>
  <si>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</si>
  <si>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</si>
  <si>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</si>
  <si>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</si>
  <si>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</si>
  <si>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</si>
  <si>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</si>
  <si>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</si>
  <si>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</si>
  <si>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</si>
  <si>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</si>
  <si>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</si>
  <si>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</si>
  <si>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</si>
  <si>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</si>
  <si>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</si>
  <si>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</si>
  <si>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</si>
  <si>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</si>
  <si>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</si>
  <si>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</si>
  <si>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</si>
  <si>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</si>
  <si>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</si>
  <si>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</si>
  <si>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</si>
  <si>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</si>
  <si>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</si>
  <si>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</si>
  <si>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</si>
  <si>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</si>
  <si>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</si>
  <si>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</si>
  <si>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</si>
  <si>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</si>
  <si>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</si>
  <si>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</si>
  <si>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</si>
  <si>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</si>
  <si>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</si>
  <si>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</si>
  <si>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</si>
  <si>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</si>
  <si>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</si>
  <si>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</si>
  <si>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</si>
  <si>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</si>
  <si>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</si>
  <si>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</si>
  <si>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</si>
  <si>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</si>
  <si>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</si>
  <si>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</si>
  <si>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</si>
  <si>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</si>
  <si>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</si>
  <si>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</si>
  <si>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</si>
  <si>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</si>
  <si>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</si>
  <si>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</si>
  <si>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</si>
  <si>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</si>
  <si>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</si>
  <si>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</si>
  <si>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</si>
  <si>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</si>
  <si>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</si>
  <si>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</si>
  <si>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</si>
  <si>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</si>
  <si>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</si>
  <si>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</si>
  <si>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</si>
  <si>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</si>
  <si>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</si>
  <si>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</si>
  <si>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</si>
  <si>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</si>
  <si>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</si>
  <si>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</si>
  <si>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</si>
  <si>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</si>
  <si>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</si>
  <si>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</si>
  <si>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</si>
  <si>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</si>
  <si>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</si>
  <si>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</si>
  <si>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</si>
  <si>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</si>
  <si>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</si>
  <si>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</si>
  <si>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</si>
  <si>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</si>
  <si>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</si>
  <si>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</si>
  <si>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</si>
  <si>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</si>
  <si>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</si>
  <si>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</si>
  <si>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</si>
  <si>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</si>
  <si>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</si>
  <si>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</si>
  <si>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</si>
  <si>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</si>
  <si>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</si>
  <si>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</si>
  <si>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</si>
  <si>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</si>
  <si>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</si>
  <si>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</si>
  <si>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岡山県高梁市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</si>
  <si>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</si>
  <si>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</si>
  <si>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</si>
  <si>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</si>
  <si>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</si>
  <si>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</si>
  <si>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</si>
  <si>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</si>
  <si>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</si>
  <si>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</si>
  <si>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</si>
  <si>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</si>
  <si>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</si>
  <si>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</si>
  <si>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</si>
  <si>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</si>
  <si>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</si>
  <si>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</si>
  <si>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</si>
  <si>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</si>
  <si>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</si>
  <si>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</si>
  <si>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</si>
  <si>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</si>
  <si>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</si>
  <si>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</si>
  <si>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</si>
  <si>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</si>
  <si>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</si>
  <si>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</si>
  <si>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</si>
  <si>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</si>
  <si>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</si>
  <si>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</si>
  <si>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</si>
  <si>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</si>
  <si>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</si>
  <si>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</si>
  <si>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</si>
  <si>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</si>
  <si>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</si>
  <si>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</si>
  <si>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</si>
  <si>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</si>
  <si>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</si>
  <si>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</si>
  <si>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高梁市下水道事業特別会計</t>
    <phoneticPr fontId="5"/>
  </si>
  <si>
    <t>法適用企業</t>
    <phoneticPr fontId="5"/>
  </si>
  <si>
    <t>高梁市地域開発事業特別会計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</si>
  <si>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</si>
  <si>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</si>
  <si>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</si>
  <si>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</si>
  <si>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</si>
  <si>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</si>
  <si>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</si>
  <si>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</si>
  <si>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</si>
  <si>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</si>
  <si>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</si>
  <si>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</si>
  <si>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</si>
  <si>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</si>
  <si>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</si>
  <si>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</si>
  <si>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</si>
  <si>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</si>
  <si>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</si>
  <si>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</si>
  <si>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</si>
  <si>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</si>
  <si>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</si>
  <si>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</si>
  <si>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</si>
  <si>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</si>
  <si>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</si>
  <si>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</si>
  <si>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</si>
  <si>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</si>
  <si>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</si>
  <si>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</si>
  <si>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</si>
  <si>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</si>
  <si>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</si>
  <si>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</si>
  <si>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</si>
  <si>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</si>
  <si>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</si>
  <si>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</si>
  <si>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</si>
  <si>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</si>
  <si>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</si>
  <si>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</si>
  <si>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</si>
  <si>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</si>
  <si>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</si>
  <si>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</si>
  <si>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</si>
  <si>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</si>
  <si>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</si>
  <si>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</si>
  <si>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</si>
  <si>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</si>
  <si>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</si>
  <si>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</si>
  <si>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</si>
  <si>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</si>
  <si>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</si>
  <si>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</si>
  <si>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</si>
  <si>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</si>
  <si>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</si>
  <si>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</si>
  <si>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</si>
  <si>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</si>
  <si>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</si>
  <si>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高梁市水道事業特別会計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</si>
  <si>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</si>
  <si>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高梁市国民健康保険成羽病院事業会計</t>
    <phoneticPr fontId="5"/>
  </si>
  <si>
    <t>(Ｆ)</t>
    <phoneticPr fontId="5"/>
  </si>
  <si>
    <t>高梁市介護保険特別会計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</si>
  <si>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</si>
  <si>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</si>
  <si>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</si>
  <si>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</si>
  <si>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</si>
  <si>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</si>
  <si>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</si>
  <si>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</si>
  <si>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</si>
  <si>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</si>
  <si>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</si>
  <si>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</si>
  <si>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</si>
  <si>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</si>
  <si>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</si>
  <si>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</si>
  <si>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</si>
  <si>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</si>
  <si>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</si>
  <si>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</si>
  <si>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</si>
  <si>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</si>
  <si>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</si>
  <si>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</si>
  <si>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</si>
  <si>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</si>
  <si>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</si>
  <si>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</si>
  <si>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</si>
  <si>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</si>
  <si>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</si>
  <si>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</si>
  <si>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</si>
  <si>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</si>
  <si>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</si>
  <si>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</si>
  <si>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</si>
  <si>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</si>
  <si>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</si>
  <si>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</si>
  <si>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</si>
  <si>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</si>
  <si>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</si>
  <si>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</si>
  <si>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</si>
  <si>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</si>
  <si>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</si>
  <si>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</si>
  <si>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</si>
  <si>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</si>
  <si>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</si>
  <si>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</si>
  <si>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</si>
  <si>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</si>
  <si>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</si>
  <si>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</si>
  <si>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</si>
  <si>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</si>
  <si>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</si>
  <si>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</si>
  <si>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</si>
  <si>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</si>
  <si>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</si>
  <si>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</si>
  <si>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</si>
  <si>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</si>
  <si>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</si>
  <si>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</si>
  <si>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</si>
  <si>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</si>
  <si>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</si>
  <si>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</si>
  <si>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</si>
  <si>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</si>
  <si>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</si>
  <si>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</si>
  <si>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</si>
  <si>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</si>
  <si>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</si>
  <si>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</si>
  <si>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</si>
  <si>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</si>
  <si>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</si>
  <si>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</si>
  <si>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</si>
  <si>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</si>
  <si>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</si>
  <si>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</si>
  <si>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</si>
  <si>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</si>
  <si>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11.61</t>
  </si>
  <si>
    <t>▲ 0.93</t>
  </si>
  <si>
    <t>高梁市国民健康保険成羽病院事業会計</t>
  </si>
  <si>
    <t>高梁市水道事業特別会計</t>
  </si>
  <si>
    <t>一般会計</t>
  </si>
  <si>
    <t>高梁市国民健康保険特別会計</t>
  </si>
  <si>
    <t>高梁市下水道事業特別会計</t>
  </si>
  <si>
    <t>高梁市介護保険特別会計</t>
  </si>
  <si>
    <t>高梁市地域開発事業特別会計</t>
  </si>
  <si>
    <t>高梁市畑地かんがい事業特別会計</t>
  </si>
  <si>
    <t>その他会計（赤字）</t>
  </si>
  <si>
    <t>▲ 0.51</t>
  </si>
  <si>
    <t>▲ 0.52</t>
  </si>
  <si>
    <t>その他会計（黒字）</t>
  </si>
  <si>
    <t>（百万円）</t>
    <phoneticPr fontId="5"/>
  </si>
  <si>
    <t>H27末</t>
    <phoneticPr fontId="5"/>
  </si>
  <si>
    <t>H28末</t>
    <phoneticPr fontId="5"/>
  </si>
  <si>
    <t>H29末</t>
    <phoneticPr fontId="5"/>
  </si>
  <si>
    <t>H30末</t>
    <phoneticPr fontId="5"/>
  </si>
  <si>
    <t>R01末</t>
    <phoneticPr fontId="5"/>
  </si>
  <si>
    <t>-</t>
    <phoneticPr fontId="2"/>
  </si>
  <si>
    <t>高梁地域事務組合</t>
    <rPh sb="0" eb="2">
      <t>タカハシ</t>
    </rPh>
    <rPh sb="2" eb="4">
      <t>チイキ</t>
    </rPh>
    <rPh sb="4" eb="6">
      <t>ジム</t>
    </rPh>
    <rPh sb="6" eb="8">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</si>
  <si>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</si>
  <si>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</si>
  <si>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</si>
  <si>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</si>
  <si>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</si>
  <si>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</si>
  <si>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岡山県市町村総合事務組合交通災害共済特別会計</t>
  </si>
  <si>
    <t>岡山県市町村税整理組合</t>
    <rPh sb="0" eb="3">
      <t>オカヤマケン</t>
    </rPh>
    <rPh sb="3" eb="5">
      <t>シチョウ</t>
    </rPh>
    <rPh sb="5" eb="7">
      <t>ソンゼイ</t>
    </rPh>
    <rPh sb="7" eb="9">
      <t>セイリ</t>
    </rPh>
    <rPh sb="9" eb="11">
      <t>クミアイ</t>
    </rPh>
    <phoneticPr fontId="2"/>
  </si>
  <si>
    <t>高梁市土地開発公社</t>
  </si>
  <si>
    <t>公益財団法人成羽町美術振興財団</t>
  </si>
  <si>
    <t>○</t>
  </si>
  <si>
    <t>-</t>
    <phoneticPr fontId="2"/>
  </si>
  <si>
    <t>地域振興基金</t>
    <rPh sb="0" eb="2">
      <t>チイキ</t>
    </rPh>
    <rPh sb="2" eb="4">
      <t>シンコウ</t>
    </rPh>
    <rPh sb="4" eb="6">
      <t>キキン</t>
    </rPh>
    <phoneticPr fontId="5"/>
  </si>
  <si>
    <t>文化振興基金</t>
    <rPh sb="0" eb="2">
      <t>ブンカ</t>
    </rPh>
    <rPh sb="2" eb="4">
      <t>シンコウ</t>
    </rPh>
    <rPh sb="4" eb="6">
      <t>キキン</t>
    </rPh>
    <phoneticPr fontId="5"/>
  </si>
  <si>
    <t>福祉基金</t>
    <rPh sb="0" eb="2">
      <t>フクシ</t>
    </rPh>
    <rPh sb="2" eb="4">
      <t>キキン</t>
    </rPh>
    <phoneticPr fontId="5"/>
  </si>
  <si>
    <t>開発事業基金</t>
    <rPh sb="0" eb="2">
      <t>カイハツ</t>
    </rPh>
    <rPh sb="2" eb="4">
      <t>ジギョウ</t>
    </rPh>
    <rPh sb="4" eb="6">
      <t>キキン</t>
    </rPh>
    <phoneticPr fontId="5"/>
  </si>
  <si>
    <t>復興基金</t>
    <rPh sb="0" eb="2">
      <t>フッコウ</t>
    </rPh>
    <rPh sb="2" eb="4">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</si>
  <si>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</si>
  <si>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</si>
  <si>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</si>
  <si>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</si>
  <si>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</si>
  <si>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</si>
  <si>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</si>
  <si>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</si>
  <si>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</si>
  <si>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</si>
  <si>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</si>
  <si>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</si>
  <si>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</si>
  <si>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</si>
  <si>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較して、有形固定資産減価償却率は下回り、将来負担比率は大きく上回っている。有形固定資産減価償却率は、市庁舎の建替えや養護老人ホームの除却を行ったが、市営住宅や学校などの建物については老朽化が進んでいるため、公共施設等総合管理計画に基づいて適正な資産管理が必要である。将来負担比率については、近年も大型事業実施や災害による地方債発行額が大きくなっており、類似団体平均と比較して大きく上回っている。今後も消防庁舎やこども園などの整備を予定しており、地方債発行額は増加する見込であるため、今後はより一層の財政健全化を推進することで将来負担比率の増加抑制をする必要がある。</t>
    <phoneticPr fontId="5"/>
  </si>
  <si>
    <r>
      <t>　将来負担比率及び実質公債費比率ともに類似団体平均を上回っている。実質公債費比率は平成３０年７月豪雨災害による災害復旧事業債の発行額が大きくなっており、併せて、市庁舎や複合施設建設による大型事業が続いたことで地方債発行額が増加したことが要因である。</t>
    </r>
    <r>
      <rPr>
        <sz val="11"/>
        <rFont val="ＭＳ Ｐゴシック"/>
        <family val="3"/>
        <charset val="128"/>
      </rPr>
      <t>将来負担比率もそれらに影響され、高い数値となっているが、令和２年度は一般会計及び公営企業会計における地方債現在高が減少したことや財政調整基金などの充当可能基金が増加したことにより、将来負担比率も低下している。しかしながら、</t>
    </r>
    <r>
      <rPr>
        <sz val="11"/>
        <color indexed="8"/>
        <rFont val="ＭＳ Ｐゴシック"/>
        <family val="3"/>
        <charset val="128"/>
      </rPr>
      <t>類似団体平均に比べどちらの数値も高い水準となっているため、財政運営適正化計画に基づき、計画的な財政運営を行う必要がある。</t>
    </r>
    <rPh sb="158" eb="160">
      <t>イッパン</t>
    </rPh>
    <rPh sb="160" eb="162">
      <t>カイケイ</t>
    </rPh>
    <rPh sb="162" eb="163">
      <t>オヨ</t>
    </rPh>
    <rPh sb="164" eb="166">
      <t>コウエイ</t>
    </rPh>
    <rPh sb="166" eb="168">
      <t>キギョウ</t>
    </rPh>
    <rPh sb="168" eb="170">
      <t>カイケイ</t>
    </rPh>
    <rPh sb="174" eb="177">
      <t>チホウサイ</t>
    </rPh>
    <rPh sb="177" eb="179">
      <t>ゲンザイ</t>
    </rPh>
    <rPh sb="179" eb="180">
      <t>タカ</t>
    </rPh>
    <rPh sb="181" eb="183">
      <t>ゲンショウ</t>
    </rPh>
    <rPh sb="188" eb="190">
      <t>ザイセイ</t>
    </rPh>
    <rPh sb="190" eb="192">
      <t>チョウセイ</t>
    </rPh>
    <rPh sb="192" eb="194">
      <t>キキン</t>
    </rPh>
    <rPh sb="197" eb="199">
      <t>ジュウトウ</t>
    </rPh>
    <rPh sb="199" eb="201">
      <t>カノウ</t>
    </rPh>
    <rPh sb="201" eb="203">
      <t>キキン</t>
    </rPh>
    <rPh sb="204" eb="20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</si>
</sst>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0D8-4719-AA3C-C378A0AC8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167162</c:v>
                </c:pt>
                <c:pt idx="1">
                  <c:v>115626</c:v>
                </c:pt>
                <c:pt idx="2">
                  <c:v>124859</c:v>
                </c:pt>
                <c:pt idx="3">
                  <c:v>90700</c:v>
                </c:pt>
                <c:pt idx="4">
                  <c:v>108013</c:v>
                </c:pt>
              </c:numCache>
            </c:numRef>
          </c:val>
          <c:smooth val="0"/>
          <c:extLst>
            <c:ext xmlns:c16="http://schemas.microsoft.com/office/drawing/2014/chart" uri="{C3380CC4-5D6E-409C-BE32-E72D297353CC}">
              <c16:uniqueId val="{00000001-00D8-4719-AA3C-C378A0AC88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4.2300000000000004</c:v>
                </c:pt>
                <c:pt idx="1">
                  <c:v>2.99</c:v>
                </c:pt>
                <c:pt idx="2">
                  <c:v>5.3</c:v>
                </c:pt>
                <c:pt idx="3">
                  <c:v>5.27</c:v>
                </c:pt>
                <c:pt idx="4">
                  <c:v>5.18</c:v>
                </c:pt>
              </c:numCache>
            </c:numRef>
          </c:val>
          <c:extLst>
            <c:ext xmlns:c16="http://schemas.microsoft.com/office/drawing/2014/chart" uri="{C3380CC4-5D6E-409C-BE32-E72D297353CC}">
              <c16:uniqueId val="{00000000-786C-45F8-9380-D8DC7CD2E5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19.18</c:v>
                </c:pt>
                <c:pt idx="1">
                  <c:v>21.57</c:v>
                </c:pt>
                <c:pt idx="2">
                  <c:v>7.84</c:v>
                </c:pt>
                <c:pt idx="3">
                  <c:v>7.2</c:v>
                </c:pt>
                <c:pt idx="4">
                  <c:v>8.9</c:v>
                </c:pt>
              </c:numCache>
            </c:numRef>
          </c:val>
          <c:extLst>
            <c:ext xmlns:c16="http://schemas.microsoft.com/office/drawing/2014/chart" uri="{C3380CC4-5D6E-409C-BE32-E72D297353CC}">
              <c16:uniqueId val="{00000001-786C-45F8-9380-D8DC7CD2E5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-0.24</c:v>
                </c:pt>
                <c:pt idx="1">
                  <c:v>0.54</c:v>
                </c:pt>
                <c:pt idx="2">
                  <c:v>-11.61</c:v>
                </c:pt>
                <c:pt idx="3">
                  <c:v>-0.93</c:v>
                </c:pt>
                <c:pt idx="4">
                  <c:v>1.8</c:v>
                </c:pt>
              </c:numCache>
            </c:numRef>
          </c:val>
          <c:smooth val="0"/>
          <c:extLst>
            <c:ext xmlns:c16="http://schemas.microsoft.com/office/drawing/2014/chart" uri="{C3380CC4-5D6E-409C-BE32-E72D297353CC}">
              <c16:uniqueId val="{00000002-786C-45F8-9380-D8DC7CD2E5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0.06</c:v>
                </c:pt>
                <c:pt idx="8">
                  <c:v>#N/A</c:v>
                </c:pt>
                <c:pt idx="9">
                  <c:v>0.01</c:v>
                </c:pt>
              </c:numCache>
            </c:numRef>
          </c:val>
          <c:extLst>
            <c:ext xmlns:c16="http://schemas.microsoft.com/office/drawing/2014/chart" uri="{C3380CC4-5D6E-409C-BE32-E72D297353CC}">
              <c16:uniqueId val="{00000000-E19F-454B-8924-B488FE94A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0.51</c:v>
                </c:pt>
                <c:pt idx="1">
                  <c:v>#N/A</c:v>
                </c:pt>
                <c:pt idx="2">
                  <c:v>0.52</c:v>
                </c:pt>
                <c:pt idx="3">
                  <c:v>#N/A</c:v>
                </c:pt>
                <c:pt idx="4">
                  <c:v>0.51</c:v>
                </c:pt>
                <c:pt idx="5">
                  <c:v>#N/A</c:v>
                </c:pt>
                <c:pt idx="6">
                  <c:v>0.51</c:v>
                </c:pt>
                <c:pt idx="7">
                  <c:v>#N/A</c:v>
                </c:pt>
                <c:pt idx="8">
                  <c:v>0</c:v>
                </c:pt>
                <c:pt idx="9">
                  <c:v>0</c:v>
                </c:pt>
              </c:numCache>
            </c:numRef>
          </c:val>
          <c:extLst>
            <c:ext xmlns:c16="http://schemas.microsoft.com/office/drawing/2014/chart" uri="{C3380CC4-5D6E-409C-BE32-E72D297353CC}">
              <c16:uniqueId val="{00000001-E19F-454B-8924-B488FE94A99C}"/>
            </c:ext>
          </c:extLst>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2-E19F-454B-8924-B488FE94A99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0.15</c:v>
                </c:pt>
                <c:pt idx="4">
                  <c:v>#N/A</c:v>
                </c:pt>
                <c:pt idx="5">
                  <c:v>0.21</c:v>
                </c:pt>
                <c:pt idx="6">
                  <c:v>#N/A</c:v>
                </c:pt>
                <c:pt idx="7">
                  <c:v>0.23</c:v>
                </c:pt>
                <c:pt idx="8">
                  <c:v>#N/A</c:v>
                </c:pt>
                <c:pt idx="9">
                  <c:v>0.03</c:v>
                </c:pt>
              </c:numCache>
            </c:numRef>
          </c:val>
          <c:extLst>
            <c:ext xmlns:c16="http://schemas.microsoft.com/office/drawing/2014/chart" uri="{C3380CC4-5D6E-409C-BE32-E72D297353CC}">
              <c16:uniqueId val="{00000003-E19F-454B-8924-B488FE94A99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0.32</c:v>
                </c:pt>
                <c:pt idx="4">
                  <c:v>#N/A</c:v>
                </c:pt>
                <c:pt idx="5">
                  <c:v>0.32</c:v>
                </c:pt>
                <c:pt idx="6">
                  <c:v>#N/A</c:v>
                </c:pt>
                <c:pt idx="7">
                  <c:v>0.43</c:v>
                </c:pt>
                <c:pt idx="8">
                  <c:v>#N/A</c:v>
                </c:pt>
                <c:pt idx="9">
                  <c:v>0.24</c:v>
                </c:pt>
              </c:numCache>
            </c:numRef>
          </c:val>
          <c:extLst>
            <c:ext xmlns:c16="http://schemas.microsoft.com/office/drawing/2014/chart" uri="{C3380CC4-5D6E-409C-BE32-E72D297353CC}">
              <c16:uniqueId val="{00000004-E19F-454B-8924-B488FE94A99C}"/>
            </c:ext>
          </c:extLst>
        </c:ser>
        <c:ser>
          <c:idx val="5"/>
          <c:order val="5"/>
          <c:tx>
            <c:strRef>
              <c:f>データシート!$A$32</c:f>
              <c:strCache>
                <c:ptCount val="1"/>
                <c:pt idx="0">
                  <c:v>高梁市下水道事業特別会計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0.45</c:v>
                </c:pt>
                <c:pt idx="8">
                  <c:v>#N/A</c:v>
                </c:pt>
                <c:pt idx="9">
                  <c:v>0.67</c:v>
                </c:pt>
              </c:numCache>
            </c:numRef>
          </c:val>
          <c:extLst>
            <c:ext xmlns:c16="http://schemas.microsoft.com/office/drawing/2014/chart" uri="{C3380CC4-5D6E-409C-BE32-E72D297353CC}">
              <c16:uniqueId val="{00000005-E19F-454B-8924-B488FE94A99C}"/>
            </c:ext>
          </c:extLst>
        </c:ser>
        <c:ser>
          <c:idx val="6"/>
          <c:order val="6"/>
          <c:tx>
            <c:strRef>
              <c:f>データシート!$A$33</c:f>
              <c:strCache>
                <c:ptCount val="1"/>
                <c:pt idx="0">
                  <c:v>高梁市国民健康保険特別会計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1.3</c:v>
                </c:pt>
                <c:pt idx="4">
                  <c:v>#N/A</c:v>
                </c:pt>
                <c:pt idx="5">
                  <c:v>0.59</c:v>
                </c:pt>
                <c:pt idx="6">
                  <c:v>#N/A</c:v>
                </c:pt>
                <c:pt idx="7">
                  <c:v>0.69</c:v>
                </c:pt>
                <c:pt idx="8">
                  <c:v>#N/A</c:v>
                </c:pt>
                <c:pt idx="9">
                  <c:v>0.87</c:v>
                </c:pt>
              </c:numCache>
            </c:numRef>
          </c:val>
          <c:extLst>
            <c:ext xmlns:c16="http://schemas.microsoft.com/office/drawing/2014/chart" uri="{C3380CC4-5D6E-409C-BE32-E72D297353CC}">
              <c16:uniqueId val="{00000006-E19F-454B-8924-B488FE94A9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4.72</c:v>
                </c:pt>
                <c:pt idx="2">
                  <c:v>#N/A</c:v>
                </c:pt>
                <c:pt idx="3">
                  <c:v>3.48</c:v>
                </c:pt>
                <c:pt idx="4">
                  <c:v>#N/A</c:v>
                </c:pt>
                <c:pt idx="5">
                  <c:v>5.79</c:v>
                </c:pt>
                <c:pt idx="6">
                  <c:v>#N/A</c:v>
                </c:pt>
                <c:pt idx="7">
                  <c:v>5.77</c:v>
                </c:pt>
                <c:pt idx="8">
                  <c:v>#N/A</c:v>
                </c:pt>
                <c:pt idx="9">
                  <c:v>5.16</c:v>
                </c:pt>
              </c:numCache>
            </c:numRef>
          </c:val>
          <c:extLst>
            <c:ext xmlns:c16="http://schemas.microsoft.com/office/drawing/2014/chart" uri="{C3380CC4-5D6E-409C-BE32-E72D297353CC}">
              <c16:uniqueId val="{00000007-E19F-454B-8924-B488FE94A99C}"/>
            </c:ext>
          </c:extLst>
        </c:ser>
        <c:ser>
          <c:idx val="8"/>
          <c:order val="8"/>
          <c:tx>
            <c:strRef>
              <c:f>データシート!$A$35</c:f>
              <c:strCache>
                <c:ptCount val="1"/>
                <c:pt idx="0">
                  <c:v>高梁市水道事業特別会計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5.07</c:v>
                </c:pt>
                <c:pt idx="2">
                  <c:v>#N/A</c:v>
                </c:pt>
                <c:pt idx="3">
                  <c:v>5.28</c:v>
                </c:pt>
                <c:pt idx="4">
                  <c:v>#N/A</c:v>
                </c:pt>
                <c:pt idx="5">
                  <c:v>5.3</c:v>
                </c:pt>
                <c:pt idx="6">
                  <c:v>#N/A</c:v>
                </c:pt>
                <c:pt idx="7">
                  <c:v>5.59</c:v>
                </c:pt>
                <c:pt idx="8">
                  <c:v>#N/A</c:v>
                </c:pt>
                <c:pt idx="9">
                  <c:v>5.46</c:v>
                </c:pt>
              </c:numCache>
            </c:numRef>
          </c:val>
          <c:extLst>
            <c:ext xmlns:c16="http://schemas.microsoft.com/office/drawing/2014/chart" uri="{C3380CC4-5D6E-409C-BE32-E72D297353CC}">
              <c16:uniqueId val="{00000008-E19F-454B-8924-B488FE94A99C}"/>
            </c:ext>
          </c:extLst>
        </c:ser>
        <c:ser>
          <c:idx val="9"/>
          <c:order val="9"/>
          <c:tx>
            <c:strRef>
              <c:f>データシート!$A$36</c:f>
              <c:strCache>
                <c:ptCount val="1"/>
                <c:pt idx="0">
                  <c:v>高梁市国民健康保険成羽病院事業会計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10.01</c:v>
                </c:pt>
                <c:pt idx="2">
                  <c:v>#N/A</c:v>
                </c:pt>
                <c:pt idx="3">
                  <c:v>10.15</c:v>
                </c:pt>
                <c:pt idx="4">
                  <c:v>#N/A</c:v>
                </c:pt>
                <c:pt idx="5">
                  <c:v>10.18</c:v>
                </c:pt>
                <c:pt idx="6">
                  <c:v>#N/A</c:v>
                </c:pt>
                <c:pt idx="7">
                  <c:v>10.74</c:v>
                </c:pt>
                <c:pt idx="8">
                  <c:v>#N/A</c:v>
                </c:pt>
                <c:pt idx="9">
                  <c:v>10.37</c:v>
                </c:pt>
              </c:numCache>
            </c:numRef>
          </c:val>
          <c:extLst>
            <c:ext xmlns:c16="http://schemas.microsoft.com/office/drawing/2014/chart" uri="{C3380CC4-5D6E-409C-BE32-E72D297353CC}">
              <c16:uniqueId val="{00000009-E19F-454B-8924-B488FE94A9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3186</c:v>
                </c:pt>
                <c:pt idx="5">
                  <c:v>3251</c:v>
                </c:pt>
                <c:pt idx="8">
                  <c:v>3243</c:v>
                </c:pt>
                <c:pt idx="11">
                  <c:v>3183</c:v>
                </c:pt>
                <c:pt idx="14">
                  <c:v>3130</c:v>
                </c:pt>
              </c:numCache>
            </c:numRef>
          </c:val>
          <c:extLst>
            <c:ext xmlns:c16="http://schemas.microsoft.com/office/drawing/2014/chart" uri="{C3380CC4-5D6E-409C-BE32-E72D297353CC}">
              <c16:uniqueId val="{00000000-5889-453A-A78A-078106990E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2</c:v>
                </c:pt>
                <c:pt idx="9">
                  <c:v>1</c:v>
                </c:pt>
                <c:pt idx="12">
                  <c:v>0</c:v>
                </c:pt>
              </c:numCache>
            </c:numRef>
          </c:val>
          <c:extLst>
            <c:ext xmlns:c16="http://schemas.microsoft.com/office/drawing/2014/chart" uri="{C3380CC4-5D6E-409C-BE32-E72D297353CC}">
              <c16:uniqueId val="{00000001-5889-453A-A78A-078106990E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c:v>
                </c:pt>
                <c:pt idx="3">
                  <c:v>13</c:v>
                </c:pt>
                <c:pt idx="6">
                  <c:v>14</c:v>
                </c:pt>
                <c:pt idx="9">
                  <c:v>38</c:v>
                </c:pt>
                <c:pt idx="12">
                  <c:v>13</c:v>
                </c:pt>
              </c:numCache>
            </c:numRef>
          </c:val>
          <c:extLst>
            <c:ext xmlns:c16="http://schemas.microsoft.com/office/drawing/2014/chart" uri="{C3380CC4-5D6E-409C-BE32-E72D297353CC}">
              <c16:uniqueId val="{00000002-5889-453A-A78A-078106990E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31</c:v>
                </c:pt>
                <c:pt idx="6">
                  <c:v>21</c:v>
                </c:pt>
                <c:pt idx="9">
                  <c:v>21</c:v>
                </c:pt>
                <c:pt idx="12">
                  <c:v>21</c:v>
                </c:pt>
              </c:numCache>
            </c:numRef>
          </c:val>
          <c:extLst>
            <c:ext xmlns:c16="http://schemas.microsoft.com/office/drawing/2014/chart" uri="{C3380CC4-5D6E-409C-BE32-E72D297353CC}">
              <c16:uniqueId val="{00000003-5889-453A-A78A-078106990E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941</c:v>
                </c:pt>
                <c:pt idx="3">
                  <c:v>899</c:v>
                </c:pt>
                <c:pt idx="6">
                  <c:v>869</c:v>
                </c:pt>
                <c:pt idx="9">
                  <c:v>899</c:v>
                </c:pt>
                <c:pt idx="12">
                  <c:v>851</c:v>
                </c:pt>
              </c:numCache>
            </c:numRef>
          </c:val>
          <c:extLst>
            <c:ext xmlns:c16="http://schemas.microsoft.com/office/drawing/2014/chart" uri="{C3380CC4-5D6E-409C-BE32-E72D297353CC}">
              <c16:uniqueId val="{00000004-5889-453A-A78A-078106990E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89-453A-A78A-078106990E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89-453A-A78A-078106990E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3517</c:v>
                </c:pt>
                <c:pt idx="3">
                  <c:v>3640</c:v>
                </c:pt>
                <c:pt idx="6">
                  <c:v>3664</c:v>
                </c:pt>
                <c:pt idx="9">
                  <c:v>3566</c:v>
                </c:pt>
                <c:pt idx="12">
                  <c:v>3547</c:v>
                </c:pt>
              </c:numCache>
            </c:numRef>
          </c:val>
          <c:extLst>
            <c:ext xmlns:c16="http://schemas.microsoft.com/office/drawing/2014/chart" uri="{C3380CC4-5D6E-409C-BE32-E72D297353CC}">
              <c16:uniqueId val="{00000007-5889-453A-A78A-078106990E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1360</c:v>
                </c:pt>
                <c:pt idx="2">
                  <c:v>#N/A</c:v>
                </c:pt>
                <c:pt idx="3">
                  <c:v>#N/A</c:v>
                </c:pt>
                <c:pt idx="4">
                  <c:v>1332</c:v>
                </c:pt>
                <c:pt idx="5">
                  <c:v>#N/A</c:v>
                </c:pt>
                <c:pt idx="6">
                  <c:v>#N/A</c:v>
                </c:pt>
                <c:pt idx="7">
                  <c:v>1327</c:v>
                </c:pt>
                <c:pt idx="8">
                  <c:v>#N/A</c:v>
                </c:pt>
                <c:pt idx="9">
                  <c:v>#N/A</c:v>
                </c:pt>
                <c:pt idx="10">
                  <c:v>1342</c:v>
                </c:pt>
                <c:pt idx="11">
                  <c:v>#N/A</c:v>
                </c:pt>
                <c:pt idx="12">
                  <c:v>#N/A</c:v>
                </c:pt>
                <c:pt idx="13">
                  <c:v>1302</c:v>
                </c:pt>
                <c:pt idx="14">
                  <c:v>#N/A</c:v>
                </c:pt>
              </c:numCache>
            </c:numRef>
          </c:val>
          <c:smooth val="0"/>
          <c:extLst>
            <c:ext xmlns:c16="http://schemas.microsoft.com/office/drawing/2014/chart" uri="{C3380CC4-5D6E-409C-BE32-E72D297353CC}">
              <c16:uniqueId val="{00000008-5889-453A-A78A-078106990E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28095</c:v>
                </c:pt>
                <c:pt idx="5">
                  <c:v>27870</c:v>
                </c:pt>
                <c:pt idx="8">
                  <c:v>28683</c:v>
                </c:pt>
                <c:pt idx="11">
                  <c:v>29139</c:v>
                </c:pt>
                <c:pt idx="14">
                  <c:v>28814</c:v>
                </c:pt>
              </c:numCache>
            </c:numRef>
          </c:val>
          <c:extLst>
            <c:ext xmlns:c16="http://schemas.microsoft.com/office/drawing/2014/chart" uri="{C3380CC4-5D6E-409C-BE32-E72D297353CC}">
              <c16:uniqueId val="{00000000-60EE-4461-8B60-62FC1BECD1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1667</c:v>
                </c:pt>
                <c:pt idx="5">
                  <c:v>1896</c:v>
                </c:pt>
                <c:pt idx="8">
                  <c:v>1710</c:v>
                </c:pt>
                <c:pt idx="11">
                  <c:v>1544</c:v>
                </c:pt>
                <c:pt idx="14">
                  <c:v>1440</c:v>
                </c:pt>
              </c:numCache>
            </c:numRef>
          </c:val>
          <c:extLst>
            <c:ext xmlns:c16="http://schemas.microsoft.com/office/drawing/2014/chart" uri="{C3380CC4-5D6E-409C-BE32-E72D297353CC}">
              <c16:uniqueId val="{00000001-60EE-4461-8B60-62FC1BECD1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7220</c:v>
                </c:pt>
                <c:pt idx="5">
                  <c:v>6861</c:v>
                </c:pt>
                <c:pt idx="8">
                  <c:v>6408</c:v>
                </c:pt>
                <c:pt idx="11">
                  <c:v>6951</c:v>
                </c:pt>
                <c:pt idx="14">
                  <c:v>7051</c:v>
                </c:pt>
              </c:numCache>
            </c:numRef>
          </c:val>
          <c:extLst>
            <c:ext xmlns:c16="http://schemas.microsoft.com/office/drawing/2014/chart" uri="{C3380CC4-5D6E-409C-BE32-E72D297353CC}">
              <c16:uniqueId val="{00000002-60EE-4461-8B60-62FC1BECD1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EE-4461-8B60-62FC1BECD1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EE-4461-8B60-62FC1BECD1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2</c:v>
                </c:pt>
                <c:pt idx="6">
                  <c:v>1</c:v>
                </c:pt>
                <c:pt idx="9">
                  <c:v>0</c:v>
                </c:pt>
                <c:pt idx="12">
                  <c:v>0</c:v>
                </c:pt>
              </c:numCache>
            </c:numRef>
          </c:val>
          <c:extLst>
            <c:ext xmlns:c16="http://schemas.microsoft.com/office/drawing/2014/chart" uri="{C3380CC4-5D6E-409C-BE32-E72D297353CC}">
              <c16:uniqueId val="{00000005-60EE-4461-8B60-62FC1BECD1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4258</c:v>
                </c:pt>
                <c:pt idx="3">
                  <c:v>4314</c:v>
                </c:pt>
                <c:pt idx="6">
                  <c:v>4138</c:v>
                </c:pt>
                <c:pt idx="9">
                  <c:v>4156</c:v>
                </c:pt>
                <c:pt idx="12">
                  <c:v>4103</c:v>
                </c:pt>
              </c:numCache>
            </c:numRef>
          </c:val>
          <c:extLst>
            <c:ext xmlns:c16="http://schemas.microsoft.com/office/drawing/2014/chart" uri="{C3380CC4-5D6E-409C-BE32-E72D297353CC}">
              <c16:uniqueId val="{00000006-60EE-4461-8B60-62FC1BECD1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310</c:v>
                </c:pt>
                <c:pt idx="3">
                  <c:v>285</c:v>
                </c:pt>
                <c:pt idx="6">
                  <c:v>270</c:v>
                </c:pt>
                <c:pt idx="9">
                  <c:v>320</c:v>
                </c:pt>
                <c:pt idx="12">
                  <c:v>304</c:v>
                </c:pt>
              </c:numCache>
            </c:numRef>
          </c:val>
          <c:extLst>
            <c:ext xmlns:c16="http://schemas.microsoft.com/office/drawing/2014/chart" uri="{C3380CC4-5D6E-409C-BE32-E72D297353CC}">
              <c16:uniqueId val="{00000007-60EE-4461-8B60-62FC1BECD1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10178</c:v>
                </c:pt>
                <c:pt idx="3">
                  <c:v>9745</c:v>
                </c:pt>
                <c:pt idx="6">
                  <c:v>9293</c:v>
                </c:pt>
                <c:pt idx="9">
                  <c:v>8607</c:v>
                </c:pt>
                <c:pt idx="12">
                  <c:v>8493</c:v>
                </c:pt>
              </c:numCache>
            </c:numRef>
          </c:val>
          <c:extLst>
            <c:ext xmlns:c16="http://schemas.microsoft.com/office/drawing/2014/chart" uri="{C3380CC4-5D6E-409C-BE32-E72D297353CC}">
              <c16:uniqueId val="{00000008-60EE-4461-8B60-62FC1BECD1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c:v>
                </c:pt>
                <c:pt idx="3">
                  <c:v>24</c:v>
                </c:pt>
                <c:pt idx="6">
                  <c:v>23</c:v>
                </c:pt>
                <c:pt idx="9">
                  <c:v>25</c:v>
                </c:pt>
                <c:pt idx="12">
                  <c:v>24</c:v>
                </c:pt>
              </c:numCache>
            </c:numRef>
          </c:val>
          <c:extLst>
            <c:ext xmlns:c16="http://schemas.microsoft.com/office/drawing/2014/chart" uri="{C3380CC4-5D6E-409C-BE32-E72D297353CC}">
              <c16:uniqueId val="{00000009-60EE-4461-8B60-62FC1BECD1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32165</c:v>
                </c:pt>
                <c:pt idx="3">
                  <c:v>31737</c:v>
                </c:pt>
                <c:pt idx="6">
                  <c:v>33082</c:v>
                </c:pt>
                <c:pt idx="9">
                  <c:v>32942</c:v>
                </c:pt>
                <c:pt idx="12">
                  <c:v>32544</c:v>
                </c:pt>
              </c:numCache>
            </c:numRef>
          </c:val>
          <c:extLst>
            <c:ext xmlns:c16="http://schemas.microsoft.com/office/drawing/2014/chart" uri="{C3380CC4-5D6E-409C-BE32-E72D297353CC}">
              <c16:uniqueId val="{0000000A-60EE-4461-8B60-62FC1BECD1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9977</c:v>
                </c:pt>
                <c:pt idx="2">
                  <c:v>#N/A</c:v>
                </c:pt>
                <c:pt idx="3">
                  <c:v>#N/A</c:v>
                </c:pt>
                <c:pt idx="4">
                  <c:v>9481</c:v>
                </c:pt>
                <c:pt idx="5">
                  <c:v>#N/A</c:v>
                </c:pt>
                <c:pt idx="6">
                  <c:v>#N/A</c:v>
                </c:pt>
                <c:pt idx="7">
                  <c:v>10005</c:v>
                </c:pt>
                <c:pt idx="8">
                  <c:v>#N/A</c:v>
                </c:pt>
                <c:pt idx="9">
                  <c:v>#N/A</c:v>
                </c:pt>
                <c:pt idx="10">
                  <c:v>8416</c:v>
                </c:pt>
                <c:pt idx="11">
                  <c:v>#N/A</c:v>
                </c:pt>
                <c:pt idx="12">
                  <c:v>#N/A</c:v>
                </c:pt>
                <c:pt idx="13">
                  <c:v>8164</c:v>
                </c:pt>
                <c:pt idx="14">
                  <c:v>#N/A</c:v>
                </c:pt>
              </c:numCache>
            </c:numRef>
          </c:val>
          <c:smooth val="0"/>
          <c:extLst>
            <c:ext xmlns:c16="http://schemas.microsoft.com/office/drawing/2014/chart" uri="{C3380CC4-5D6E-409C-BE32-E72D297353CC}">
              <c16:uniqueId val="{0000000B-60EE-4461-8B60-62FC1BECD1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1070</c:v>
                </c:pt>
                <c:pt idx="1">
                  <c:v>964</c:v>
                </c:pt>
                <c:pt idx="2">
                  <c:v>1210</c:v>
                </c:pt>
              </c:numCache>
            </c:numRef>
          </c:val>
          <c:extLst>
            <c:ext xmlns:c16="http://schemas.microsoft.com/office/drawing/2014/chart" uri="{C3380CC4-5D6E-409C-BE32-E72D297353CC}">
              <c16:uniqueId val="{00000000-5172-40F6-AF8A-A82980101F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1744</c:v>
                </c:pt>
                <c:pt idx="1">
                  <c:v>1618</c:v>
                </c:pt>
                <c:pt idx="2">
                  <c:v>1566</c:v>
                </c:pt>
              </c:numCache>
            </c:numRef>
          </c:val>
          <c:extLst>
            <c:ext xmlns:c16="http://schemas.microsoft.com/office/drawing/2014/chart" uri="{C3380CC4-5D6E-409C-BE32-E72D297353CC}">
              <c16:uniqueId val="{00000001-5172-40F6-AF8A-A82980101F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4356</c:v>
                </c:pt>
                <c:pt idx="1">
                  <c:v>4942</c:v>
                </c:pt>
                <c:pt idx="2">
                  <c:v>4719</c:v>
                </c:pt>
              </c:numCache>
            </c:numRef>
          </c:val>
          <c:extLst>
            <c:ext xmlns:c16="http://schemas.microsoft.com/office/drawing/2014/chart" uri="{C3380CC4-5D6E-409C-BE32-E72D297353CC}">
              <c16:uniqueId val="{00000002-5172-40F6-AF8A-A82980101F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{0C7DB3DC-6BD4-46ED-B086-B18612B2D632}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D7-44D3-A2CA-283BA16E8B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{F54544BA-652E-4F64-B79D-4FE1613FE71F}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7-44D3-A2CA-283BA16E8B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{7724E494-EC93-4723-ABEF-08564D7B4742}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7-44D3-A2CA-283BA16E8B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{DC56DD95-D4B5-4F37-863F-A3C019CAC6DD}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7-44D3-A2CA-283BA16E8B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{4C495C42-25C8-4760-AB43-7655171D167C}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7-44D3-A2CA-283BA16E8B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{0C17F1CD-78BA-4C6A-9E16-2326FE404FA1}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D7-44D3-A2CA-283BA16E8B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{6B99E6A3-8AA9-421F-B440-C854FA7D90DE}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D7-44D3-A2CA-283BA16E8B9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{86A47889-BEAC-4CCF-B21C-2EA52494C880}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D7-44D3-A2CA-283BA16E8B9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{D7D15CFD-000C-4999-9837-7538032B0167}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D7-44D3-A2CA-283BA16E8B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24">
                  <c:v>56.7</c:v>
                </c:pt>
                <c:pt idx="32">
                  <c:v>59.9</c:v>
                </c:pt>
              </c:numCache>
            </c:numRef>
          </c:xVal>
          <c:yVal>
            <c:numRef>
              <c:f>公会計指標分析・財政指標組合せ分析表!$BP$51:$DC$51</c:f>
              <c:numCache>
                <c:formatCode>#,##0.0;"▲ "#,##0.0</c:formatCode>
                <c:ptCount val="40"/>
                <c:pt idx="0">
                  <c:v>89.4</c:v>
                </c:pt>
                <c:pt idx="24">
                  <c:v>80.8</c:v>
                </c:pt>
                <c:pt idx="32">
                  <c:v>76.5</c:v>
                </c:pt>
              </c:numCache>
            </c:numRef>
          </c:yVal>
          <c:smooth val="0"/>
          <c:extLst>
            <c:ext xmlns:c16="http://schemas.microsoft.com/office/drawing/2014/chart" uri="{C3380CC4-5D6E-409C-BE32-E72D297353CC}">
              <c16:uniqueId val="{00000009-6ED7-44D3-A2CA-283BA16E8B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{883E901A-B9E4-464A-B5E2-1FFE6DF75DC6}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D7-44D3-A2CA-283BA16E8B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{4BAD96C1-42A5-4703-84C2-4A4E4819BE73}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7-44D3-A2CA-283BA16E8B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{AC18EF20-2739-4DD1-BA59-2F7934E38863}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7-44D3-A2CA-283BA16E8B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{227A8852-8F37-4743-851C-02B6C041F2D1}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7-44D3-A2CA-283BA16E8B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{D6C97EA0-36EA-4EED-8012-BE61D5DCEABB}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7-44D3-A2CA-283BA16E8B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{F5B8103A-346E-4181-B793-3071A1281424}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D7-44D3-A2CA-283BA16E8B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{9BC4174B-0A67-4D6A-8651-70FDB98DB8B2}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D7-44D3-A2CA-283BA16E8B9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{7556B4BD-5C2D-4CDC-9ED2-F19EE8596C14}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D7-44D3-A2CA-283BA16E8B9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{D4F86ED5-1E5B-4380-B97A-EDED5F419C90}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D7-44D3-A2CA-283BA16E8B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24">
                  <c:v>61</c:v>
                </c:pt>
                <c:pt idx="32">
                  <c:v>63</c:v>
                </c:pt>
              </c:numCache>
            </c:numRef>
          </c:xVal>
          <c:yVal>
            <c:numRef>
              <c:f>公会計指標分析・財政指標組合せ分析表!$BP$55:$DC$55</c:f>
              <c:numCache>
                <c:formatCode>#,##0.0;"▲ "#,##0.0</c:formatCode>
                <c:ptCount val="40"/>
                <c:pt idx="0">
                  <c:v>54.6</c:v>
                </c:pt>
                <c:pt idx="24">
                  <c:v>49</c:v>
                </c:pt>
                <c:pt idx="32">
                  <c:v>41.3</c:v>
                </c:pt>
              </c:numCache>
            </c:numRef>
          </c:yVal>
          <c:smooth val="0"/>
          <c:extLst>
            <c:ext xmlns:c16="http://schemas.microsoft.com/office/drawing/2014/chart" uri="{C3380CC4-5D6E-409C-BE32-E72D297353CC}">
              <c16:uniqueId val="{00000013-6ED7-44D3-A2CA-283BA16E8B9E}"/>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{2E8393FD-9BFF-4D7B-B987-82E61CF31046}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AD-4DD2-B409-D1AE59CF70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{7BEE313B-0588-41F9-9365-C843F4BCFDB8}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D-4DD2-B409-D1AE59CF70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{881DFE50-85CA-4FA4-84A1-8E0FBF327CC5}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D-4DD2-B409-D1AE59CF70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{A97F32BD-5D6B-4CB1-BD7E-895127261945}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D-4DD2-B409-D1AE59CF70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{8AC4F6E7-C911-41EE-8183-824730560C9E}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D-4DD2-B409-D1AE59CF705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{A52D3A22-1329-41D8-9DA9-0753D0D44E48}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AD-4DD2-B409-D1AE59CF705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{1D31C274-C629-4C16-B9B6-C4AF39BFA911}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AD-4DD2-B409-D1AE59CF7054}"/>
                </c:ext>
              </c:extLst>
            </c:dLbl>
            <c:dLbl>
              <c:idx val="24"/>
              <c:layout>
                <c:manualLayout>
                  <c:x val="-3.6429687715380583E-2"/>
                  <c:y val="-6.210857951910643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{AAC48A14-8BFB-48E3-A35A-6DE8E89E870E}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AD-4DD2-B409-D1AE59CF7054}"/>
                </c:ext>
              </c:extLst>
            </c:dLbl>
            <c:dLbl>
              <c:idx val="32"/>
              <c:layout>
                <c:manualLayout>
                  <c:x val="-2.6710997734770616E-2"/>
                  <c:y val="-6.272471465648153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{5157E115-CA86-4984-92D9-B40B1A83BF26}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AD-4DD2-B409-D1AE59CF70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11.7</c:v>
                </c:pt>
                <c:pt idx="16">
                  <c:v>12.3</c:v>
                </c:pt>
                <c:pt idx="24">
                  <c:v>12.6</c:v>
                </c:pt>
                <c:pt idx="32">
                  <c:v>12.5</c:v>
                </c:pt>
              </c:numCache>
            </c:numRef>
          </c:xVal>
          <c:yVal>
            <c:numRef>
              <c:f>公会計指標分析・財政指標組合せ分析表!$BP$73:$DC$73</c:f>
              <c:numCache>
                <c:formatCode>#,##0.0;"▲ "#,##0.0</c:formatCode>
                <c:ptCount val="40"/>
                <c:pt idx="0">
                  <c:v>89.4</c:v>
                </c:pt>
                <c:pt idx="8">
                  <c:v>88.3</c:v>
                </c:pt>
                <c:pt idx="16">
                  <c:v>94.3</c:v>
                </c:pt>
                <c:pt idx="24">
                  <c:v>80.8</c:v>
                </c:pt>
                <c:pt idx="32">
                  <c:v>76.5</c:v>
                </c:pt>
              </c:numCache>
            </c:numRef>
          </c:yVal>
          <c:smooth val="0"/>
          <c:extLst>
            <c:ext xmlns:c16="http://schemas.microsoft.com/office/drawing/2014/chart" uri="{C3380CC4-5D6E-409C-BE32-E72D297353CC}">
              <c16:uniqueId val="{00000009-E1AD-4DD2-B409-D1AE59CF70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{DEB59DDD-DEB5-468E-8F57-D097595B7D73}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AD-4DD2-B409-D1AE59CF70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{8076384F-B083-4824-9D09-EA872E8AC9D5}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D-4DD2-B409-D1AE59CF70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{3302F2C0-729F-43D1-A434-B589232C54A2}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D-4DD2-B409-D1AE59CF70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{925541E2-0610-4602-96A3-9F28AC2E0CA5}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D-4DD2-B409-D1AE59CF70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{62EF984C-9E53-48A0-ABD8-7CC685D4FC47}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D-4DD2-B409-D1AE59CF705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{996E6D92-A21E-4789-92F8-22CF6FBBAF44}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AD-4DD2-B409-D1AE59CF7054}"/>
                </c:ext>
              </c:extLst>
            </c:dLbl>
            <c:dLbl>
              <c:idx val="16"/>
              <c:layout>
                <c:manualLayout>
                  <c:x val="-3.6621161056433163E-2"/>
                  <c:y val="-7.65759394262785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{99361006-4AE0-4A34-AC50-2DBA74B5378D}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AD-4DD2-B409-D1AE59CF7054}"/>
                </c:ext>
              </c:extLst>
            </c:dLbl>
            <c:dLbl>
              <c:idx val="24"/>
              <c:layout>
                <c:manualLayout>
                  <c:x val="-2.6647173287753192E-2"/>
                  <c:y val="-4.825735474930941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{3321D65A-B421-4008-9825-6BA982A19547}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AD-4DD2-B409-D1AE59CF705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{550033D7-4272-4E21-B441-F535E35D8E6A}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AD-4DD2-B409-D1AE59CF70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1AD-4DD2-B409-D1AE59CF7054}"/>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地方債の元利償還金については、道路等の償還額の大きい起債の完済により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、近年は減少傾向となっている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。しかしながら、近年集中している大型事業の償還開始や平成３０年７月豪雨の影響により、今後は増加傾向となる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見通し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である。今後も財政運営適正化計画及び公営企業経営健全化計画の確実な実施により、大型事業についても計画的な起債発行を遵守し、持続可能な財政運営に努める。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将来負担額については、水道事業特別会計及び下水道事業特別会計の地方債残高の減少による公営企業債等繰入見込額の減少に加えて、一般会計の地方債現在高の減少により前年度に比べ減少している。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また、充当可能基金では、主に財政調整基金が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億円、ふるさと応援基金が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億円の増額となり、減少している基金が多い中ではあるが、総額では増えた形となった。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このとおり、昨年度と比較して充当可能財源等が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もそれ以上に減少したため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しかしながら、大型事業や災害復旧事業の償還が集中する期間であり、地方債残高の増、基金の取り崩しが見込まれる。今後も引き続き、財政運営適正化計画を基に健全な財政運営に努める。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基金の新設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剰余金を財政調整基金に積み立て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た一方、各基金において目的に応じた事業に充当しており、基金全体としては３０百万円の減額となった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文化振興基金：文化芸術活動及び歴史文化の保護、保存と活用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復興基金：平成３０年７月豪雨災害からの復旧及び復興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各基金において目的に応じた事業に充当したため。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剰余金による積み立てが取り崩し額を上回ったため。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決算余剰金を積み立てるとともに、取り崩しについては大規模な災害対応など、最低限の範囲に努めていく。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下回っており、主な要因は、市庁舎及び複合施設の建設や養護老人ホームの除却による。本市の有形固定資産のうち、大部分を占めている道路や橋梁などのインフラ工作物で</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58.9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が、次いで大きな割合を占める建物は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％であった。中でも、市営</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％、学校については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73.9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本市では公共施設等総合管理計画において、公共施設等の延べ床面積を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％削減するという目標を掲げており、今後も老朽化した施設の統廃合や長寿命化などの老朽化対策に積極的に取り組んでいく。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20066</xdr:rowOff>
    </xdr:from>
    <xdr:to>
      <xdr:col>23</xdr:col>
      <xdr:colOff>136525</xdr:colOff>
      <xdr:row>29</xdr:row>
      <xdr:rowOff>121666</xdr:rowOff>
    </xdr:to>
    <xdr:sp macro="" textlink="">
      <xdr:nvSpPr>
        <xdr:cNvPr id="79" name="楕円 78"/>
        <xdr:cNvSpPr/>
      </xdr:nvSpPr>
      <xdr:spPr>
        <a:xfrm>
          <a:off x="47117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42943</xdr:rowOff>
    </xdr:from>
    <xdr:ext cx="405111" cy="259045"/>
    <xdr:sp macro="" textlink="">
      <xdr:nvSpPr>
        <xdr:cNvPr id="80" name="有形固定資産減価償却率該当値テキスト"/>
        <xdr:cNvSpPr txBox="1"/>
      </xdr:nvSpPr>
      <xdr:spPr>
        <a:xfrm>
          <a:off x="4813300" y="561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70866</xdr:rowOff>
    </xdr:to>
    <xdr:cxnSp macro="">
      <xdr:nvCxnSpPr>
        <xdr:cNvPr id="82" name="直線コネクタ 81"/>
        <xdr:cNvCxnSpPr/>
      </xdr:nvCxnSpPr>
      <xdr:spPr>
        <a:xfrm>
          <a:off x="4051300" y="5745353"/>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楕円 82"/>
        <xdr:cNvSpPr/>
      </xdr:nvSpPr>
      <xdr:spPr>
        <a:xfrm>
          <a:off x="17145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136542</xdr:rowOff>
    </xdr:from>
    <xdr:ext cx="405111" cy="259045"/>
    <xdr:sp macro="" textlink="">
      <xdr:nvSpPr>
        <xdr:cNvPr id="84"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5"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6"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87"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88" name="n_1mainValue有形固定資産減価償却率"/>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89" name="n_4main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債務償還比率は昨年度と比較して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を上回っている。主な要因としては、市庁舎や複合施設の建設など、近年大型事業が続いており、地方債の発行が平均と比較して大きくなっていることが考えられる。また、次年度以降も大型事業が続いており、さらに増加する見込みである。今後、財政運営適正化計画に基づき、計画的な発行を遵守す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9" name="テキスト ボックス 10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0" name="直線コネクタ 119"/>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1"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2" name="直線コネクタ 121"/>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3"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24" name="直線コネクタ 123"/>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5"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26" name="フローチャート: 判断 125"/>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27" name="フローチャート: 判断 126"/>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28" name="フローチャート: 判断 127"/>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29" name="フローチャート: 判断 128"/>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0" name="フローチャート: 判断 129"/>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68114</xdr:rowOff>
    </xdr:from>
    <xdr:to>
      <xdr:col>76</xdr:col>
      <xdr:colOff>73025</xdr:colOff>
      <xdr:row>30</xdr:row>
      <xdr:rowOff>169714</xdr:rowOff>
    </xdr:to>
    <xdr:sp macro="" textlink="">
      <xdr:nvSpPr>
        <xdr:cNvPr id="136" name="楕円 135"/>
        <xdr:cNvSpPr/>
      </xdr:nvSpPr>
      <xdr:spPr>
        <a:xfrm>
          <a:off x="14744700" y="5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46541</xdr:rowOff>
    </xdr:from>
    <xdr:ext cx="469744" cy="259045"/>
    <xdr:sp macro="" textlink="">
      <xdr:nvSpPr>
        <xdr:cNvPr id="137" name="債務償還比率該当値テキスト"/>
        <xdr:cNvSpPr txBox="1"/>
      </xdr:nvSpPr>
      <xdr:spPr>
        <a:xfrm>
          <a:off x="14846300" y="596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105332</xdr:rowOff>
    </xdr:from>
    <xdr:to>
      <xdr:col>72</xdr:col>
      <xdr:colOff>123825</xdr:colOff>
      <xdr:row>31</xdr:row>
      <xdr:rowOff>35482</xdr:rowOff>
    </xdr:to>
    <xdr:sp macro="" textlink="">
      <xdr:nvSpPr>
        <xdr:cNvPr id="138" name="楕円 137"/>
        <xdr:cNvSpPr/>
      </xdr:nvSpPr>
      <xdr:spPr>
        <a:xfrm>
          <a:off x="14033500" y="60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118914</xdr:rowOff>
    </xdr:from>
    <xdr:to>
      <xdr:col>76</xdr:col>
      <xdr:colOff>22225</xdr:colOff>
      <xdr:row>30</xdr:row>
      <xdr:rowOff>156132</xdr:rowOff>
    </xdr:to>
    <xdr:cxnSp macro="">
      <xdr:nvCxnSpPr>
        <xdr:cNvPr id="139" name="直線コネクタ 138"/>
        <xdr:cNvCxnSpPr/>
      </xdr:nvCxnSpPr>
      <xdr:spPr>
        <a:xfrm flipV="1">
          <a:off x="14084300" y="6033939"/>
          <a:ext cx="7112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86826</xdr:rowOff>
    </xdr:from>
    <xdr:to>
      <xdr:col>68</xdr:col>
      <xdr:colOff>123825</xdr:colOff>
      <xdr:row>31</xdr:row>
      <xdr:rowOff>16976</xdr:rowOff>
    </xdr:to>
    <xdr:sp macro="" textlink="">
      <xdr:nvSpPr>
        <xdr:cNvPr id="140" name="楕円 139"/>
        <xdr:cNvSpPr/>
      </xdr:nvSpPr>
      <xdr:spPr>
        <a:xfrm>
          <a:off x="13271500" y="6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137626</xdr:rowOff>
    </xdr:from>
    <xdr:to>
      <xdr:col>72</xdr:col>
      <xdr:colOff>73025</xdr:colOff>
      <xdr:row>30</xdr:row>
      <xdr:rowOff>156132</xdr:rowOff>
    </xdr:to>
    <xdr:cxnSp macro="">
      <xdr:nvCxnSpPr>
        <xdr:cNvPr id="141" name="直線コネクタ 140"/>
        <xdr:cNvCxnSpPr/>
      </xdr:nvCxnSpPr>
      <xdr:spPr>
        <a:xfrm>
          <a:off x="13322300" y="605265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91246</xdr:rowOff>
    </xdr:from>
    <xdr:to>
      <xdr:col>64</xdr:col>
      <xdr:colOff>123825</xdr:colOff>
      <xdr:row>31</xdr:row>
      <xdr:rowOff>21396</xdr:rowOff>
    </xdr:to>
    <xdr:sp macro="" textlink="">
      <xdr:nvSpPr>
        <xdr:cNvPr id="142" name="楕円 141"/>
        <xdr:cNvSpPr/>
      </xdr:nvSpPr>
      <xdr:spPr>
        <a:xfrm>
          <a:off x="12509500" y="600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137626</xdr:rowOff>
    </xdr:from>
    <xdr:to>
      <xdr:col>68</xdr:col>
      <xdr:colOff>73025</xdr:colOff>
      <xdr:row>30</xdr:row>
      <xdr:rowOff>142046</xdr:rowOff>
    </xdr:to>
    <xdr:cxnSp macro="">
      <xdr:nvCxnSpPr>
        <xdr:cNvPr id="143" name="直線コネクタ 142"/>
        <xdr:cNvCxnSpPr/>
      </xdr:nvCxnSpPr>
      <xdr:spPr>
        <a:xfrm flipV="1">
          <a:off x="12560300" y="6052651"/>
          <a:ext cx="762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85181</xdr:rowOff>
    </xdr:from>
    <xdr:to>
      <xdr:col>60</xdr:col>
      <xdr:colOff>123825</xdr:colOff>
      <xdr:row>31</xdr:row>
      <xdr:rowOff>15331</xdr:rowOff>
    </xdr:to>
    <xdr:sp macro="" textlink="">
      <xdr:nvSpPr>
        <xdr:cNvPr id="144" name="楕円 143"/>
        <xdr:cNvSpPr/>
      </xdr:nvSpPr>
      <xdr:spPr>
        <a:xfrm>
          <a:off x="11747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135981</xdr:rowOff>
    </xdr:from>
    <xdr:to>
      <xdr:col>64</xdr:col>
      <xdr:colOff>73025</xdr:colOff>
      <xdr:row>30</xdr:row>
      <xdr:rowOff>142046</xdr:rowOff>
    </xdr:to>
    <xdr:cxnSp macro="">
      <xdr:nvCxnSpPr>
        <xdr:cNvPr id="145" name="直線コネクタ 144"/>
        <xdr:cNvCxnSpPr/>
      </xdr:nvCxnSpPr>
      <xdr:spPr>
        <a:xfrm>
          <a:off x="11798300" y="6051006"/>
          <a:ext cx="762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46"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47"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48"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49"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26609</xdr:rowOff>
    </xdr:from>
    <xdr:ext cx="469744" cy="259045"/>
    <xdr:sp macro="" textlink="">
      <xdr:nvSpPr>
        <xdr:cNvPr id="150" name="n_1mainValue債務償還比率"/>
        <xdr:cNvSpPr txBox="1"/>
      </xdr:nvSpPr>
      <xdr:spPr>
        <a:xfrm>
          <a:off x="13836727" y="611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8103</xdr:rowOff>
    </xdr:from>
    <xdr:ext cx="469744" cy="259045"/>
    <xdr:sp macro="" textlink="">
      <xdr:nvSpPr>
        <xdr:cNvPr id="151" name="n_2mainValue債務償還比率"/>
        <xdr:cNvSpPr txBox="1"/>
      </xdr:nvSpPr>
      <xdr:spPr>
        <a:xfrm>
          <a:off x="13087427" y="609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12523</xdr:rowOff>
    </xdr:from>
    <xdr:ext cx="469744" cy="259045"/>
    <xdr:sp macro="" textlink="">
      <xdr:nvSpPr>
        <xdr:cNvPr id="152" name="n_3mainValue債務償還比率"/>
        <xdr:cNvSpPr txBox="1"/>
      </xdr:nvSpPr>
      <xdr:spPr>
        <a:xfrm>
          <a:off x="12325427" y="60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6458</xdr:rowOff>
    </xdr:from>
    <xdr:ext cx="469744" cy="259045"/>
    <xdr:sp macro="" textlink="">
      <xdr:nvSpPr>
        <xdr:cNvPr id="153" name="n_4mainValue債務償還比率"/>
        <xdr:cNvSpPr txBox="1"/>
      </xdr:nvSpPr>
      <xdr:spPr>
        <a:xfrm>
          <a:off x="11563427" y="609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112395</xdr:rowOff>
    </xdr:to>
    <xdr:cxnSp macro="">
      <xdr:nvCxnSpPr>
        <xdr:cNvPr id="76" name="直線コネクタ 75"/>
        <xdr:cNvCxnSpPr/>
      </xdr:nvCxnSpPr>
      <xdr:spPr>
        <a:xfrm>
          <a:off x="3797300" y="64160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77" name="楕円 76"/>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34307</xdr:rowOff>
    </xdr:from>
    <xdr:ext cx="405111" cy="259045"/>
    <xdr:sp macro="" textlink="">
      <xdr:nvSpPr>
        <xdr:cNvPr id="78"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9"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0"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1"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2"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3"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7" name="テキスト ボックス 9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9" name="テキスト ボックス 9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1" name="テキスト ボックス 10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3" name="テキスト ボックス 10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5" name="テキスト ボックス 10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09" name="直線コネクタ 108"/>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0"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1" name="直線コネクタ 110"/>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2"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3" name="直線コネクタ 112"/>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14"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5" name="フローチャート: 判断 114"/>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16" name="フローチャート: 判断 115"/>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17" name="フローチャート: 判断 116"/>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18" name="フローチャート: 判断 117"/>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19" name="フローチャート: 判断 118"/>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27284</xdr:rowOff>
    </xdr:from>
    <xdr:to>
      <xdr:col>55</xdr:col>
      <xdr:colOff>50800</xdr:colOff>
      <xdr:row>39</xdr:row>
      <xdr:rowOff>128884</xdr:rowOff>
    </xdr:to>
    <xdr:sp macro="" textlink="">
      <xdr:nvSpPr>
        <xdr:cNvPr id="125" name="楕円 124"/>
        <xdr:cNvSpPr/>
      </xdr:nvSpPr>
      <xdr:spPr>
        <a:xfrm>
          <a:off x="10426700" y="67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50161</xdr:rowOff>
    </xdr:from>
    <xdr:ext cx="534377" cy="259045"/>
    <xdr:sp macro="" textlink="">
      <xdr:nvSpPr>
        <xdr:cNvPr id="126" name="【道路】&#10;一人当たり延長該当値テキスト"/>
        <xdr:cNvSpPr txBox="1"/>
      </xdr:nvSpPr>
      <xdr:spPr>
        <a:xfrm>
          <a:off x="10515600" y="65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42164</xdr:rowOff>
    </xdr:from>
    <xdr:to>
      <xdr:col>50</xdr:col>
      <xdr:colOff>165100</xdr:colOff>
      <xdr:row>39</xdr:row>
      <xdr:rowOff>143764</xdr:rowOff>
    </xdr:to>
    <xdr:sp macro="" textlink="">
      <xdr:nvSpPr>
        <xdr:cNvPr id="127" name="楕円 126"/>
        <xdr:cNvSpPr/>
      </xdr:nvSpPr>
      <xdr:spPr>
        <a:xfrm>
          <a:off x="9588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78084</xdr:rowOff>
    </xdr:from>
    <xdr:to>
      <xdr:col>55</xdr:col>
      <xdr:colOff>0</xdr:colOff>
      <xdr:row>39</xdr:row>
      <xdr:rowOff>92964</xdr:rowOff>
    </xdr:to>
    <xdr:cxnSp macro="">
      <xdr:nvCxnSpPr>
        <xdr:cNvPr id="128" name="直線コネクタ 127"/>
        <xdr:cNvCxnSpPr/>
      </xdr:nvCxnSpPr>
      <xdr:spPr>
        <a:xfrm flipV="1">
          <a:off x="9639300" y="6764634"/>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72742</xdr:rowOff>
    </xdr:from>
    <xdr:to>
      <xdr:col>36</xdr:col>
      <xdr:colOff>165100</xdr:colOff>
      <xdr:row>40</xdr:row>
      <xdr:rowOff>2892</xdr:rowOff>
    </xdr:to>
    <xdr:sp macro="" textlink="">
      <xdr:nvSpPr>
        <xdr:cNvPr id="129" name="楕円 128"/>
        <xdr:cNvSpPr/>
      </xdr:nvSpPr>
      <xdr:spPr>
        <a:xfrm>
          <a:off x="6921500" y="67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26557</xdr:rowOff>
    </xdr:from>
    <xdr:ext cx="534377" cy="259045"/>
    <xdr:sp macro="" textlink="">
      <xdr:nvSpPr>
        <xdr:cNvPr id="130"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31"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32"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33"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160291</xdr:rowOff>
    </xdr:from>
    <xdr:ext cx="534377" cy="259045"/>
    <xdr:sp macro="" textlink="">
      <xdr:nvSpPr>
        <xdr:cNvPr id="134" name="n_1mainValue【道路】&#10;一人当たり延長"/>
        <xdr:cNvSpPr txBox="1"/>
      </xdr:nvSpPr>
      <xdr:spPr>
        <a:xfrm>
          <a:off x="9359411" y="65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19419</xdr:rowOff>
    </xdr:from>
    <xdr:ext cx="534377" cy="259045"/>
    <xdr:sp macro="" textlink="">
      <xdr:nvSpPr>
        <xdr:cNvPr id="135" name="n_4mainValue【道路】&#10;一人当たり延長"/>
        <xdr:cNvSpPr txBox="1"/>
      </xdr:nvSpPr>
      <xdr:spPr>
        <a:xfrm>
          <a:off x="6705111" y="6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6" name="テキスト ボックス 15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59" name="直線コネクタ 158"/>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0"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1" name="直線コネクタ 160"/>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62"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3" name="直線コネクタ 162"/>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64"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65" name="フローチャート: 判断 164"/>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66" name="フローチャート: 判断 165"/>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67" name="フローチャート: 判断 166"/>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68" name="フローチャート: 判断 167"/>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69" name="フローチャート: 判断 168"/>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75" name="楕円 174"/>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130192</xdr:rowOff>
    </xdr:from>
    <xdr:ext cx="405111" cy="259045"/>
    <xdr:sp macro="" textlink="">
      <xdr:nvSpPr>
        <xdr:cNvPr id="176" name="【橋りょう・トンネル】&#10;有形固定資産減価償却率該当値テキスト"/>
        <xdr:cNvSpPr txBox="1"/>
      </xdr:nvSpPr>
      <xdr:spPr>
        <a:xfrm>
          <a:off x="4673600"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77" name="楕円 176"/>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61</xdr:row>
      <xdr:rowOff>158115</xdr:rowOff>
    </xdr:to>
    <xdr:cxnSp macro="">
      <xdr:nvCxnSpPr>
        <xdr:cNvPr id="178" name="直線コネクタ 177"/>
        <xdr:cNvCxnSpPr/>
      </xdr:nvCxnSpPr>
      <xdr:spPr>
        <a:xfrm>
          <a:off x="3797300" y="105879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79" name="楕円 178"/>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78122</xdr:rowOff>
    </xdr:from>
    <xdr:ext cx="405111" cy="259045"/>
    <xdr:sp macro="" textlink="">
      <xdr:nvSpPr>
        <xdr:cNvPr id="180"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81"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82"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83"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25417</xdr:rowOff>
    </xdr:from>
    <xdr:ext cx="405111" cy="259045"/>
    <xdr:sp macro="" textlink="">
      <xdr:nvSpPr>
        <xdr:cNvPr id="184" name="n_1mainValue【橋りょう・トンネル】&#10;有形固定資産減価償却率"/>
        <xdr:cNvSpPr txBox="1"/>
      </xdr:nvSpPr>
      <xdr:spPr>
        <a:xfrm>
          <a:off x="35820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185" name="n_4main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7" name="テキスト ボックス 19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9" name="テキスト ボックス 19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1" name="テキスト ボックス 20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3" name="テキスト ボックス 20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5" name="テキスト ボックス 20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09" name="直線コネクタ 208"/>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10"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11" name="直線コネクタ 210"/>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12"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13" name="直線コネクタ 212"/>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14"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15" name="フローチャート: 判断 214"/>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16" name="フローチャート: 判断 215"/>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17" name="フローチャート: 判断 216"/>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18" name="フローチャート: 判断 217"/>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19" name="フローチャート: 判断 218"/>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120345</xdr:rowOff>
    </xdr:from>
    <xdr:to>
      <xdr:col>55</xdr:col>
      <xdr:colOff>50800</xdr:colOff>
      <xdr:row>62</xdr:row>
      <xdr:rowOff>50495</xdr:rowOff>
    </xdr:to>
    <xdr:sp macro="" textlink="">
      <xdr:nvSpPr>
        <xdr:cNvPr id="225" name="楕円 224"/>
        <xdr:cNvSpPr/>
      </xdr:nvSpPr>
      <xdr:spPr>
        <a:xfrm>
          <a:off x="10426700" y="105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143222</xdr:rowOff>
    </xdr:from>
    <xdr:ext cx="599010" cy="259045"/>
    <xdr:sp macro="" textlink="">
      <xdr:nvSpPr>
        <xdr:cNvPr id="226" name="【橋りょう・トンネル】&#10;一人当たり有形固定資産（償却資産）額該当値テキスト"/>
        <xdr:cNvSpPr txBox="1"/>
      </xdr:nvSpPr>
      <xdr:spPr>
        <a:xfrm>
          <a:off x="10515600" y="1043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131910</xdr:rowOff>
    </xdr:from>
    <xdr:to>
      <xdr:col>50</xdr:col>
      <xdr:colOff>165100</xdr:colOff>
      <xdr:row>62</xdr:row>
      <xdr:rowOff>62060</xdr:rowOff>
    </xdr:to>
    <xdr:sp macro="" textlink="">
      <xdr:nvSpPr>
        <xdr:cNvPr id="227" name="楕円 226"/>
        <xdr:cNvSpPr/>
      </xdr:nvSpPr>
      <xdr:spPr>
        <a:xfrm>
          <a:off x="9588500" y="105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171145</xdr:rowOff>
    </xdr:from>
    <xdr:to>
      <xdr:col>55</xdr:col>
      <xdr:colOff>0</xdr:colOff>
      <xdr:row>62</xdr:row>
      <xdr:rowOff>11260</xdr:rowOff>
    </xdr:to>
    <xdr:cxnSp macro="">
      <xdr:nvCxnSpPr>
        <xdr:cNvPr id="228" name="直線コネクタ 227"/>
        <xdr:cNvCxnSpPr/>
      </xdr:nvCxnSpPr>
      <xdr:spPr>
        <a:xfrm flipV="1">
          <a:off x="9639300" y="10629595"/>
          <a:ext cx="838200" cy="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163436</xdr:rowOff>
    </xdr:from>
    <xdr:to>
      <xdr:col>36</xdr:col>
      <xdr:colOff>165100</xdr:colOff>
      <xdr:row>62</xdr:row>
      <xdr:rowOff>93586</xdr:rowOff>
    </xdr:to>
    <xdr:sp macro="" textlink="">
      <xdr:nvSpPr>
        <xdr:cNvPr id="229" name="楕円 228"/>
        <xdr:cNvSpPr/>
      </xdr:nvSpPr>
      <xdr:spPr>
        <a:xfrm>
          <a:off x="6921500" y="10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12183</xdr:rowOff>
    </xdr:from>
    <xdr:ext cx="599010" cy="259045"/>
    <xdr:sp macro="" textlink="">
      <xdr:nvSpPr>
        <xdr:cNvPr id="230"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31"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32"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33"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78587</xdr:rowOff>
    </xdr:from>
    <xdr:ext cx="599010" cy="259045"/>
    <xdr:sp macro="" textlink="">
      <xdr:nvSpPr>
        <xdr:cNvPr id="234" name="n_1mainValue【橋りょう・トンネル】&#10;一人当たり有形固定資産（償却資産）額"/>
        <xdr:cNvSpPr txBox="1"/>
      </xdr:nvSpPr>
      <xdr:spPr>
        <a:xfrm>
          <a:off x="9327095" y="1036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110113</xdr:rowOff>
    </xdr:from>
    <xdr:ext cx="599010" cy="259045"/>
    <xdr:sp macro="" textlink="">
      <xdr:nvSpPr>
        <xdr:cNvPr id="235" name="n_4mainValue【橋りょう・トンネル】&#10;一人当たり有形固定資産（償却資産）額"/>
        <xdr:cNvSpPr txBox="1"/>
      </xdr:nvSpPr>
      <xdr:spPr>
        <a:xfrm>
          <a:off x="6672795" y="1039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60" name="直線コネクタ 259"/>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63"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64" name="直線コネクタ 263"/>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65"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66" name="フローチャート: 判断 265"/>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67" name="フローチャート: 判断 26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68" name="フローチャート: 判断 267"/>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69" name="フローチャート: 判断 268"/>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70" name="フローチャート: 判断 269"/>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76" name="楕円 275"/>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77" name="【公営住宅】&#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78" name="楕円 277"/>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100964</xdr:rowOff>
    </xdr:to>
    <xdr:cxnSp macro="">
      <xdr:nvCxnSpPr>
        <xdr:cNvPr id="279" name="直線コネクタ 278"/>
        <xdr:cNvCxnSpPr/>
      </xdr:nvCxnSpPr>
      <xdr:spPr>
        <a:xfrm>
          <a:off x="3797300" y="143008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80" name="楕円 279"/>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74947</xdr:rowOff>
    </xdr:from>
    <xdr:ext cx="405111" cy="259045"/>
    <xdr:sp macro="" textlink="">
      <xdr:nvSpPr>
        <xdr:cNvPr id="281"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82"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3"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284"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85" name="n_1mainValue【公営住宅】&#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286" name="n_4main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08" name="直線コネクタ 307"/>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09"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10" name="直線コネクタ 309"/>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11"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12" name="直線コネクタ 311"/>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13"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14" name="フローチャート: 判断 313"/>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15" name="フローチャート: 判断 314"/>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16" name="フローチャート: 判断 315"/>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17" name="フローチャート: 判断 316"/>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18" name="フローチャート: 判断 317"/>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57389</xdr:rowOff>
    </xdr:from>
    <xdr:to>
      <xdr:col>55</xdr:col>
      <xdr:colOff>50800</xdr:colOff>
      <xdr:row>85</xdr:row>
      <xdr:rowOff>158989</xdr:rowOff>
    </xdr:to>
    <xdr:sp macro="" textlink="">
      <xdr:nvSpPr>
        <xdr:cNvPr id="324" name="楕円 323"/>
        <xdr:cNvSpPr/>
      </xdr:nvSpPr>
      <xdr:spPr>
        <a:xfrm>
          <a:off x="10426700" y="146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16766</xdr:rowOff>
    </xdr:from>
    <xdr:ext cx="469744" cy="259045"/>
    <xdr:sp macro="" textlink="">
      <xdr:nvSpPr>
        <xdr:cNvPr id="325" name="【公営住宅】&#10;一人当たり面積該当値テキスト"/>
        <xdr:cNvSpPr txBox="1"/>
      </xdr:nvSpPr>
      <xdr:spPr>
        <a:xfrm>
          <a:off x="10515600" y="144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60223</xdr:rowOff>
    </xdr:from>
    <xdr:to>
      <xdr:col>50</xdr:col>
      <xdr:colOff>165100</xdr:colOff>
      <xdr:row>85</xdr:row>
      <xdr:rowOff>161823</xdr:rowOff>
    </xdr:to>
    <xdr:sp macro="" textlink="">
      <xdr:nvSpPr>
        <xdr:cNvPr id="326" name="楕円 325"/>
        <xdr:cNvSpPr/>
      </xdr:nvSpPr>
      <xdr:spPr>
        <a:xfrm>
          <a:off x="9588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108189</xdr:rowOff>
    </xdr:from>
    <xdr:to>
      <xdr:col>55</xdr:col>
      <xdr:colOff>0</xdr:colOff>
      <xdr:row>85</xdr:row>
      <xdr:rowOff>111023</xdr:rowOff>
    </xdr:to>
    <xdr:cxnSp macro="">
      <xdr:nvCxnSpPr>
        <xdr:cNvPr id="327" name="直線コネクタ 326"/>
        <xdr:cNvCxnSpPr/>
      </xdr:nvCxnSpPr>
      <xdr:spPr>
        <a:xfrm flipV="1">
          <a:off x="9639300" y="14681439"/>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67219</xdr:rowOff>
    </xdr:from>
    <xdr:to>
      <xdr:col>36</xdr:col>
      <xdr:colOff>165100</xdr:colOff>
      <xdr:row>85</xdr:row>
      <xdr:rowOff>168819</xdr:rowOff>
    </xdr:to>
    <xdr:sp macro="" textlink="">
      <xdr:nvSpPr>
        <xdr:cNvPr id="328" name="楕円 327"/>
        <xdr:cNvSpPr/>
      </xdr:nvSpPr>
      <xdr:spPr>
        <a:xfrm>
          <a:off x="6921500" y="146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21734</xdr:rowOff>
    </xdr:from>
    <xdr:ext cx="469744" cy="259045"/>
    <xdr:sp macro="" textlink="">
      <xdr:nvSpPr>
        <xdr:cNvPr id="32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3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3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3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6900</xdr:rowOff>
    </xdr:from>
    <xdr:ext cx="469744" cy="259045"/>
    <xdr:sp macro="" textlink="">
      <xdr:nvSpPr>
        <xdr:cNvPr id="333" name="n_1mainValue【公営住宅】&#10;一人当たり面積"/>
        <xdr:cNvSpPr txBox="1"/>
      </xdr:nvSpPr>
      <xdr:spPr>
        <a:xfrm>
          <a:off x="9391727" y="144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13896</xdr:rowOff>
    </xdr:from>
    <xdr:ext cx="469744" cy="259045"/>
    <xdr:sp macro="" textlink="">
      <xdr:nvSpPr>
        <xdr:cNvPr id="334" name="n_4mainValue【公営住宅】&#10;一人当たり面積"/>
        <xdr:cNvSpPr txBox="1"/>
      </xdr:nvSpPr>
      <xdr:spPr>
        <a:xfrm>
          <a:off x="6737427" y="1441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1" name="テキスト ボックス 36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3" name="テキスト ボックス 36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3" name="テキスト ボックス 37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76" name="直線コネクタ 37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8" name="直線コネクタ 37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7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80" name="直線コネクタ 37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38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82" name="フローチャート: 判断 38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383" name="フローチャート: 判断 38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384" name="フローチャート: 判断 38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85" name="フローチャート: 判断 38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386" name="フローチャート: 判断 38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392" name="楕円 391"/>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393" name="【認定こども園・幼稚園・保育所】&#10;有形固定資産減価償却率該当値テキスト"/>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394" name="楕円 393"/>
        <xdr:cNvSpPr/>
      </xdr:nvSpPr>
      <xdr:spPr>
        <a:xfrm>
          <a:off x="15430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22316</xdr:rowOff>
    </xdr:to>
    <xdr:cxnSp macro="">
      <xdr:nvCxnSpPr>
        <xdr:cNvPr id="395" name="直線コネクタ 394"/>
        <xdr:cNvCxnSpPr/>
      </xdr:nvCxnSpPr>
      <xdr:spPr>
        <a:xfrm>
          <a:off x="15481300" y="66958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396" name="楕円 395"/>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397"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398"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99"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00"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401" name="n_1mainValue【認定こども園・幼稚園・保育所】&#10;有形固定資産減価償却率"/>
        <xdr:cNvSpPr txBox="1"/>
      </xdr:nvSpPr>
      <xdr:spPr>
        <a:xfrm>
          <a:off x="15266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402" name="n_4mainValue【認定こども園・幼稚園・保育所】&#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4" name="テキスト ボックス 41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6" name="テキスト ボックス 41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8" name="テキスト ボックス 41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0" name="テキスト ボックス 41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2" name="テキスト ボックス 42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4" name="テキスト ボックス 42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28" name="直線コネクタ 427"/>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29"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30" name="直線コネクタ 429"/>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31"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32" name="直線コネクタ 431"/>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33"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34" name="フローチャート: 判断 433"/>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35" name="フローチャート: 判断 434"/>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36" name="フローチャート: 判断 435"/>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37" name="フローチャート: 判断 436"/>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38" name="フローチャート: 判断 437"/>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44" name="楕円 443"/>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45" name="【認定こども園・幼稚園・保育所】&#10;一人当たり面積該当値テキスト"/>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46" name="楕円 445"/>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19050</xdr:rowOff>
    </xdr:to>
    <xdr:cxnSp macro="">
      <xdr:nvCxnSpPr>
        <xdr:cNvPr id="447" name="直線コネクタ 446"/>
        <xdr:cNvCxnSpPr/>
      </xdr:nvCxnSpPr>
      <xdr:spPr>
        <a:xfrm>
          <a:off x="21323300" y="668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xdr:rowOff>
    </xdr:from>
    <xdr:to>
      <xdr:col>98</xdr:col>
      <xdr:colOff>38100</xdr:colOff>
      <xdr:row>40</xdr:row>
      <xdr:rowOff>102507</xdr:rowOff>
    </xdr:to>
    <xdr:sp macro="" textlink="">
      <xdr:nvSpPr>
        <xdr:cNvPr id="448" name="楕円 447"/>
        <xdr:cNvSpPr/>
      </xdr:nvSpPr>
      <xdr:spPr>
        <a:xfrm>
          <a:off x="18605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10358</xdr:rowOff>
    </xdr:from>
    <xdr:ext cx="469744" cy="259045"/>
    <xdr:sp macro="" textlink="">
      <xdr:nvSpPr>
        <xdr:cNvPr id="449"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50"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51"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452"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53"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119034</xdr:rowOff>
    </xdr:from>
    <xdr:ext cx="469744" cy="259045"/>
    <xdr:sp macro="" textlink="">
      <xdr:nvSpPr>
        <xdr:cNvPr id="454" name="n_4mainValue【認定こども園・幼稚園・保育所】&#10;一人当たり面積"/>
        <xdr:cNvSpPr txBox="1"/>
      </xdr:nvSpPr>
      <xdr:spPr>
        <a:xfrm>
          <a:off x="18421427" y="66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5" name="テキスト ボックス 46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7" name="テキスト ボックス 46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5" name="テキスト ボックス 4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7" name="テキスト ボックス 47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79" name="直線コネクタ 478"/>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80"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81" name="直線コネクタ 480"/>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82"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83" name="直線コネクタ 482"/>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84"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85" name="フローチャート: 判断 48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86" name="フローチャート: 判断 48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87" name="フローチャート: 判断 48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88" name="フローチャート: 判断 487"/>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89" name="フローチャート: 判断 488"/>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495" name="楕円 494"/>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496" name="【学校施設】&#10;有形固定資産減価償却率該当値テキスト"/>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497" name="楕円 496"/>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93345</xdr:rowOff>
    </xdr:to>
    <xdr:cxnSp macro="">
      <xdr:nvCxnSpPr>
        <xdr:cNvPr id="498" name="直線コネクタ 497"/>
        <xdr:cNvCxnSpPr/>
      </xdr:nvCxnSpPr>
      <xdr:spPr>
        <a:xfrm>
          <a:off x="15481300" y="1055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499" name="楕円 498"/>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500"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01"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02"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03"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504" name="n_1mainValue【学校施設】&#10;有形固定資産減価償却率"/>
        <xdr:cNvSpPr txBox="1"/>
      </xdr:nvSpPr>
      <xdr:spPr>
        <a:xfrm>
          <a:off x="15266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05" name="n_4mainValue【学校施設】&#10;有形固定資産減価償却率"/>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3" name="テキスト ボックス 5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5" name="テキスト ボックス 5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7" name="テキスト ボックス 52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29" name="直線コネクタ 528"/>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30"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31" name="直線コネクタ 530"/>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32"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33" name="直線コネクタ 53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34"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35" name="フローチャート: 判断 534"/>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36" name="フローチャート: 判断 535"/>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37" name="フローチャート: 判断 536"/>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38" name="フローチャート: 判断 537"/>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39" name="フローチャート: 判断 538"/>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68072</xdr:rowOff>
    </xdr:from>
    <xdr:to>
      <xdr:col>116</xdr:col>
      <xdr:colOff>114300</xdr:colOff>
      <xdr:row>61</xdr:row>
      <xdr:rowOff>169672</xdr:rowOff>
    </xdr:to>
    <xdr:sp macro="" textlink="">
      <xdr:nvSpPr>
        <xdr:cNvPr id="545" name="楕円 544"/>
        <xdr:cNvSpPr/>
      </xdr:nvSpPr>
      <xdr:spPr>
        <a:xfrm>
          <a:off x="22110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90949</xdr:rowOff>
    </xdr:from>
    <xdr:ext cx="469744" cy="259045"/>
    <xdr:sp macro="" textlink="">
      <xdr:nvSpPr>
        <xdr:cNvPr id="546" name="【学校施設】&#10;一人当たり面積該当値テキスト"/>
        <xdr:cNvSpPr txBox="1"/>
      </xdr:nvSpPr>
      <xdr:spPr>
        <a:xfrm>
          <a:off x="22199600"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81026</xdr:rowOff>
    </xdr:from>
    <xdr:to>
      <xdr:col>112</xdr:col>
      <xdr:colOff>38100</xdr:colOff>
      <xdr:row>62</xdr:row>
      <xdr:rowOff>11176</xdr:rowOff>
    </xdr:to>
    <xdr:sp macro="" textlink="">
      <xdr:nvSpPr>
        <xdr:cNvPr id="547" name="楕円 546"/>
        <xdr:cNvSpPr/>
      </xdr:nvSpPr>
      <xdr:spPr>
        <a:xfrm>
          <a:off x="21272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118872</xdr:rowOff>
    </xdr:from>
    <xdr:to>
      <xdr:col>116</xdr:col>
      <xdr:colOff>63500</xdr:colOff>
      <xdr:row>61</xdr:row>
      <xdr:rowOff>131826</xdr:rowOff>
    </xdr:to>
    <xdr:cxnSp macro="">
      <xdr:nvCxnSpPr>
        <xdr:cNvPr id="548" name="直線コネクタ 547"/>
        <xdr:cNvCxnSpPr/>
      </xdr:nvCxnSpPr>
      <xdr:spPr>
        <a:xfrm flipV="1">
          <a:off x="21323300" y="1057732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106363</xdr:rowOff>
    </xdr:from>
    <xdr:to>
      <xdr:col>98</xdr:col>
      <xdr:colOff>38100</xdr:colOff>
      <xdr:row>62</xdr:row>
      <xdr:rowOff>36513</xdr:rowOff>
    </xdr:to>
    <xdr:sp macro="" textlink="">
      <xdr:nvSpPr>
        <xdr:cNvPr id="549" name="楕円 548"/>
        <xdr:cNvSpPr/>
      </xdr:nvSpPr>
      <xdr:spPr>
        <a:xfrm>
          <a:off x="18605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27258</xdr:rowOff>
    </xdr:from>
    <xdr:ext cx="469744" cy="259045"/>
    <xdr:sp macro="" textlink="">
      <xdr:nvSpPr>
        <xdr:cNvPr id="550"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51"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52"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53"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27703</xdr:rowOff>
    </xdr:from>
    <xdr:ext cx="469744" cy="259045"/>
    <xdr:sp macro="" textlink="">
      <xdr:nvSpPr>
        <xdr:cNvPr id="554" name="n_1mainValue【学校施設】&#10;一人当たり面積"/>
        <xdr:cNvSpPr txBox="1"/>
      </xdr:nvSpPr>
      <xdr:spPr>
        <a:xfrm>
          <a:off x="210757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53040</xdr:rowOff>
    </xdr:from>
    <xdr:ext cx="469744" cy="259045"/>
    <xdr:sp macro="" textlink="">
      <xdr:nvSpPr>
        <xdr:cNvPr id="555" name="n_4mainValue【学校施設】&#10;一人当たり面積"/>
        <xdr:cNvSpPr txBox="1"/>
      </xdr:nvSpPr>
      <xdr:spPr>
        <a:xfrm>
          <a:off x="18421427" y="103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581" name="直線コネクタ 58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58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585" name="直線コネクタ 58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58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587" name="フローチャート: 判断 58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88" name="フローチャート: 判断 58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89" name="フローチャート: 判断 58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90" name="フローチャート: 判断 58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91" name="フローチャート: 判断 59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3629</xdr:rowOff>
    </xdr:from>
    <xdr:to>
      <xdr:col>85</xdr:col>
      <xdr:colOff>177800</xdr:colOff>
      <xdr:row>84</xdr:row>
      <xdr:rowOff>105229</xdr:rowOff>
    </xdr:to>
    <xdr:sp macro="" textlink="">
      <xdr:nvSpPr>
        <xdr:cNvPr id="597" name="楕円 596"/>
        <xdr:cNvSpPr/>
      </xdr:nvSpPr>
      <xdr:spPr>
        <a:xfrm>
          <a:off x="16268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153506</xdr:rowOff>
    </xdr:from>
    <xdr:ext cx="405111" cy="259045"/>
    <xdr:sp macro="" textlink="">
      <xdr:nvSpPr>
        <xdr:cNvPr id="598" name="【児童館】&#10;有形固定資産減価償却率該当値テキスト"/>
        <xdr:cNvSpPr txBox="1"/>
      </xdr:nvSpPr>
      <xdr:spPr>
        <a:xfrm>
          <a:off x="16357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599" name="楕円 598"/>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36468</xdr:rowOff>
    </xdr:from>
    <xdr:to>
      <xdr:col>85</xdr:col>
      <xdr:colOff>127000</xdr:colOff>
      <xdr:row>84</xdr:row>
      <xdr:rowOff>54429</xdr:rowOff>
    </xdr:to>
    <xdr:cxnSp macro="">
      <xdr:nvCxnSpPr>
        <xdr:cNvPr id="600" name="直線コネクタ 599"/>
        <xdr:cNvCxnSpPr/>
      </xdr:nvCxnSpPr>
      <xdr:spPr>
        <a:xfrm>
          <a:off x="15481300" y="1443826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36286</xdr:rowOff>
    </xdr:from>
    <xdr:to>
      <xdr:col>67</xdr:col>
      <xdr:colOff>101600</xdr:colOff>
      <xdr:row>82</xdr:row>
      <xdr:rowOff>137886</xdr:rowOff>
    </xdr:to>
    <xdr:sp macro="" textlink="">
      <xdr:nvSpPr>
        <xdr:cNvPr id="601" name="楕円 600"/>
        <xdr:cNvSpPr/>
      </xdr:nvSpPr>
      <xdr:spPr>
        <a:xfrm>
          <a:off x="1276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156046</xdr:rowOff>
    </xdr:from>
    <xdr:ext cx="405111" cy="259045"/>
    <xdr:sp macro="" textlink="">
      <xdr:nvSpPr>
        <xdr:cNvPr id="602"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03"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04"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05"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78395</xdr:rowOff>
    </xdr:from>
    <xdr:ext cx="405111" cy="259045"/>
    <xdr:sp macro="" textlink="">
      <xdr:nvSpPr>
        <xdr:cNvPr id="606" name="n_1mainValue【児童館】&#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607" name="n_4mainValue【児童館】&#10;有形固定資産減価償却率"/>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31" name="直線コネクタ 630"/>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32"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33" name="直線コネクタ 632"/>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34"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35" name="直線コネクタ 634"/>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36"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37" name="フローチャート: 判断 636"/>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38" name="フローチャート: 判断 637"/>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39" name="フローチャート: 判断 638"/>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40" name="フローチャート: 判断 639"/>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41" name="フローチャート: 判断 640"/>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47" name="楕円 646"/>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48"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49" name="楕円 648"/>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650" name="直線コネクタ 649"/>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651" name="楕円 650"/>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65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5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5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655"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656" name="n_1mainValue【児童館】&#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657" name="n_4mainValue【児童館】&#10;一人当たり面積"/>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0" name="テキスト ボックス 66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8" name="テキスト ボックス 6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0" name="テキスト ボックス 67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82" name="直線コネクタ 68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8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4" name="直線コネクタ 68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8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86" name="直線コネクタ 68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87"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88" name="フローチャート: 判断 68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89" name="フローチャート: 判断 68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90" name="フローチャート: 判断 68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91" name="フローチャート: 判断 69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92" name="フローチャート: 判断 69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40639</xdr:rowOff>
    </xdr:from>
    <xdr:to>
      <xdr:col>85</xdr:col>
      <xdr:colOff>177800</xdr:colOff>
      <xdr:row>101</xdr:row>
      <xdr:rowOff>142239</xdr:rowOff>
    </xdr:to>
    <xdr:sp macro="" textlink="">
      <xdr:nvSpPr>
        <xdr:cNvPr id="698" name="楕円 697"/>
        <xdr:cNvSpPr/>
      </xdr:nvSpPr>
      <xdr:spPr>
        <a:xfrm>
          <a:off x="16268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63516</xdr:rowOff>
    </xdr:from>
    <xdr:ext cx="405111" cy="259045"/>
    <xdr:sp macro="" textlink="">
      <xdr:nvSpPr>
        <xdr:cNvPr id="699" name="【公民館】&#10;有形固定資産減価償却率該当値テキスト"/>
        <xdr:cNvSpPr txBox="1"/>
      </xdr:nvSpPr>
      <xdr:spPr>
        <a:xfrm>
          <a:off x="16357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53975</xdr:rowOff>
    </xdr:from>
    <xdr:to>
      <xdr:col>81</xdr:col>
      <xdr:colOff>101600</xdr:colOff>
      <xdr:row>101</xdr:row>
      <xdr:rowOff>155575</xdr:rowOff>
    </xdr:to>
    <xdr:sp macro="" textlink="">
      <xdr:nvSpPr>
        <xdr:cNvPr id="700" name="楕円 699"/>
        <xdr:cNvSpPr/>
      </xdr:nvSpPr>
      <xdr:spPr>
        <a:xfrm>
          <a:off x="15430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91439</xdr:rowOff>
    </xdr:from>
    <xdr:to>
      <xdr:col>85</xdr:col>
      <xdr:colOff>127000</xdr:colOff>
      <xdr:row>101</xdr:row>
      <xdr:rowOff>104775</xdr:rowOff>
    </xdr:to>
    <xdr:cxnSp macro="">
      <xdr:nvCxnSpPr>
        <xdr:cNvPr id="701" name="直線コネクタ 700"/>
        <xdr:cNvCxnSpPr/>
      </xdr:nvCxnSpPr>
      <xdr:spPr>
        <a:xfrm flipV="1">
          <a:off x="15481300" y="174078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702" name="楕円 701"/>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43832</xdr:rowOff>
    </xdr:from>
    <xdr:ext cx="405111" cy="259045"/>
    <xdr:sp macro="" textlink="">
      <xdr:nvSpPr>
        <xdr:cNvPr id="703"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04"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05"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06"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652</xdr:rowOff>
    </xdr:from>
    <xdr:ext cx="405111" cy="259045"/>
    <xdr:sp macro="" textlink="">
      <xdr:nvSpPr>
        <xdr:cNvPr id="707" name="n_1mainValue【公民館】&#10;有形固定資産減価償却率"/>
        <xdr:cNvSpPr txBox="1"/>
      </xdr:nvSpPr>
      <xdr:spPr>
        <a:xfrm>
          <a:off x="152660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08" name="n_4mainValue【公民館】&#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32" name="直線コネクタ 731"/>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33"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34" name="直線コネクタ 733"/>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35"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36" name="直線コネクタ 735"/>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37"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38" name="フローチャート: 判断 737"/>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9" name="フローチャート: 判断 738"/>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40" name="フローチャート: 判断 739"/>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41" name="フローチャート: 判断 740"/>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42" name="フローチャート: 判断 741"/>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748" name="楕円 747"/>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749" name="【公民館】&#10;一人当たり面積該当値テキスト"/>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50" name="楕円 749"/>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107</xdr:row>
      <xdr:rowOff>13336</xdr:rowOff>
    </xdr:to>
    <xdr:cxnSp macro="">
      <xdr:nvCxnSpPr>
        <xdr:cNvPr id="751" name="直線コネクタ 750"/>
        <xdr:cNvCxnSpPr/>
      </xdr:nvCxnSpPr>
      <xdr:spPr>
        <a:xfrm>
          <a:off x="21323300" y="18307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752" name="楕円 751"/>
        <xdr:cNvSpPr/>
      </xdr:nvSpPr>
      <xdr:spPr>
        <a:xfrm>
          <a:off x="18605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149241</xdr:rowOff>
    </xdr:from>
    <xdr:ext cx="469744" cy="259045"/>
    <xdr:sp macro="" textlink="">
      <xdr:nvSpPr>
        <xdr:cNvPr id="753"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54"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55"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6"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57" name="n_1mainValue【公民館】&#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758" name="n_4mainValue【公民館】&#10;一人当たり面積"/>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や児童館であり、特に低くなっている施設は公民館であった。公民館については、令和元年度に複合施設ができたことで大きく低下しているが、その他の多くの施設では老朽化が進み、修繕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行いながら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使用している状況にある。こども園では、少子高齢化が進み、老朽化とともに一人当たり面積も類似団体に比べ高い数値となっている。今後は、市街地に認定こども園の新設を予定しており、集約化や除却が予定されているが、他の施設についても公共施設等管理計画に基づき、適正に施設の建替え、集約・複合化、除却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108676</xdr:rowOff>
    </xdr:from>
    <xdr:to>
      <xdr:col>24</xdr:col>
      <xdr:colOff>114300</xdr:colOff>
      <xdr:row>34</xdr:row>
      <xdr:rowOff>38826</xdr:rowOff>
    </xdr:to>
    <xdr:sp macro="" textlink="">
      <xdr:nvSpPr>
        <xdr:cNvPr id="74" name="楕円 73"/>
        <xdr:cNvSpPr/>
      </xdr:nvSpPr>
      <xdr:spPr>
        <a:xfrm>
          <a:off x="4584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23603</xdr:rowOff>
    </xdr:from>
    <xdr:ext cx="340478" cy="259045"/>
    <xdr:sp macro="" textlink="">
      <xdr:nvSpPr>
        <xdr:cNvPr id="75" name="【図書館】&#10;有形固定資産減価償却率該当値テキスト"/>
        <xdr:cNvSpPr txBox="1"/>
      </xdr:nvSpPr>
      <xdr:spPr>
        <a:xfrm>
          <a:off x="4673600" y="5681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156028</xdr:rowOff>
    </xdr:from>
    <xdr:to>
      <xdr:col>20</xdr:col>
      <xdr:colOff>38100</xdr:colOff>
      <xdr:row>34</xdr:row>
      <xdr:rowOff>86178</xdr:rowOff>
    </xdr:to>
    <xdr:sp macro="" textlink="">
      <xdr:nvSpPr>
        <xdr:cNvPr id="76" name="楕円 75"/>
        <xdr:cNvSpPr/>
      </xdr:nvSpPr>
      <xdr:spPr>
        <a:xfrm>
          <a:off x="3746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159476</xdr:rowOff>
    </xdr:from>
    <xdr:to>
      <xdr:col>24</xdr:col>
      <xdr:colOff>63500</xdr:colOff>
      <xdr:row>34</xdr:row>
      <xdr:rowOff>35378</xdr:rowOff>
    </xdr:to>
    <xdr:cxnSp macro="">
      <xdr:nvCxnSpPr>
        <xdr:cNvPr id="77" name="直線コネクタ 76"/>
        <xdr:cNvCxnSpPr/>
      </xdr:nvCxnSpPr>
      <xdr:spPr>
        <a:xfrm flipV="1">
          <a:off x="3797300" y="581732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2540</xdr:rowOff>
    </xdr:from>
    <xdr:to>
      <xdr:col>6</xdr:col>
      <xdr:colOff>38100</xdr:colOff>
      <xdr:row>33</xdr:row>
      <xdr:rowOff>104140</xdr:rowOff>
    </xdr:to>
    <xdr:sp macro="" textlink="">
      <xdr:nvSpPr>
        <xdr:cNvPr id="78" name="楕円 77"/>
        <xdr:cNvSpPr/>
      </xdr:nvSpPr>
      <xdr:spPr>
        <a:xfrm>
          <a:off x="1079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44649</xdr:rowOff>
    </xdr:from>
    <xdr:ext cx="405111" cy="259045"/>
    <xdr:sp macro="" textlink="">
      <xdr:nvSpPr>
        <xdr:cNvPr id="79"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0"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1"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2"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102705</xdr:rowOff>
    </xdr:from>
    <xdr:ext cx="405111" cy="259045"/>
    <xdr:sp macro="" textlink="">
      <xdr:nvSpPr>
        <xdr:cNvPr id="83" name="n_1mainValue【図書館】&#10;有形固定資産減価償却率"/>
        <xdr:cNvSpPr txBox="1"/>
      </xdr:nvSpPr>
      <xdr:spPr>
        <a:xfrm>
          <a:off x="3582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120667</xdr:rowOff>
    </xdr:from>
    <xdr:ext cx="340478" cy="259045"/>
    <xdr:sp macro="" textlink="">
      <xdr:nvSpPr>
        <xdr:cNvPr id="84" name="n_4mainValue【図書館】&#10;有形固定資産減価償却率"/>
        <xdr:cNvSpPr txBox="1"/>
      </xdr:nvSpPr>
      <xdr:spPr>
        <a:xfrm>
          <a:off x="9600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8" name="直線コネクタ 107"/>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09"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0" name="直線コネクタ 109"/>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1"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2" name="直線コネクタ 111"/>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3"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4" name="フローチャート: 判断 113"/>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5" name="フローチャート: 判断 114"/>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6" name="フローチャート: 判断 115"/>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7" name="フローチャート: 判断 116"/>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8" name="フローチャート: 判断 117"/>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xdr:rowOff>
    </xdr:from>
    <xdr:ext cx="469744" cy="259045"/>
    <xdr:sp macro="" textlink="">
      <xdr:nvSpPr>
        <xdr:cNvPr id="125" name="【図書館】&#10;一人当たり面積該当値テキスト"/>
        <xdr:cNvSpPr txBox="1"/>
      </xdr:nvSpPr>
      <xdr:spPr>
        <a:xfrm>
          <a:off x="10515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132080</xdr:rowOff>
    </xdr:from>
    <xdr:to>
      <xdr:col>50</xdr:col>
      <xdr:colOff>165100</xdr:colOff>
      <xdr:row>40</xdr:row>
      <xdr:rowOff>62230</xdr:rowOff>
    </xdr:to>
    <xdr:sp macro="" textlink="">
      <xdr:nvSpPr>
        <xdr:cNvPr id="126" name="楕円 125"/>
        <xdr:cNvSpPr/>
      </xdr:nvSpPr>
      <xdr:spPr>
        <a:xfrm>
          <a:off x="958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xdr:rowOff>
    </xdr:from>
    <xdr:to>
      <xdr:col>55</xdr:col>
      <xdr:colOff>0</xdr:colOff>
      <xdr:row>40</xdr:row>
      <xdr:rowOff>30480</xdr:rowOff>
    </xdr:to>
    <xdr:cxnSp macro="">
      <xdr:nvCxnSpPr>
        <xdr:cNvPr id="127" name="直線コネクタ 126"/>
        <xdr:cNvCxnSpPr/>
      </xdr:nvCxnSpPr>
      <xdr:spPr>
        <a:xfrm>
          <a:off x="9639300" y="6869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8" name="楕円 127"/>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17</xdr:rowOff>
    </xdr:from>
    <xdr:ext cx="469744" cy="259045"/>
    <xdr:sp macro="" textlink="">
      <xdr:nvSpPr>
        <xdr:cNvPr id="129"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0"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1"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32"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78757</xdr:rowOff>
    </xdr:from>
    <xdr:ext cx="469744" cy="259045"/>
    <xdr:sp macro="" textlink="">
      <xdr:nvSpPr>
        <xdr:cNvPr id="133" name="n_1mainValue【図書館】&#10;一人当たり面積"/>
        <xdr:cNvSpPr txBox="1"/>
      </xdr:nvSpPr>
      <xdr:spPr>
        <a:xfrm>
          <a:off x="93917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34" name="n_4main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59" name="直線コネクタ 158"/>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2"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3" name="直線コネクタ 162"/>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64"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65" name="フローチャート: 判断 164"/>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6" name="フローチャート: 判断 16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7" name="フローチャート: 判断 166"/>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68" name="フローチャート: 判断 167"/>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69" name="フローチャート: 判断 168"/>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75" name="楕円 174"/>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76" name="【体育館・プー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77" name="楕円 176"/>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121920</xdr:rowOff>
    </xdr:to>
    <xdr:cxnSp macro="">
      <xdr:nvCxnSpPr>
        <xdr:cNvPr id="178" name="直線コネクタ 177"/>
        <xdr:cNvCxnSpPr/>
      </xdr:nvCxnSpPr>
      <xdr:spPr>
        <a:xfrm>
          <a:off x="3797300" y="10370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88265</xdr:rowOff>
    </xdr:from>
    <xdr:to>
      <xdr:col>6</xdr:col>
      <xdr:colOff>38100</xdr:colOff>
      <xdr:row>60</xdr:row>
      <xdr:rowOff>18415</xdr:rowOff>
    </xdr:to>
    <xdr:sp macro="" textlink="">
      <xdr:nvSpPr>
        <xdr:cNvPr id="179" name="楕円 178"/>
        <xdr:cNvSpPr/>
      </xdr:nvSpPr>
      <xdr:spPr>
        <a:xfrm>
          <a:off x="107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80"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1"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2"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83"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84"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34942</xdr:rowOff>
    </xdr:from>
    <xdr:ext cx="405111" cy="259045"/>
    <xdr:sp macro="" textlink="">
      <xdr:nvSpPr>
        <xdr:cNvPr id="185" name="n_4mainValue【体育館・プール】&#10;有形固定資産減価償却率"/>
        <xdr:cNvSpPr txBox="1"/>
      </xdr:nvSpPr>
      <xdr:spPr>
        <a:xfrm>
          <a:off x="927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7" name="テキスト ボックス 1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9" name="テキスト ボックス 1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3" name="テキスト ボックス 2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5" name="テキスト ボックス 2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09" name="直線コネクタ 208"/>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0"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11" name="直線コネクタ 210"/>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12"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13" name="直線コネクタ 212"/>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14"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15" name="フローチャート: 判断 214"/>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16" name="フローチャート: 判断 215"/>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17" name="フローチャート: 判断 216"/>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18" name="フローチャート: 判断 217"/>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19" name="フローチャート: 判断 218"/>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25" name="楕円 224"/>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26"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89408</xdr:rowOff>
    </xdr:from>
    <xdr:to>
      <xdr:col>50</xdr:col>
      <xdr:colOff>165100</xdr:colOff>
      <xdr:row>64</xdr:row>
      <xdr:rowOff>19558</xdr:rowOff>
    </xdr:to>
    <xdr:sp macro="" textlink="">
      <xdr:nvSpPr>
        <xdr:cNvPr id="227" name="楕円 226"/>
        <xdr:cNvSpPr/>
      </xdr:nvSpPr>
      <xdr:spPr>
        <a:xfrm>
          <a:off x="95885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137160</xdr:rowOff>
    </xdr:from>
    <xdr:to>
      <xdr:col>55</xdr:col>
      <xdr:colOff>0</xdr:colOff>
      <xdr:row>63</xdr:row>
      <xdr:rowOff>140208</xdr:rowOff>
    </xdr:to>
    <xdr:cxnSp macro="">
      <xdr:nvCxnSpPr>
        <xdr:cNvPr id="228" name="直線コネクタ 227"/>
        <xdr:cNvCxnSpPr/>
      </xdr:nvCxnSpPr>
      <xdr:spPr>
        <a:xfrm flipV="1">
          <a:off x="9639300" y="1093851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95504</xdr:rowOff>
    </xdr:from>
    <xdr:to>
      <xdr:col>36</xdr:col>
      <xdr:colOff>165100</xdr:colOff>
      <xdr:row>64</xdr:row>
      <xdr:rowOff>25654</xdr:rowOff>
    </xdr:to>
    <xdr:sp macro="" textlink="">
      <xdr:nvSpPr>
        <xdr:cNvPr id="229" name="楕円 228"/>
        <xdr:cNvSpPr/>
      </xdr:nvSpPr>
      <xdr:spPr>
        <a:xfrm>
          <a:off x="6921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11701</xdr:rowOff>
    </xdr:from>
    <xdr:ext cx="469744" cy="259045"/>
    <xdr:sp macro="" textlink="">
      <xdr:nvSpPr>
        <xdr:cNvPr id="230"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31"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32"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33"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10685</xdr:rowOff>
    </xdr:from>
    <xdr:ext cx="469744" cy="259045"/>
    <xdr:sp macro="" textlink="">
      <xdr:nvSpPr>
        <xdr:cNvPr id="234" name="n_1mainValue【体育館・プール】&#10;一人当たり面積"/>
        <xdr:cNvSpPr txBox="1"/>
      </xdr:nvSpPr>
      <xdr:spPr>
        <a:xfrm>
          <a:off x="93917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16781</xdr:rowOff>
    </xdr:from>
    <xdr:ext cx="469744" cy="259045"/>
    <xdr:sp macro="" textlink="">
      <xdr:nvSpPr>
        <xdr:cNvPr id="235" name="n_4mainValue【体育館・プール】&#10;一人当たり面積"/>
        <xdr:cNvSpPr txBox="1"/>
      </xdr:nvSpPr>
      <xdr:spPr>
        <a:xfrm>
          <a:off x="6737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8" name="テキスト ボックス 24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8" name="テキスト ボックス 25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61" name="直線コネクタ 260"/>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3" name="直線コネクタ 26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64"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65" name="直線コネクタ 264"/>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66"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67" name="フローチャート: 判断 266"/>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68" name="フローチャート: 判断 267"/>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69" name="フローチャート: 判断 268"/>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70" name="フローチャート: 判断 269"/>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71" name="フローチャート: 判断 270"/>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129358</xdr:rowOff>
    </xdr:from>
    <xdr:to>
      <xdr:col>24</xdr:col>
      <xdr:colOff>114300</xdr:colOff>
      <xdr:row>80</xdr:row>
      <xdr:rowOff>59508</xdr:rowOff>
    </xdr:to>
    <xdr:sp macro="" textlink="">
      <xdr:nvSpPr>
        <xdr:cNvPr id="277" name="楕円 276"/>
        <xdr:cNvSpPr/>
      </xdr:nvSpPr>
      <xdr:spPr>
        <a:xfrm>
          <a:off x="45847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152235</xdr:rowOff>
    </xdr:from>
    <xdr:ext cx="405111" cy="259045"/>
    <xdr:sp macro="" textlink="">
      <xdr:nvSpPr>
        <xdr:cNvPr id="278" name="【福祉施設】&#10;有形固定資産減価償却率該当値テキスト"/>
        <xdr:cNvSpPr txBox="1"/>
      </xdr:nvSpPr>
      <xdr:spPr>
        <a:xfrm>
          <a:off x="4673600" y="1352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73842</xdr:rowOff>
    </xdr:from>
    <xdr:to>
      <xdr:col>20</xdr:col>
      <xdr:colOff>38100</xdr:colOff>
      <xdr:row>80</xdr:row>
      <xdr:rowOff>3992</xdr:rowOff>
    </xdr:to>
    <xdr:sp macro="" textlink="">
      <xdr:nvSpPr>
        <xdr:cNvPr id="279" name="楕円 278"/>
        <xdr:cNvSpPr/>
      </xdr:nvSpPr>
      <xdr:spPr>
        <a:xfrm>
          <a:off x="3746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124642</xdr:rowOff>
    </xdr:from>
    <xdr:to>
      <xdr:col>24</xdr:col>
      <xdr:colOff>63500</xdr:colOff>
      <xdr:row>80</xdr:row>
      <xdr:rowOff>8708</xdr:rowOff>
    </xdr:to>
    <xdr:cxnSp macro="">
      <xdr:nvCxnSpPr>
        <xdr:cNvPr id="280" name="直線コネクタ 279"/>
        <xdr:cNvCxnSpPr/>
      </xdr:nvCxnSpPr>
      <xdr:spPr>
        <a:xfrm>
          <a:off x="3797300" y="136691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281" name="楕円 280"/>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29408</xdr:rowOff>
    </xdr:from>
    <xdr:ext cx="405111" cy="259045"/>
    <xdr:sp macro="" textlink="">
      <xdr:nvSpPr>
        <xdr:cNvPr id="282"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83"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84"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85"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20519</xdr:rowOff>
    </xdr:from>
    <xdr:ext cx="405111" cy="259045"/>
    <xdr:sp macro="" textlink="">
      <xdr:nvSpPr>
        <xdr:cNvPr id="286" name="n_1mainValue【福祉施設】&#10;有形固定資産減価償却率"/>
        <xdr:cNvSpPr txBox="1"/>
      </xdr:nvSpPr>
      <xdr:spPr>
        <a:xfrm>
          <a:off x="3582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287" name="n_4mainValue【福祉施設】&#10;有形固定資産減価償却率"/>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11" name="直線コネクタ 310"/>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14"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15" name="直線コネクタ 314"/>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16"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17" name="フローチャート: 判断 316"/>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18" name="フローチャート: 判断 317"/>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19" name="フローチャート: 判断 318"/>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20" name="フローチャート: 判断 319"/>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21" name="フローチャート: 判断 320"/>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34289</xdr:rowOff>
    </xdr:from>
    <xdr:to>
      <xdr:col>55</xdr:col>
      <xdr:colOff>50800</xdr:colOff>
      <xdr:row>83</xdr:row>
      <xdr:rowOff>135889</xdr:rowOff>
    </xdr:to>
    <xdr:sp macro="" textlink="">
      <xdr:nvSpPr>
        <xdr:cNvPr id="327" name="楕円 326"/>
        <xdr:cNvSpPr/>
      </xdr:nvSpPr>
      <xdr:spPr>
        <a:xfrm>
          <a:off x="104267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57166</xdr:rowOff>
    </xdr:from>
    <xdr:ext cx="469744" cy="259045"/>
    <xdr:sp macro="" textlink="">
      <xdr:nvSpPr>
        <xdr:cNvPr id="328" name="【福祉施設】&#10;一人当たり面積該当値テキスト"/>
        <xdr:cNvSpPr txBox="1"/>
      </xdr:nvSpPr>
      <xdr:spPr>
        <a:xfrm>
          <a:off x="10515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49530</xdr:rowOff>
    </xdr:from>
    <xdr:to>
      <xdr:col>50</xdr:col>
      <xdr:colOff>165100</xdr:colOff>
      <xdr:row>83</xdr:row>
      <xdr:rowOff>151130</xdr:rowOff>
    </xdr:to>
    <xdr:sp macro="" textlink="">
      <xdr:nvSpPr>
        <xdr:cNvPr id="329" name="楕円 328"/>
        <xdr:cNvSpPr/>
      </xdr:nvSpPr>
      <xdr:spPr>
        <a:xfrm>
          <a:off x="9588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85089</xdr:rowOff>
    </xdr:from>
    <xdr:to>
      <xdr:col>55</xdr:col>
      <xdr:colOff>0</xdr:colOff>
      <xdr:row>83</xdr:row>
      <xdr:rowOff>100330</xdr:rowOff>
    </xdr:to>
    <xdr:cxnSp macro="">
      <xdr:nvCxnSpPr>
        <xdr:cNvPr id="330" name="直線コネクタ 329"/>
        <xdr:cNvCxnSpPr/>
      </xdr:nvCxnSpPr>
      <xdr:spPr>
        <a:xfrm flipV="1">
          <a:off x="9639300" y="14315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105411</xdr:rowOff>
    </xdr:from>
    <xdr:to>
      <xdr:col>36</xdr:col>
      <xdr:colOff>165100</xdr:colOff>
      <xdr:row>85</xdr:row>
      <xdr:rowOff>35561</xdr:rowOff>
    </xdr:to>
    <xdr:sp macro="" textlink="">
      <xdr:nvSpPr>
        <xdr:cNvPr id="331" name="楕円 330"/>
        <xdr:cNvSpPr/>
      </xdr:nvSpPr>
      <xdr:spPr>
        <a:xfrm>
          <a:off x="6921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140988</xdr:rowOff>
    </xdr:from>
    <xdr:ext cx="469744" cy="259045"/>
    <xdr:sp macro="" textlink="">
      <xdr:nvSpPr>
        <xdr:cNvPr id="33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3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3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3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167657</xdr:rowOff>
    </xdr:from>
    <xdr:ext cx="469744" cy="259045"/>
    <xdr:sp macro="" textlink="">
      <xdr:nvSpPr>
        <xdr:cNvPr id="336" name="n_1mainValue【福祉施設】&#10;一人当たり面積"/>
        <xdr:cNvSpPr txBox="1"/>
      </xdr:nvSpPr>
      <xdr:spPr>
        <a:xfrm>
          <a:off x="939172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52088</xdr:rowOff>
    </xdr:from>
    <xdr:ext cx="469744" cy="259045"/>
    <xdr:sp macro="" textlink="">
      <xdr:nvSpPr>
        <xdr:cNvPr id="337" name="n_4mainValue【福祉施設】&#10;一人当たり面積"/>
        <xdr:cNvSpPr txBox="1"/>
      </xdr:nvSpPr>
      <xdr:spPr>
        <a:xfrm>
          <a:off x="6737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9" name="直線コネクタ 3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0" name="テキスト ボックス 34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1" name="直線コネクタ 3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2" name="テキスト ボックス 3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3" name="直線コネクタ 3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4" name="テキスト ボックス 3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5" name="直線コネクタ 3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6" name="テキスト ボックス 3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7" name="直線コネクタ 3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8" name="テキスト ボックス 3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9" name="直線コネクタ 3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0" name="テキスト ボックス 35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63" name="直線コネクタ 362"/>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5" name="直線コネクタ 36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66"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67" name="直線コネクタ 366"/>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68"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69" name="フローチャート: 判断 368"/>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70" name="フローチャート: 判断 36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71" name="フローチャート: 判断 370"/>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72" name="フローチャート: 判断 37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73" name="フローチャート: 判断 372"/>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87449</xdr:rowOff>
    </xdr:from>
    <xdr:to>
      <xdr:col>24</xdr:col>
      <xdr:colOff>114300</xdr:colOff>
      <xdr:row>105</xdr:row>
      <xdr:rowOff>17599</xdr:rowOff>
    </xdr:to>
    <xdr:sp macro="" textlink="">
      <xdr:nvSpPr>
        <xdr:cNvPr id="379" name="楕円 378"/>
        <xdr:cNvSpPr/>
      </xdr:nvSpPr>
      <xdr:spPr>
        <a:xfrm>
          <a:off x="4584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65876</xdr:rowOff>
    </xdr:from>
    <xdr:ext cx="405111" cy="259045"/>
    <xdr:sp macro="" textlink="">
      <xdr:nvSpPr>
        <xdr:cNvPr id="380" name="【市民会館】&#10;有形固定資産減価償却率該当値テキスト"/>
        <xdr:cNvSpPr txBox="1"/>
      </xdr:nvSpPr>
      <xdr:spPr>
        <a:xfrm>
          <a:off x="4673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81" name="楕円 380"/>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104</xdr:row>
      <xdr:rowOff>167639</xdr:rowOff>
    </xdr:to>
    <xdr:cxnSp macro="">
      <xdr:nvCxnSpPr>
        <xdr:cNvPr id="382" name="直線コネクタ 381"/>
        <xdr:cNvCxnSpPr/>
      </xdr:nvCxnSpPr>
      <xdr:spPr>
        <a:xfrm flipV="1">
          <a:off x="3797300" y="179690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3" name="楕円 382"/>
        <xdr:cNvSpPr/>
      </xdr:nvSpPr>
      <xdr:spPr>
        <a:xfrm>
          <a:off x="1079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154957</xdr:rowOff>
    </xdr:from>
    <xdr:ext cx="405111" cy="259045"/>
    <xdr:sp macro="" textlink="">
      <xdr:nvSpPr>
        <xdr:cNvPr id="384"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85"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8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87"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88"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389" name="n_4main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13" name="直線コネクタ 412"/>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16"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17" name="直線コネクタ 416"/>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18"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19" name="フローチャート: 判断 418"/>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20" name="フローチャート: 判断 419"/>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21" name="フローチャート: 判断 420"/>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22" name="フローチャート: 判断 421"/>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23" name="フローチャート: 判断 422"/>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80645</xdr:rowOff>
    </xdr:from>
    <xdr:to>
      <xdr:col>55</xdr:col>
      <xdr:colOff>50800</xdr:colOff>
      <xdr:row>102</xdr:row>
      <xdr:rowOff>10795</xdr:rowOff>
    </xdr:to>
    <xdr:sp macro="" textlink="">
      <xdr:nvSpPr>
        <xdr:cNvPr id="429" name="楕円 428"/>
        <xdr:cNvSpPr/>
      </xdr:nvSpPr>
      <xdr:spPr>
        <a:xfrm>
          <a:off x="104267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103522</xdr:rowOff>
    </xdr:from>
    <xdr:ext cx="469744" cy="259045"/>
    <xdr:sp macro="" textlink="">
      <xdr:nvSpPr>
        <xdr:cNvPr id="430" name="【市民会館】&#10;一人当たり面積該当値テキスト"/>
        <xdr:cNvSpPr txBox="1"/>
      </xdr:nvSpPr>
      <xdr:spPr>
        <a:xfrm>
          <a:off x="10515600"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10161</xdr:rowOff>
    </xdr:from>
    <xdr:to>
      <xdr:col>50</xdr:col>
      <xdr:colOff>165100</xdr:colOff>
      <xdr:row>102</xdr:row>
      <xdr:rowOff>111761</xdr:rowOff>
    </xdr:to>
    <xdr:sp macro="" textlink="">
      <xdr:nvSpPr>
        <xdr:cNvPr id="431" name="楕円 430"/>
        <xdr:cNvSpPr/>
      </xdr:nvSpPr>
      <xdr:spPr>
        <a:xfrm>
          <a:off x="9588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131445</xdr:rowOff>
    </xdr:from>
    <xdr:to>
      <xdr:col>55</xdr:col>
      <xdr:colOff>0</xdr:colOff>
      <xdr:row>102</xdr:row>
      <xdr:rowOff>60961</xdr:rowOff>
    </xdr:to>
    <xdr:cxnSp macro="">
      <xdr:nvCxnSpPr>
        <xdr:cNvPr id="432" name="直線コネクタ 431"/>
        <xdr:cNvCxnSpPr/>
      </xdr:nvCxnSpPr>
      <xdr:spPr>
        <a:xfrm flipV="1">
          <a:off x="9639300" y="17447895"/>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74930</xdr:rowOff>
    </xdr:from>
    <xdr:to>
      <xdr:col>36</xdr:col>
      <xdr:colOff>165100</xdr:colOff>
      <xdr:row>103</xdr:row>
      <xdr:rowOff>5080</xdr:rowOff>
    </xdr:to>
    <xdr:sp macro="" textlink="">
      <xdr:nvSpPr>
        <xdr:cNvPr id="433" name="楕円 432"/>
        <xdr:cNvSpPr/>
      </xdr:nvSpPr>
      <xdr:spPr>
        <a:xfrm>
          <a:off x="6921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22877</xdr:rowOff>
    </xdr:from>
    <xdr:ext cx="469744" cy="259045"/>
    <xdr:sp macro="" textlink="">
      <xdr:nvSpPr>
        <xdr:cNvPr id="434"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35"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36"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37"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128288</xdr:rowOff>
    </xdr:from>
    <xdr:ext cx="469744" cy="259045"/>
    <xdr:sp macro="" textlink="">
      <xdr:nvSpPr>
        <xdr:cNvPr id="438" name="n_1mainValue【市民会館】&#10;一人当たり面積"/>
        <xdr:cNvSpPr txBox="1"/>
      </xdr:nvSpPr>
      <xdr:spPr>
        <a:xfrm>
          <a:off x="9391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21607</xdr:rowOff>
    </xdr:from>
    <xdr:ext cx="469744" cy="259045"/>
    <xdr:sp macro="" textlink="">
      <xdr:nvSpPr>
        <xdr:cNvPr id="439" name="n_4mainValue【市民会館】&#10;一人当たり面積"/>
        <xdr:cNvSpPr txBox="1"/>
      </xdr:nvSpPr>
      <xdr:spPr>
        <a:xfrm>
          <a:off x="6737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0" name="テキスト ボックス 4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2" name="テキスト ボックス 45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2" name="テキスト ボックス 46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65" name="直線コネクタ 464"/>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7" name="直線コネクタ 46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68"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69" name="直線コネクタ 46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70"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71" name="フローチャート: 判断 470"/>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2" name="フローチャート: 判断 47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73" name="フローチャート: 判断 472"/>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74" name="フローチャート: 判断 473"/>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75" name="フローチャート: 判断 474"/>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481" name="楕円 480"/>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482" name="【一般廃棄物処理施設】&#10;有形固定資産減価償却率該当値テキスト"/>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83" name="楕円 482"/>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89263</xdr:rowOff>
    </xdr:to>
    <xdr:cxnSp macro="">
      <xdr:nvCxnSpPr>
        <xdr:cNvPr id="484" name="直線コネクタ 483"/>
        <xdr:cNvCxnSpPr/>
      </xdr:nvCxnSpPr>
      <xdr:spPr>
        <a:xfrm>
          <a:off x="15481300" y="67382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85" name="楕円 484"/>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486"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87"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88"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89"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90" name="n_1mainValue【一般廃棄物処理施設】&#10;有形固定資産減価償却率"/>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91" name="n_4mainValue【一般廃棄物処理施設】&#10;有形固定資産減価償却率"/>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2" name="直線コネクタ 5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3" name="テキスト ボックス 5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4" name="直線コネクタ 5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5" name="テキスト ボックス 5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6" name="直線コネクタ 5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7" name="テキスト ボックス 5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8" name="直線コネクタ 5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9" name="テキスト ボックス 5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0" name="直線コネクタ 5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1" name="テキスト ボックス 5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13" name="直線コネクタ 512"/>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4"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5" name="直線コネクタ 514"/>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16"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17" name="直線コネクタ 516"/>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18"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19" name="フローチャート: 判断 518"/>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20" name="フローチャート: 判断 519"/>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21" name="フローチャート: 判断 520"/>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22" name="フローチャート: 判断 521"/>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23" name="フローチャート: 判断 522"/>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140381</xdr:rowOff>
    </xdr:from>
    <xdr:to>
      <xdr:col>116</xdr:col>
      <xdr:colOff>114300</xdr:colOff>
      <xdr:row>41</xdr:row>
      <xdr:rowOff>70531</xdr:rowOff>
    </xdr:to>
    <xdr:sp macro="" textlink="">
      <xdr:nvSpPr>
        <xdr:cNvPr id="529" name="楕円 528"/>
        <xdr:cNvSpPr/>
      </xdr:nvSpPr>
      <xdr:spPr>
        <a:xfrm>
          <a:off x="22110700" y="69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55308</xdr:rowOff>
    </xdr:from>
    <xdr:ext cx="534377" cy="259045"/>
    <xdr:sp macro="" textlink="">
      <xdr:nvSpPr>
        <xdr:cNvPr id="530" name="【一般廃棄物処理施設】&#10;一人当たり有形固定資産（償却資産）額該当値テキスト"/>
        <xdr:cNvSpPr txBox="1"/>
      </xdr:nvSpPr>
      <xdr:spPr>
        <a:xfrm>
          <a:off x="22199600" y="69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146338</xdr:rowOff>
    </xdr:from>
    <xdr:to>
      <xdr:col>112</xdr:col>
      <xdr:colOff>38100</xdr:colOff>
      <xdr:row>41</xdr:row>
      <xdr:rowOff>76488</xdr:rowOff>
    </xdr:to>
    <xdr:sp macro="" textlink="">
      <xdr:nvSpPr>
        <xdr:cNvPr id="531" name="楕円 530"/>
        <xdr:cNvSpPr/>
      </xdr:nvSpPr>
      <xdr:spPr>
        <a:xfrm>
          <a:off x="21272500" y="70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19731</xdr:rowOff>
    </xdr:from>
    <xdr:to>
      <xdr:col>116</xdr:col>
      <xdr:colOff>63500</xdr:colOff>
      <xdr:row>41</xdr:row>
      <xdr:rowOff>25688</xdr:rowOff>
    </xdr:to>
    <xdr:cxnSp macro="">
      <xdr:nvCxnSpPr>
        <xdr:cNvPr id="532" name="直線コネクタ 531"/>
        <xdr:cNvCxnSpPr/>
      </xdr:nvCxnSpPr>
      <xdr:spPr>
        <a:xfrm flipV="1">
          <a:off x="21323300" y="7049181"/>
          <a:ext cx="8382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170058</xdr:rowOff>
    </xdr:from>
    <xdr:to>
      <xdr:col>98</xdr:col>
      <xdr:colOff>38100</xdr:colOff>
      <xdr:row>41</xdr:row>
      <xdr:rowOff>100208</xdr:rowOff>
    </xdr:to>
    <xdr:sp macro="" textlink="">
      <xdr:nvSpPr>
        <xdr:cNvPr id="533" name="楕円 532"/>
        <xdr:cNvSpPr/>
      </xdr:nvSpPr>
      <xdr:spPr>
        <a:xfrm>
          <a:off x="186055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117926</xdr:rowOff>
    </xdr:from>
    <xdr:ext cx="599010" cy="259045"/>
    <xdr:sp macro="" textlink="">
      <xdr:nvSpPr>
        <xdr:cNvPr id="534"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35"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36"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37"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67615</xdr:rowOff>
    </xdr:from>
    <xdr:ext cx="534377" cy="259045"/>
    <xdr:sp macro="" textlink="">
      <xdr:nvSpPr>
        <xdr:cNvPr id="538" name="n_1mainValue【一般廃棄物処理施設】&#10;一人当たり有形固定資産（償却資産）額"/>
        <xdr:cNvSpPr txBox="1"/>
      </xdr:nvSpPr>
      <xdr:spPr>
        <a:xfrm>
          <a:off x="21043411" y="70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91335</xdr:rowOff>
    </xdr:from>
    <xdr:ext cx="534377" cy="259045"/>
    <xdr:sp macro="" textlink="">
      <xdr:nvSpPr>
        <xdr:cNvPr id="539" name="n_4mainValue【一般廃棄物処理施設】&#10;一人当たり有形固定資産（償却資産）額"/>
        <xdr:cNvSpPr txBox="1"/>
      </xdr:nvSpPr>
      <xdr:spPr>
        <a:xfrm>
          <a:off x="18389111" y="71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0" name="テキスト ボックス 54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1" name="直線コネクタ 5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2" name="テキスト ボックス 55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3" name="直線コネクタ 5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4" name="テキスト ボックス 5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5" name="直線コネクタ 5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6" name="テキスト ボックス 5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7" name="直線コネクタ 5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8" name="テキスト ボックス 5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9" name="直線コネクタ 5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0" name="テキスト ボックス 5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1" name="直線コネクタ 5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2" name="テキスト ボックス 56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65" name="直線コネクタ 56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7" name="直線コネクタ 56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6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69" name="直線コネクタ 56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7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71" name="フローチャート: 判断 57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72" name="フローチャート: 判断 57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73" name="フローチャート: 判断 57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74" name="フローチャート: 判断 57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75" name="フローチャート: 判断 57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581" name="楕円 580"/>
        <xdr:cNvSpPr/>
      </xdr:nvSpPr>
      <xdr:spPr>
        <a:xfrm>
          <a:off x="16268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582" name="【保健センター・保健所】&#10;有形固定資産減価償却率該当値テキスト"/>
        <xdr:cNvSpPr txBox="1"/>
      </xdr:nvSpPr>
      <xdr:spPr>
        <a:xfrm>
          <a:off x="16357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84727</xdr:rowOff>
    </xdr:from>
    <xdr:to>
      <xdr:col>81</xdr:col>
      <xdr:colOff>101600</xdr:colOff>
      <xdr:row>62</xdr:row>
      <xdr:rowOff>14877</xdr:rowOff>
    </xdr:to>
    <xdr:sp macro="" textlink="">
      <xdr:nvSpPr>
        <xdr:cNvPr id="583" name="楕円 582"/>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61</xdr:row>
      <xdr:rowOff>168184</xdr:rowOff>
    </xdr:to>
    <xdr:cxnSp macro="">
      <xdr:nvCxnSpPr>
        <xdr:cNvPr id="584" name="直線コネクタ 583"/>
        <xdr:cNvCxnSpPr/>
      </xdr:nvCxnSpPr>
      <xdr:spPr>
        <a:xfrm>
          <a:off x="15481300" y="10593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156573</xdr:rowOff>
    </xdr:from>
    <xdr:to>
      <xdr:col>67</xdr:col>
      <xdr:colOff>101600</xdr:colOff>
      <xdr:row>61</xdr:row>
      <xdr:rowOff>86723</xdr:rowOff>
    </xdr:to>
    <xdr:sp macro="" textlink="">
      <xdr:nvSpPr>
        <xdr:cNvPr id="585" name="楕円 584"/>
        <xdr:cNvSpPr/>
      </xdr:nvSpPr>
      <xdr:spPr>
        <a:xfrm>
          <a:off x="1276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586"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87"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88"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8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6004</xdr:rowOff>
    </xdr:from>
    <xdr:ext cx="405111" cy="259045"/>
    <xdr:sp macro="" textlink="">
      <xdr:nvSpPr>
        <xdr:cNvPr id="590" name="n_1mainValue【保健センター・保健所】&#10;有形固定資産減価償却率"/>
        <xdr:cNvSpPr txBox="1"/>
      </xdr:nvSpPr>
      <xdr:spPr>
        <a:xfrm>
          <a:off x="15266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77850</xdr:rowOff>
    </xdr:from>
    <xdr:ext cx="405111" cy="259045"/>
    <xdr:sp macro="" textlink="">
      <xdr:nvSpPr>
        <xdr:cNvPr id="591" name="n_4mainValue【保健センター・保健所】&#10;有形固定資産減価償却率"/>
        <xdr:cNvSpPr txBox="1"/>
      </xdr:nvSpPr>
      <xdr:spPr>
        <a:xfrm>
          <a:off x="12611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2" name="直線コネクタ 6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3" name="テキスト ボックス 6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4" name="直線コネクタ 6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5" name="テキスト ボックス 6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6" name="直線コネクタ 6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7" name="テキスト ボックス 6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8" name="直線コネクタ 6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9" name="テキスト ボックス 6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0" name="直線コネクタ 6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1" name="テキスト ボックス 6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15" name="直線コネクタ 614"/>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7" name="直線コネクタ 61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18"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19" name="直線コネクタ 618"/>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20"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21" name="フローチャート: 判断 620"/>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22" name="フローチャート: 判断 621"/>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23" name="フローチャート: 判断 622"/>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24" name="フローチャート: 判断 623"/>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25" name="フローチャート: 判断 624"/>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631" name="楕円 630"/>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632" name="【保健センター・保健所】&#10;一人当たり面積該当値テキスト"/>
        <xdr:cNvSpPr txBox="1"/>
      </xdr:nvSpPr>
      <xdr:spPr>
        <a:xfrm>
          <a:off x="22199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162560</xdr:rowOff>
    </xdr:from>
    <xdr:to>
      <xdr:col>112</xdr:col>
      <xdr:colOff>38100</xdr:colOff>
      <xdr:row>61</xdr:row>
      <xdr:rowOff>92710</xdr:rowOff>
    </xdr:to>
    <xdr:sp macro="" textlink="">
      <xdr:nvSpPr>
        <xdr:cNvPr id="633" name="楕円 632"/>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61</xdr:row>
      <xdr:rowOff>41910</xdr:rowOff>
    </xdr:to>
    <xdr:cxnSp macro="">
      <xdr:nvCxnSpPr>
        <xdr:cNvPr id="634" name="直線コネクタ 633"/>
        <xdr:cNvCxnSpPr/>
      </xdr:nvCxnSpPr>
      <xdr:spPr>
        <a:xfrm flipV="1">
          <a:off x="21323300" y="10485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635" name="楕円 634"/>
        <xdr:cNvSpPr/>
      </xdr:nvSpPr>
      <xdr:spPr>
        <a:xfrm>
          <a:off x="18605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140987</xdr:rowOff>
    </xdr:from>
    <xdr:ext cx="469744" cy="259045"/>
    <xdr:sp macro="" textlink="">
      <xdr:nvSpPr>
        <xdr:cNvPr id="636"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37"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38"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39"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109237</xdr:rowOff>
    </xdr:from>
    <xdr:ext cx="469744" cy="259045"/>
    <xdr:sp macro="" textlink="">
      <xdr:nvSpPr>
        <xdr:cNvPr id="640" name="n_1mainValue【保健センター・保健所】&#10;一人当たり面積"/>
        <xdr:cNvSpPr txBox="1"/>
      </xdr:nvSpPr>
      <xdr:spPr>
        <a:xfrm>
          <a:off x="21075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36847</xdr:rowOff>
    </xdr:from>
    <xdr:ext cx="469744" cy="259045"/>
    <xdr:sp macro="" textlink="">
      <xdr:nvSpPr>
        <xdr:cNvPr id="641" name="n_4mainValue【保健センター・保健所】&#10;一人当たり面積"/>
        <xdr:cNvSpPr txBox="1"/>
      </xdr:nvSpPr>
      <xdr:spPr>
        <a:xfrm>
          <a:off x="18421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2" name="テキスト ボックス 65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3" name="直線コネクタ 6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4" name="テキスト ボックス 65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5" name="直線コネクタ 6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6" name="テキスト ボックス 6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7" name="直線コネクタ 6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8" name="テキスト ボックス 6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9" name="直線コネクタ 6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0" name="テキスト ボックス 6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1" name="直線コネクタ 6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62" name="テキスト ボックス 66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3" name="直線コネクタ 6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65" name="直線コネクタ 66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6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67" name="直線コネクタ 66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6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9" name="直線コネクタ 66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70"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71" name="フローチャート: 判断 670"/>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72" name="フローチャート: 判断 671"/>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73" name="フローチャート: 判断 672"/>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74" name="フローチャート: 判断 673"/>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75" name="フローチャート: 判断 674"/>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6" name="テキスト ボックス 6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7" name="テキスト ボックス 6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8" name="テキスト ボックス 6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9" name="テキスト ボックス 6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0" name="テキスト ボックス 6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30480</xdr:rowOff>
    </xdr:from>
    <xdr:to>
      <xdr:col>85</xdr:col>
      <xdr:colOff>177800</xdr:colOff>
      <xdr:row>83</xdr:row>
      <xdr:rowOff>132080</xdr:rowOff>
    </xdr:to>
    <xdr:sp macro="" textlink="">
      <xdr:nvSpPr>
        <xdr:cNvPr id="681" name="楕円 680"/>
        <xdr:cNvSpPr/>
      </xdr:nvSpPr>
      <xdr:spPr>
        <a:xfrm>
          <a:off x="162687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8907</xdr:rowOff>
    </xdr:from>
    <xdr:ext cx="405111" cy="259045"/>
    <xdr:sp macro="" textlink="">
      <xdr:nvSpPr>
        <xdr:cNvPr id="682" name="【消防施設】&#10;有形固定資産減価償却率該当値テキスト"/>
        <xdr:cNvSpPr txBox="1"/>
      </xdr:nvSpPr>
      <xdr:spPr>
        <a:xfrm>
          <a:off x="16357600"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3811</xdr:rowOff>
    </xdr:from>
    <xdr:to>
      <xdr:col>81</xdr:col>
      <xdr:colOff>101600</xdr:colOff>
      <xdr:row>83</xdr:row>
      <xdr:rowOff>105411</xdr:rowOff>
    </xdr:to>
    <xdr:sp macro="" textlink="">
      <xdr:nvSpPr>
        <xdr:cNvPr id="683" name="楕円 682"/>
        <xdr:cNvSpPr/>
      </xdr:nvSpPr>
      <xdr:spPr>
        <a:xfrm>
          <a:off x="15430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54611</xdr:rowOff>
    </xdr:from>
    <xdr:to>
      <xdr:col>85</xdr:col>
      <xdr:colOff>127000</xdr:colOff>
      <xdr:row>83</xdr:row>
      <xdr:rowOff>81280</xdr:rowOff>
    </xdr:to>
    <xdr:cxnSp macro="">
      <xdr:nvCxnSpPr>
        <xdr:cNvPr id="684" name="直線コネクタ 683"/>
        <xdr:cNvCxnSpPr/>
      </xdr:nvCxnSpPr>
      <xdr:spPr>
        <a:xfrm>
          <a:off x="15481300" y="14284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124461</xdr:rowOff>
    </xdr:from>
    <xdr:to>
      <xdr:col>67</xdr:col>
      <xdr:colOff>101600</xdr:colOff>
      <xdr:row>83</xdr:row>
      <xdr:rowOff>54611</xdr:rowOff>
    </xdr:to>
    <xdr:sp macro="" textlink="">
      <xdr:nvSpPr>
        <xdr:cNvPr id="685" name="楕円 684"/>
        <xdr:cNvSpPr/>
      </xdr:nvSpPr>
      <xdr:spPr>
        <a:xfrm>
          <a:off x="1276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686"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87"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88"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89"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96538</xdr:rowOff>
    </xdr:from>
    <xdr:ext cx="405111" cy="259045"/>
    <xdr:sp macro="" textlink="">
      <xdr:nvSpPr>
        <xdr:cNvPr id="690" name="n_1mainValue【消防施設】&#10;有形固定資産減価償却率"/>
        <xdr:cNvSpPr txBox="1"/>
      </xdr:nvSpPr>
      <xdr:spPr>
        <a:xfrm>
          <a:off x="152660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91" name="n_4main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05" name="テキスト ボックス 70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07" name="テキスト ボックス 70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9" name="テキスト ボックス 70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11" name="テキスト ボックス 71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13" name="テキスト ボックス 71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15" name="直線コネクタ 714"/>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16"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17" name="直線コネクタ 71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18"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9" name="直線コネクタ 718"/>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20"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21" name="フローチャート: 判断 720"/>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22" name="フローチャート: 判断 721"/>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23" name="フローチャート: 判断 722"/>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24" name="フローチャート: 判断 723"/>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25" name="フローチャート: 判断 724"/>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62753</xdr:rowOff>
    </xdr:from>
    <xdr:to>
      <xdr:col>116</xdr:col>
      <xdr:colOff>114300</xdr:colOff>
      <xdr:row>86</xdr:row>
      <xdr:rowOff>164353</xdr:rowOff>
    </xdr:to>
    <xdr:sp macro="" textlink="">
      <xdr:nvSpPr>
        <xdr:cNvPr id="731" name="楕円 730"/>
        <xdr:cNvSpPr/>
      </xdr:nvSpPr>
      <xdr:spPr>
        <a:xfrm>
          <a:off x="22110700" y="148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32"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62776</xdr:rowOff>
    </xdr:from>
    <xdr:to>
      <xdr:col>112</xdr:col>
      <xdr:colOff>38100</xdr:colOff>
      <xdr:row>86</xdr:row>
      <xdr:rowOff>164376</xdr:rowOff>
    </xdr:to>
    <xdr:sp macro="" textlink="">
      <xdr:nvSpPr>
        <xdr:cNvPr id="733" name="楕円 732"/>
        <xdr:cNvSpPr/>
      </xdr:nvSpPr>
      <xdr:spPr>
        <a:xfrm>
          <a:off x="21272500" y="14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113553</xdr:rowOff>
    </xdr:from>
    <xdr:to>
      <xdr:col>116</xdr:col>
      <xdr:colOff>63500</xdr:colOff>
      <xdr:row>86</xdr:row>
      <xdr:rowOff>113576</xdr:rowOff>
    </xdr:to>
    <xdr:cxnSp macro="">
      <xdr:nvCxnSpPr>
        <xdr:cNvPr id="734" name="直線コネクタ 733"/>
        <xdr:cNvCxnSpPr/>
      </xdr:nvCxnSpPr>
      <xdr:spPr>
        <a:xfrm flipV="1">
          <a:off x="21323300" y="14858253"/>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59930</xdr:rowOff>
    </xdr:from>
    <xdr:to>
      <xdr:col>98</xdr:col>
      <xdr:colOff>38100</xdr:colOff>
      <xdr:row>86</xdr:row>
      <xdr:rowOff>161530</xdr:rowOff>
    </xdr:to>
    <xdr:sp macro="" textlink="">
      <xdr:nvSpPr>
        <xdr:cNvPr id="735" name="楕円 734"/>
        <xdr:cNvSpPr/>
      </xdr:nvSpPr>
      <xdr:spPr>
        <a:xfrm>
          <a:off x="18605500" y="148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155689</xdr:rowOff>
    </xdr:from>
    <xdr:ext cx="469744" cy="259045"/>
    <xdr:sp macro="" textlink="">
      <xdr:nvSpPr>
        <xdr:cNvPr id="736"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7"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8"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39"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9453</xdr:rowOff>
    </xdr:from>
    <xdr:ext cx="469744" cy="259045"/>
    <xdr:sp macro="" textlink="">
      <xdr:nvSpPr>
        <xdr:cNvPr id="740" name="n_1main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6607</xdr:rowOff>
    </xdr:from>
    <xdr:ext cx="469744" cy="259045"/>
    <xdr:sp macro="" textlink="">
      <xdr:nvSpPr>
        <xdr:cNvPr id="741" name="n_4mainValue【消防施設】&#10;一人当たり面積"/>
        <xdr:cNvSpPr txBox="1"/>
      </xdr:nvSpPr>
      <xdr:spPr>
        <a:xfrm>
          <a:off x="18421427" y="1457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7" name="直線コネクタ 766"/>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2"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3" name="フローチャート: 判断 772"/>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4" name="フローチャート: 判断 773"/>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6" name="フローチャート: 判断 7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7" name="フローチャート: 判断 776"/>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92348</xdr:rowOff>
    </xdr:from>
    <xdr:to>
      <xdr:col>85</xdr:col>
      <xdr:colOff>177800</xdr:colOff>
      <xdr:row>102</xdr:row>
      <xdr:rowOff>22498</xdr:rowOff>
    </xdr:to>
    <xdr:sp macro="" textlink="">
      <xdr:nvSpPr>
        <xdr:cNvPr id="783" name="楕円 782"/>
        <xdr:cNvSpPr/>
      </xdr:nvSpPr>
      <xdr:spPr>
        <a:xfrm>
          <a:off x="16268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115225</xdr:rowOff>
    </xdr:from>
    <xdr:ext cx="405111" cy="259045"/>
    <xdr:sp macro="" textlink="">
      <xdr:nvSpPr>
        <xdr:cNvPr id="784" name="【庁舎】&#10;有形固定資産減価償却率該当値テキスト"/>
        <xdr:cNvSpPr txBox="1"/>
      </xdr:nvSpPr>
      <xdr:spPr>
        <a:xfrm>
          <a:off x="163576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785" name="楕円 784"/>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101</xdr:row>
      <xdr:rowOff>143148</xdr:rowOff>
    </xdr:to>
    <xdr:cxnSp macro="">
      <xdr:nvCxnSpPr>
        <xdr:cNvPr id="786" name="直線コネクタ 785"/>
        <xdr:cNvCxnSpPr/>
      </xdr:nvCxnSpPr>
      <xdr:spPr>
        <a:xfrm>
          <a:off x="15481300" y="174579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165826</xdr:rowOff>
    </xdr:from>
    <xdr:to>
      <xdr:col>67</xdr:col>
      <xdr:colOff>101600</xdr:colOff>
      <xdr:row>101</xdr:row>
      <xdr:rowOff>95976</xdr:rowOff>
    </xdr:to>
    <xdr:sp macro="" textlink="">
      <xdr:nvSpPr>
        <xdr:cNvPr id="787" name="楕円 786"/>
        <xdr:cNvSpPr/>
      </xdr:nvSpPr>
      <xdr:spPr>
        <a:xfrm>
          <a:off x="12763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140988</xdr:rowOff>
    </xdr:from>
    <xdr:ext cx="405111" cy="259045"/>
    <xdr:sp macro="" textlink="">
      <xdr:nvSpPr>
        <xdr:cNvPr id="788"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9"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0"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1"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792"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112503</xdr:rowOff>
    </xdr:from>
    <xdr:ext cx="405111" cy="259045"/>
    <xdr:sp macro="" textlink="">
      <xdr:nvSpPr>
        <xdr:cNvPr id="793" name="n_4mainValue【庁舎】&#10;有形固定資産減価償却率"/>
        <xdr:cNvSpPr txBox="1"/>
      </xdr:nvSpPr>
      <xdr:spPr>
        <a:xfrm>
          <a:off x="12611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9" name="直線コネクタ 818"/>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0"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1" name="直線コネクタ 820"/>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2"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3" name="直線コネクタ 822"/>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4"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25" name="フローチャート: 判断 824"/>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26" name="フローチャート: 判断 82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7" name="フローチャート: 判断 826"/>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8" name="フローチャート: 判断 827"/>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9" name="フローチャート: 判断 82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38463</xdr:rowOff>
    </xdr:from>
    <xdr:to>
      <xdr:col>116</xdr:col>
      <xdr:colOff>114300</xdr:colOff>
      <xdr:row>104</xdr:row>
      <xdr:rowOff>140063</xdr:rowOff>
    </xdr:to>
    <xdr:sp macro="" textlink="">
      <xdr:nvSpPr>
        <xdr:cNvPr id="835" name="楕円 834"/>
        <xdr:cNvSpPr/>
      </xdr:nvSpPr>
      <xdr:spPr>
        <a:xfrm>
          <a:off x="22110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61340</xdr:rowOff>
    </xdr:from>
    <xdr:ext cx="469744" cy="259045"/>
    <xdr:sp macro="" textlink="">
      <xdr:nvSpPr>
        <xdr:cNvPr id="836" name="【庁舎】&#10;一人当たり面積該当値テキスト"/>
        <xdr:cNvSpPr txBox="1"/>
      </xdr:nvSpPr>
      <xdr:spPr>
        <a:xfrm>
          <a:off x="2219960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84182</xdr:rowOff>
    </xdr:from>
    <xdr:to>
      <xdr:col>112</xdr:col>
      <xdr:colOff>38100</xdr:colOff>
      <xdr:row>105</xdr:row>
      <xdr:rowOff>14332</xdr:rowOff>
    </xdr:to>
    <xdr:sp macro="" textlink="">
      <xdr:nvSpPr>
        <xdr:cNvPr id="837" name="楕円 836"/>
        <xdr:cNvSpPr/>
      </xdr:nvSpPr>
      <xdr:spPr>
        <a:xfrm>
          <a:off x="2127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89263</xdr:rowOff>
    </xdr:from>
    <xdr:to>
      <xdr:col>116</xdr:col>
      <xdr:colOff>63500</xdr:colOff>
      <xdr:row>104</xdr:row>
      <xdr:rowOff>134982</xdr:rowOff>
    </xdr:to>
    <xdr:cxnSp macro="">
      <xdr:nvCxnSpPr>
        <xdr:cNvPr id="838" name="直線コネクタ 837"/>
        <xdr:cNvCxnSpPr/>
      </xdr:nvCxnSpPr>
      <xdr:spPr>
        <a:xfrm flipV="1">
          <a:off x="21323300" y="179200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58057</xdr:rowOff>
    </xdr:from>
    <xdr:to>
      <xdr:col>98</xdr:col>
      <xdr:colOff>38100</xdr:colOff>
      <xdr:row>105</xdr:row>
      <xdr:rowOff>159657</xdr:rowOff>
    </xdr:to>
    <xdr:sp macro="" textlink="">
      <xdr:nvSpPr>
        <xdr:cNvPr id="839" name="楕円 838"/>
        <xdr:cNvSpPr/>
      </xdr:nvSpPr>
      <xdr:spPr>
        <a:xfrm>
          <a:off x="18605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145885</xdr:rowOff>
    </xdr:from>
    <xdr:ext cx="469744" cy="259045"/>
    <xdr:sp macro="" textlink="">
      <xdr:nvSpPr>
        <xdr:cNvPr id="84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4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4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30859</xdr:rowOff>
    </xdr:from>
    <xdr:ext cx="469744" cy="259045"/>
    <xdr:sp macro="" textlink="">
      <xdr:nvSpPr>
        <xdr:cNvPr id="844" name="n_1mainValue【庁舎】&#10;一人当たり面積"/>
        <xdr:cNvSpPr txBox="1"/>
      </xdr:nvSpPr>
      <xdr:spPr>
        <a:xfrm>
          <a:off x="21075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4734</xdr:rowOff>
    </xdr:from>
    <xdr:ext cx="469744" cy="259045"/>
    <xdr:sp macro="" textlink="">
      <xdr:nvSpPr>
        <xdr:cNvPr id="845" name="n_4mainValue【庁舎】&#10;一人当たり面積"/>
        <xdr:cNvSpPr txBox="1"/>
      </xdr:nvSpPr>
      <xdr:spPr>
        <a:xfrm>
          <a:off x="18421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や消防施設であり、特に低くなっている施設は図書館、福祉施設、庁舎であった。図書館は、平成２８年度に複合施設として整備され、福祉施設では養護老人ホームが平成３０年度にこども園と併設した施設へ整備されたことで、有形固定資産減価償却率の低下につながった。消防施設については、類似団体と比較して高くなっているが、今後、建替えを予定しており、完成に伴い低下することが見込ま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有形固定資産減価償却率は類似団体と同率程度となっているが、一人当たり面積は高くなっている。今後の人口動態によってニーズが変化することも予測しながら、公共施設等総合管理計画に基づき、適正に施設の集約や除却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全国平均、岡山県平均、類似団体平均を下回っている。これは、本市が過疎・中山間地域であり社会経済基盤が弱く、市税を中心とした自主財源が乏しい状況によるものである。人口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全国平均を上回る高齢化率（令和２年末約４１％）に加え、新型コロナウイルス感染症の影響による個人所得の減少もあり、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現状では個人・法人関係税収の大幅な増収は見込めない状況にあ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る。今後も活力あるまちづくりを展開しつつ、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市税を中心とした自主財源の確保が課題となっている。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全国平均、岡山県平均、類似団体平均を上回っている。これは大型事業による公債費の増加に加え、普通交付税の段階的縮減による収入減などによるものである。今後も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消防庁舎の建替えや高梁市街地の認定こども園の整備などの大型事業による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公債費の増加により、当面は９０％以上で推移していくことが見込まれるが、行革による事務事業の見直しや財政計画に基づく起債発行の抑制により、経常一般歳出の削減に努め、計画的な財政運営を行う。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152944</xdr:rowOff>
    </xdr:from>
    <xdr:to>
      <xdr:col>23</xdr:col>
      <xdr:colOff>133350</xdr:colOff>
      <xdr:row>61</xdr:row>
      <xdr:rowOff>36649</xdr:rowOff>
    </xdr:to>
    <xdr:cxnSp macro="">
      <xdr:nvCxnSpPr>
        <xdr:cNvPr id="134" name="直線コネクタ 133"/>
        <xdr:cNvCxnSpPr/>
      </xdr:nvCxnSpPr>
      <xdr:spPr>
        <a:xfrm flipV="1">
          <a:off x="4114800" y="1043994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36649</xdr:rowOff>
    </xdr:to>
    <xdr:cxnSp macro="">
      <xdr:nvCxnSpPr>
        <xdr:cNvPr id="137" name="直線コネクタ 136"/>
        <xdr:cNvCxnSpPr/>
      </xdr:nvCxnSpPr>
      <xdr:spPr>
        <a:xfrm>
          <a:off x="3225800" y="104330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15966</xdr:rowOff>
    </xdr:to>
    <xdr:cxnSp macro="">
      <xdr:nvCxnSpPr>
        <xdr:cNvPr id="140" name="直線コネクタ 139"/>
        <xdr:cNvCxnSpPr/>
      </xdr:nvCxnSpPr>
      <xdr:spPr>
        <a:xfrm flipV="1">
          <a:off x="2336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15966</xdr:rowOff>
    </xdr:to>
    <xdr:cxnSp macro="">
      <xdr:nvCxnSpPr>
        <xdr:cNvPr id="143" name="直線コネクタ 142"/>
        <xdr:cNvCxnSpPr/>
      </xdr:nvCxnSpPr>
      <xdr:spPr>
        <a:xfrm>
          <a:off x="1447800" y="1042270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102144</xdr:rowOff>
    </xdr:from>
    <xdr:to>
      <xdr:col>23</xdr:col>
      <xdr:colOff>184150</xdr:colOff>
      <xdr:row>61</xdr:row>
      <xdr:rowOff>32294</xdr:rowOff>
    </xdr:to>
    <xdr:sp macro="" textlink="">
      <xdr:nvSpPr>
        <xdr:cNvPr id="153" name="楕円 152"/>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74221</xdr:rowOff>
    </xdr:from>
    <xdr:ext cx="762000" cy="259045"/>
    <xdr:sp macro="" textlink="">
      <xdr:nvSpPr>
        <xdr:cNvPr id="154" name="財政構造の弾力性該当値テキスト"/>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157299</xdr:rowOff>
    </xdr:from>
    <xdr:to>
      <xdr:col>19</xdr:col>
      <xdr:colOff>184150</xdr:colOff>
      <xdr:row>61</xdr:row>
      <xdr:rowOff>87449</xdr:rowOff>
    </xdr:to>
    <xdr:sp macro="" textlink="">
      <xdr:nvSpPr>
        <xdr:cNvPr id="155" name="楕円 154"/>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72226</xdr:rowOff>
    </xdr:from>
    <xdr:ext cx="736600" cy="259045"/>
    <xdr:sp macro="" textlink="">
      <xdr:nvSpPr>
        <xdr:cNvPr id="156" name="テキスト ボックス 155"/>
        <xdr:cNvSpPr txBox="1"/>
      </xdr:nvSpPr>
      <xdr:spPr>
        <a:xfrm>
          <a:off x="3733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7" name="楕円 156"/>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8" name="テキスト ボックス 157"/>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9" name="楕円 158"/>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51543</xdr:rowOff>
    </xdr:from>
    <xdr:ext cx="762000" cy="259045"/>
    <xdr:sp macro="" textlink="">
      <xdr:nvSpPr>
        <xdr:cNvPr id="160" name="テキスト ボックス 159"/>
        <xdr:cNvSpPr txBox="1"/>
      </xdr:nvSpPr>
      <xdr:spPr>
        <a:xfrm>
          <a:off x="1955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1" name="楕円 160"/>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171286</xdr:rowOff>
    </xdr:from>
    <xdr:ext cx="762000" cy="259045"/>
    <xdr:sp macro="" textlink="">
      <xdr:nvSpPr>
        <xdr:cNvPr id="162" name="テキスト ボックス 161"/>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全国平均、岡山県平均、類似団体平均を大幅に上回っている。主な要因は人件費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物件費の高さにあ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、人件費については、これ以上の人員削減が難しい状況の中で、アウトソーシングを進めるなど、コストの低減を図っていく方針である。物件費については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、保有する公共施設が多く、その維持管理に費用がかかっていることが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公共施設の管理については、高梁市公共施設等総合管理計画に沿って、コスト削減を図っていく方針である。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49552</xdr:rowOff>
    </xdr:from>
    <xdr:to>
      <xdr:col>23</xdr:col>
      <xdr:colOff>133350</xdr:colOff>
      <xdr:row>84</xdr:row>
      <xdr:rowOff>105683</xdr:rowOff>
    </xdr:to>
    <xdr:cxnSp macro="">
      <xdr:nvCxnSpPr>
        <xdr:cNvPr id="194" name="直線コネクタ 193"/>
        <xdr:cNvCxnSpPr/>
      </xdr:nvCxnSpPr>
      <xdr:spPr>
        <a:xfrm>
          <a:off x="4114800" y="14451352"/>
          <a:ext cx="838200" cy="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35559</xdr:rowOff>
    </xdr:from>
    <xdr:to>
      <xdr:col>19</xdr:col>
      <xdr:colOff>133350</xdr:colOff>
      <xdr:row>84</xdr:row>
      <xdr:rowOff>49552</xdr:rowOff>
    </xdr:to>
    <xdr:cxnSp macro="">
      <xdr:nvCxnSpPr>
        <xdr:cNvPr id="197" name="直線コネクタ 196"/>
        <xdr:cNvCxnSpPr/>
      </xdr:nvCxnSpPr>
      <xdr:spPr>
        <a:xfrm>
          <a:off x="3225800" y="14437359"/>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17594</xdr:rowOff>
    </xdr:from>
    <xdr:to>
      <xdr:col>15</xdr:col>
      <xdr:colOff>82550</xdr:colOff>
      <xdr:row>84</xdr:row>
      <xdr:rowOff>35559</xdr:rowOff>
    </xdr:to>
    <xdr:cxnSp macro="">
      <xdr:nvCxnSpPr>
        <xdr:cNvPr id="200" name="直線コネクタ 199"/>
        <xdr:cNvCxnSpPr/>
      </xdr:nvCxnSpPr>
      <xdr:spPr>
        <a:xfrm>
          <a:off x="2336800" y="14419394"/>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6263</xdr:rowOff>
    </xdr:from>
    <xdr:to>
      <xdr:col>11</xdr:col>
      <xdr:colOff>31750</xdr:colOff>
      <xdr:row>84</xdr:row>
      <xdr:rowOff>17594</xdr:rowOff>
    </xdr:to>
    <xdr:cxnSp macro="">
      <xdr:nvCxnSpPr>
        <xdr:cNvPr id="203" name="直線コネクタ 202"/>
        <xdr:cNvCxnSpPr/>
      </xdr:nvCxnSpPr>
      <xdr:spPr>
        <a:xfrm>
          <a:off x="1447800" y="14408063"/>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54883</xdr:rowOff>
    </xdr:from>
    <xdr:to>
      <xdr:col>23</xdr:col>
      <xdr:colOff>184150</xdr:colOff>
      <xdr:row>84</xdr:row>
      <xdr:rowOff>156483</xdr:rowOff>
    </xdr:to>
    <xdr:sp macro="" textlink="">
      <xdr:nvSpPr>
        <xdr:cNvPr id="213" name="楕円 212"/>
        <xdr:cNvSpPr/>
      </xdr:nvSpPr>
      <xdr:spPr>
        <a:xfrm>
          <a:off x="4902200" y="144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26960</xdr:rowOff>
    </xdr:from>
    <xdr:ext cx="762000" cy="259045"/>
    <xdr:sp macro="" textlink="">
      <xdr:nvSpPr>
        <xdr:cNvPr id="214" name="人件費・物件費等の状況該当値テキスト"/>
        <xdr:cNvSpPr txBox="1"/>
      </xdr:nvSpPr>
      <xdr:spPr>
        <a:xfrm>
          <a:off x="5041900" y="144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170202</xdr:rowOff>
    </xdr:from>
    <xdr:to>
      <xdr:col>19</xdr:col>
      <xdr:colOff>184150</xdr:colOff>
      <xdr:row>84</xdr:row>
      <xdr:rowOff>100352</xdr:rowOff>
    </xdr:to>
    <xdr:sp macro="" textlink="">
      <xdr:nvSpPr>
        <xdr:cNvPr id="215" name="楕円 214"/>
        <xdr:cNvSpPr/>
      </xdr:nvSpPr>
      <xdr:spPr>
        <a:xfrm>
          <a:off x="4064000" y="144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85129</xdr:rowOff>
    </xdr:from>
    <xdr:ext cx="736600" cy="259045"/>
    <xdr:sp macro="" textlink="">
      <xdr:nvSpPr>
        <xdr:cNvPr id="216" name="テキスト ボックス 215"/>
        <xdr:cNvSpPr txBox="1"/>
      </xdr:nvSpPr>
      <xdr:spPr>
        <a:xfrm>
          <a:off x="3733800" y="1448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156209</xdr:rowOff>
    </xdr:from>
    <xdr:to>
      <xdr:col>15</xdr:col>
      <xdr:colOff>133350</xdr:colOff>
      <xdr:row>84</xdr:row>
      <xdr:rowOff>86359</xdr:rowOff>
    </xdr:to>
    <xdr:sp macro="" textlink="">
      <xdr:nvSpPr>
        <xdr:cNvPr id="217" name="楕円 216"/>
        <xdr:cNvSpPr/>
      </xdr:nvSpPr>
      <xdr:spPr>
        <a:xfrm>
          <a:off x="3175000" y="143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71136</xdr:rowOff>
    </xdr:from>
    <xdr:ext cx="762000" cy="259045"/>
    <xdr:sp macro="" textlink="">
      <xdr:nvSpPr>
        <xdr:cNvPr id="218" name="テキスト ボックス 217"/>
        <xdr:cNvSpPr txBox="1"/>
      </xdr:nvSpPr>
      <xdr:spPr>
        <a:xfrm>
          <a:off x="2844800" y="144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138244</xdr:rowOff>
    </xdr:from>
    <xdr:to>
      <xdr:col>11</xdr:col>
      <xdr:colOff>82550</xdr:colOff>
      <xdr:row>84</xdr:row>
      <xdr:rowOff>68394</xdr:rowOff>
    </xdr:to>
    <xdr:sp macro="" textlink="">
      <xdr:nvSpPr>
        <xdr:cNvPr id="219" name="楕円 218"/>
        <xdr:cNvSpPr/>
      </xdr:nvSpPr>
      <xdr:spPr>
        <a:xfrm>
          <a:off x="2286000" y="143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53171</xdr:rowOff>
    </xdr:from>
    <xdr:ext cx="762000" cy="259045"/>
    <xdr:sp macro="" textlink="">
      <xdr:nvSpPr>
        <xdr:cNvPr id="220" name="テキスト ボックス 219"/>
        <xdr:cNvSpPr txBox="1"/>
      </xdr:nvSpPr>
      <xdr:spPr>
        <a:xfrm>
          <a:off x="1955800" y="144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126913</xdr:rowOff>
    </xdr:from>
    <xdr:to>
      <xdr:col>7</xdr:col>
      <xdr:colOff>31750</xdr:colOff>
      <xdr:row>84</xdr:row>
      <xdr:rowOff>57063</xdr:rowOff>
    </xdr:to>
    <xdr:sp macro="" textlink="">
      <xdr:nvSpPr>
        <xdr:cNvPr id="221" name="楕円 220"/>
        <xdr:cNvSpPr/>
      </xdr:nvSpPr>
      <xdr:spPr>
        <a:xfrm>
          <a:off x="1397000" y="143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41840</xdr:rowOff>
    </xdr:from>
    <xdr:ext cx="762000" cy="259045"/>
    <xdr:sp macro="" textlink="">
      <xdr:nvSpPr>
        <xdr:cNvPr id="222" name="テキスト ボックス 221"/>
        <xdr:cNvSpPr txBox="1"/>
      </xdr:nvSpPr>
      <xdr:spPr>
        <a:xfrm>
          <a:off x="1066800" y="1444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本市は全国平均を下回っている。今後とも諸手当の見直しなどにより、給与の適正化に努め、同水準の維持に努める。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123673</xdr:rowOff>
    </xdr:to>
    <xdr:cxnSp macro="">
      <xdr:nvCxnSpPr>
        <xdr:cNvPr id="258" name="直線コネクタ 257"/>
        <xdr:cNvCxnSpPr/>
      </xdr:nvCxnSpPr>
      <xdr:spPr>
        <a:xfrm flipV="1">
          <a:off x="16179800" y="146739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123673</xdr:rowOff>
    </xdr:to>
    <xdr:cxnSp macro="">
      <xdr:nvCxnSpPr>
        <xdr:cNvPr id="261" name="直線コネクタ 260"/>
        <xdr:cNvCxnSpPr/>
      </xdr:nvCxnSpPr>
      <xdr:spPr>
        <a:xfrm>
          <a:off x="15290800" y="146854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123673</xdr:rowOff>
    </xdr:to>
    <xdr:cxnSp macro="">
      <xdr:nvCxnSpPr>
        <xdr:cNvPr id="264" name="直線コネクタ 263"/>
        <xdr:cNvCxnSpPr/>
      </xdr:nvCxnSpPr>
      <xdr:spPr>
        <a:xfrm flipV="1">
          <a:off x="14401800" y="146854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123673</xdr:rowOff>
    </xdr:to>
    <xdr:cxnSp macro="">
      <xdr:nvCxnSpPr>
        <xdr:cNvPr id="267" name="直線コネクタ 266"/>
        <xdr:cNvCxnSpPr/>
      </xdr:nvCxnSpPr>
      <xdr:spPr>
        <a:xfrm>
          <a:off x="13512800" y="146050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159250</xdr:rowOff>
    </xdr:from>
    <xdr:ext cx="736600" cy="259045"/>
    <xdr:sp macro="" textlink="">
      <xdr:nvSpPr>
        <xdr:cNvPr id="280" name="テキスト ボックス 279"/>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2" name="テキスト ボックス 281"/>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3" name="楕円 282"/>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159250</xdr:rowOff>
    </xdr:from>
    <xdr:ext cx="762000" cy="259045"/>
    <xdr:sp macro="" textlink="">
      <xdr:nvSpPr>
        <xdr:cNvPr id="284" name="テキスト ボックス 283"/>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減少傾向にある中で、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市の面積が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類似団体平均に比して倍近く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広大な市域のサービス維持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83699</xdr:rowOff>
    </xdr:from>
    <xdr:to>
      <xdr:col>81</xdr:col>
      <xdr:colOff>44450</xdr:colOff>
      <xdr:row>66</xdr:row>
      <xdr:rowOff>111276</xdr:rowOff>
    </xdr:to>
    <xdr:cxnSp macro="">
      <xdr:nvCxnSpPr>
        <xdr:cNvPr id="323" name="直線コネクタ 322"/>
        <xdr:cNvCxnSpPr/>
      </xdr:nvCxnSpPr>
      <xdr:spPr>
        <a:xfrm>
          <a:off x="16179800" y="1139939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72209</xdr:rowOff>
    </xdr:from>
    <xdr:to>
      <xdr:col>77</xdr:col>
      <xdr:colOff>44450</xdr:colOff>
      <xdr:row>66</xdr:row>
      <xdr:rowOff>83699</xdr:rowOff>
    </xdr:to>
    <xdr:cxnSp macro="">
      <xdr:nvCxnSpPr>
        <xdr:cNvPr id="326" name="直線コネクタ 325"/>
        <xdr:cNvCxnSpPr/>
      </xdr:nvCxnSpPr>
      <xdr:spPr>
        <a:xfrm>
          <a:off x="15290800" y="1138790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65315</xdr:rowOff>
    </xdr:from>
    <xdr:to>
      <xdr:col>72</xdr:col>
      <xdr:colOff>203200</xdr:colOff>
      <xdr:row>66</xdr:row>
      <xdr:rowOff>72209</xdr:rowOff>
    </xdr:to>
    <xdr:cxnSp macro="">
      <xdr:nvCxnSpPr>
        <xdr:cNvPr id="329" name="直線コネクタ 328"/>
        <xdr:cNvCxnSpPr/>
      </xdr:nvCxnSpPr>
      <xdr:spPr>
        <a:xfrm>
          <a:off x="14401800" y="113810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164374</xdr:rowOff>
    </xdr:from>
    <xdr:to>
      <xdr:col>68</xdr:col>
      <xdr:colOff>152400</xdr:colOff>
      <xdr:row>66</xdr:row>
      <xdr:rowOff>65315</xdr:rowOff>
    </xdr:to>
    <xdr:cxnSp macro="">
      <xdr:nvCxnSpPr>
        <xdr:cNvPr id="332" name="直線コネクタ 331"/>
        <xdr:cNvCxnSpPr/>
      </xdr:nvCxnSpPr>
      <xdr:spPr>
        <a:xfrm>
          <a:off x="13512800" y="1130862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60476</xdr:rowOff>
    </xdr:from>
    <xdr:to>
      <xdr:col>81</xdr:col>
      <xdr:colOff>95250</xdr:colOff>
      <xdr:row>66</xdr:row>
      <xdr:rowOff>162076</xdr:rowOff>
    </xdr:to>
    <xdr:sp macro="" textlink="">
      <xdr:nvSpPr>
        <xdr:cNvPr id="342" name="楕円 341"/>
        <xdr:cNvSpPr/>
      </xdr:nvSpPr>
      <xdr:spPr>
        <a:xfrm>
          <a:off x="16967200" y="113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32553</xdr:rowOff>
    </xdr:from>
    <xdr:ext cx="762000" cy="259045"/>
    <xdr:sp macro="" textlink="">
      <xdr:nvSpPr>
        <xdr:cNvPr id="343" name="定員管理の状況該当値テキスト"/>
        <xdr:cNvSpPr txBox="1"/>
      </xdr:nvSpPr>
      <xdr:spPr>
        <a:xfrm>
          <a:off x="17106900" y="1134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32899</xdr:rowOff>
    </xdr:from>
    <xdr:to>
      <xdr:col>77</xdr:col>
      <xdr:colOff>95250</xdr:colOff>
      <xdr:row>66</xdr:row>
      <xdr:rowOff>134499</xdr:rowOff>
    </xdr:to>
    <xdr:sp macro="" textlink="">
      <xdr:nvSpPr>
        <xdr:cNvPr id="344" name="楕円 343"/>
        <xdr:cNvSpPr/>
      </xdr:nvSpPr>
      <xdr:spPr>
        <a:xfrm>
          <a:off x="16129000" y="11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119276</xdr:rowOff>
    </xdr:from>
    <xdr:ext cx="736600" cy="259045"/>
    <xdr:sp macro="" textlink="">
      <xdr:nvSpPr>
        <xdr:cNvPr id="345" name="テキスト ボックス 344"/>
        <xdr:cNvSpPr txBox="1"/>
      </xdr:nvSpPr>
      <xdr:spPr>
        <a:xfrm>
          <a:off x="15798800" y="1143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21409</xdr:rowOff>
    </xdr:from>
    <xdr:to>
      <xdr:col>73</xdr:col>
      <xdr:colOff>44450</xdr:colOff>
      <xdr:row>66</xdr:row>
      <xdr:rowOff>123009</xdr:rowOff>
    </xdr:to>
    <xdr:sp macro="" textlink="">
      <xdr:nvSpPr>
        <xdr:cNvPr id="346" name="楕円 345"/>
        <xdr:cNvSpPr/>
      </xdr:nvSpPr>
      <xdr:spPr>
        <a:xfrm>
          <a:off x="15240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107786</xdr:rowOff>
    </xdr:from>
    <xdr:ext cx="762000" cy="259045"/>
    <xdr:sp macro="" textlink="">
      <xdr:nvSpPr>
        <xdr:cNvPr id="347" name="テキスト ボックス 346"/>
        <xdr:cNvSpPr txBox="1"/>
      </xdr:nvSpPr>
      <xdr:spPr>
        <a:xfrm>
          <a:off x="14909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14515</xdr:rowOff>
    </xdr:from>
    <xdr:to>
      <xdr:col>68</xdr:col>
      <xdr:colOff>203200</xdr:colOff>
      <xdr:row>66</xdr:row>
      <xdr:rowOff>116115</xdr:rowOff>
    </xdr:to>
    <xdr:sp macro="" textlink="">
      <xdr:nvSpPr>
        <xdr:cNvPr id="348" name="楕円 347"/>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100892</xdr:rowOff>
    </xdr:from>
    <xdr:ext cx="762000" cy="259045"/>
    <xdr:sp macro="" textlink="">
      <xdr:nvSpPr>
        <xdr:cNvPr id="349" name="テキスト ボックス 348"/>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113574</xdr:rowOff>
    </xdr:from>
    <xdr:to>
      <xdr:col>64</xdr:col>
      <xdr:colOff>152400</xdr:colOff>
      <xdr:row>66</xdr:row>
      <xdr:rowOff>43724</xdr:rowOff>
    </xdr:to>
    <xdr:sp macro="" textlink="">
      <xdr:nvSpPr>
        <xdr:cNvPr id="350" name="楕円 349"/>
        <xdr:cNvSpPr/>
      </xdr:nvSpPr>
      <xdr:spPr>
        <a:xfrm>
          <a:off x="13462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28501</xdr:rowOff>
    </xdr:from>
    <xdr:ext cx="762000" cy="259045"/>
    <xdr:sp macro="" textlink="">
      <xdr:nvSpPr>
        <xdr:cNvPr id="351" name="テキスト ボックス 350"/>
        <xdr:cNvSpPr txBox="1"/>
      </xdr:nvSpPr>
      <xdr:spPr>
        <a:xfrm>
          <a:off x="13131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上回っている。平成１８年度に策定（平成１９年度見直し）した公債費負担適正化計画に基づき、普通建設事業による起債発行額の抑制や公債費の繰上償還などにより起債償還額の削減を図ってはいるが、近年の大型事業の集中、平成３０年７月豪雨に係る災害復旧事業により今後も増加する見込みである。今後も、財政運営適正化計画に基づき、計画的な新規起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90382</xdr:rowOff>
    </xdr:to>
    <xdr:cxnSp macro="">
      <xdr:nvCxnSpPr>
        <xdr:cNvPr id="385" name="直線コネクタ 384"/>
        <xdr:cNvCxnSpPr/>
      </xdr:nvCxnSpPr>
      <xdr:spPr>
        <a:xfrm flipV="1">
          <a:off x="16179800" y="64320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84349</xdr:rowOff>
    </xdr:from>
    <xdr:to>
      <xdr:col>77</xdr:col>
      <xdr:colOff>44450</xdr:colOff>
      <xdr:row>37</xdr:row>
      <xdr:rowOff>90382</xdr:rowOff>
    </xdr:to>
    <xdr:cxnSp macro="">
      <xdr:nvCxnSpPr>
        <xdr:cNvPr id="388" name="直線コネクタ 387"/>
        <xdr:cNvCxnSpPr/>
      </xdr:nvCxnSpPr>
      <xdr:spPr>
        <a:xfrm>
          <a:off x="15290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72284</xdr:rowOff>
    </xdr:from>
    <xdr:to>
      <xdr:col>72</xdr:col>
      <xdr:colOff>203200</xdr:colOff>
      <xdr:row>37</xdr:row>
      <xdr:rowOff>84349</xdr:rowOff>
    </xdr:to>
    <xdr:cxnSp macro="">
      <xdr:nvCxnSpPr>
        <xdr:cNvPr id="391" name="直線コネクタ 390"/>
        <xdr:cNvCxnSpPr/>
      </xdr:nvCxnSpPr>
      <xdr:spPr>
        <a:xfrm>
          <a:off x="14401800" y="641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64241</xdr:rowOff>
    </xdr:from>
    <xdr:to>
      <xdr:col>68</xdr:col>
      <xdr:colOff>152400</xdr:colOff>
      <xdr:row>37</xdr:row>
      <xdr:rowOff>72284</xdr:rowOff>
    </xdr:to>
    <xdr:cxnSp macro="">
      <xdr:nvCxnSpPr>
        <xdr:cNvPr id="394" name="直線コネクタ 393"/>
        <xdr:cNvCxnSpPr/>
      </xdr:nvCxnSpPr>
      <xdr:spPr>
        <a:xfrm>
          <a:off x="13512800" y="6407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37571</xdr:rowOff>
    </xdr:from>
    <xdr:to>
      <xdr:col>81</xdr:col>
      <xdr:colOff>95250</xdr:colOff>
      <xdr:row>37</xdr:row>
      <xdr:rowOff>139171</xdr:rowOff>
    </xdr:to>
    <xdr:sp macro="" textlink="">
      <xdr:nvSpPr>
        <xdr:cNvPr id="404" name="楕円 403"/>
        <xdr:cNvSpPr/>
      </xdr:nvSpPr>
      <xdr:spPr>
        <a:xfrm>
          <a:off x="169672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9648</xdr:rowOff>
    </xdr:from>
    <xdr:ext cx="762000" cy="259045"/>
    <xdr:sp macro="" textlink="">
      <xdr:nvSpPr>
        <xdr:cNvPr id="405" name="公債費負担の状況該当値テキスト"/>
        <xdr:cNvSpPr txBox="1"/>
      </xdr:nvSpPr>
      <xdr:spPr>
        <a:xfrm>
          <a:off x="17106900" y="63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39582</xdr:rowOff>
    </xdr:from>
    <xdr:to>
      <xdr:col>77</xdr:col>
      <xdr:colOff>95250</xdr:colOff>
      <xdr:row>37</xdr:row>
      <xdr:rowOff>141182</xdr:rowOff>
    </xdr:to>
    <xdr:sp macro="" textlink="">
      <xdr:nvSpPr>
        <xdr:cNvPr id="406" name="楕円 405"/>
        <xdr:cNvSpPr/>
      </xdr:nvSpPr>
      <xdr:spPr>
        <a:xfrm>
          <a:off x="16129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125958</xdr:rowOff>
    </xdr:from>
    <xdr:ext cx="736600" cy="259045"/>
    <xdr:sp macro="" textlink="">
      <xdr:nvSpPr>
        <xdr:cNvPr id="407" name="テキスト ボックス 406"/>
        <xdr:cNvSpPr txBox="1"/>
      </xdr:nvSpPr>
      <xdr:spPr>
        <a:xfrm>
          <a:off x="15798800" y="646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33549</xdr:rowOff>
    </xdr:from>
    <xdr:to>
      <xdr:col>73</xdr:col>
      <xdr:colOff>44450</xdr:colOff>
      <xdr:row>37</xdr:row>
      <xdr:rowOff>135149</xdr:rowOff>
    </xdr:to>
    <xdr:sp macro="" textlink="">
      <xdr:nvSpPr>
        <xdr:cNvPr id="408" name="楕円 407"/>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119926</xdr:rowOff>
    </xdr:from>
    <xdr:ext cx="762000" cy="259045"/>
    <xdr:sp macro="" textlink="">
      <xdr:nvSpPr>
        <xdr:cNvPr id="409" name="テキスト ボックス 408"/>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21484</xdr:rowOff>
    </xdr:from>
    <xdr:to>
      <xdr:col>68</xdr:col>
      <xdr:colOff>203200</xdr:colOff>
      <xdr:row>37</xdr:row>
      <xdr:rowOff>123084</xdr:rowOff>
    </xdr:to>
    <xdr:sp macro="" textlink="">
      <xdr:nvSpPr>
        <xdr:cNvPr id="410" name="楕円 409"/>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107861</xdr:rowOff>
    </xdr:from>
    <xdr:ext cx="762000" cy="259045"/>
    <xdr:sp macro="" textlink="">
      <xdr:nvSpPr>
        <xdr:cNvPr id="411" name="テキスト ボックス 410"/>
        <xdr:cNvSpPr txBox="1"/>
      </xdr:nvSpPr>
      <xdr:spPr>
        <a:xfrm>
          <a:off x="14020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13441</xdr:rowOff>
    </xdr:from>
    <xdr:to>
      <xdr:col>64</xdr:col>
      <xdr:colOff>152400</xdr:colOff>
      <xdr:row>37</xdr:row>
      <xdr:rowOff>115041</xdr:rowOff>
    </xdr:to>
    <xdr:sp macro="" textlink="">
      <xdr:nvSpPr>
        <xdr:cNvPr id="412" name="楕円 411"/>
        <xdr:cNvSpPr/>
      </xdr:nvSpPr>
      <xdr:spPr>
        <a:xfrm>
          <a:off x="13462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99818</xdr:rowOff>
    </xdr:from>
    <xdr:ext cx="762000" cy="259045"/>
    <xdr:sp macro="" textlink="">
      <xdr:nvSpPr>
        <xdr:cNvPr id="413" name="テキスト ボックス 412"/>
        <xdr:cNvSpPr txBox="1"/>
      </xdr:nvSpPr>
      <xdr:spPr>
        <a:xfrm>
          <a:off x="13131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減少に加えて、一般会計の地方債現在高の減少、また、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基金の増額に伴う充当可能財源の増額等により昨年度に比べ将来負担比率は下がっているが、依然として全国平均、岡山県平均、類似団体平均を上回っている。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施設の老朽化や集約による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大型事業や、平成３０年７月豪雨等の復旧に係る起債借入などにより、今後も高い数値となることが見込まれる。財政運営適正化計画に基づき、事業の重点化を図り、発行する起債の選択、抑制をし、地方債残高の減少、質の改善により将来負担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106574</xdr:rowOff>
    </xdr:from>
    <xdr:to>
      <xdr:col>81</xdr:col>
      <xdr:colOff>44450</xdr:colOff>
      <xdr:row>15</xdr:row>
      <xdr:rowOff>123867</xdr:rowOff>
    </xdr:to>
    <xdr:cxnSp macro="">
      <xdr:nvCxnSpPr>
        <xdr:cNvPr id="447" name="直線コネクタ 446"/>
        <xdr:cNvCxnSpPr/>
      </xdr:nvCxnSpPr>
      <xdr:spPr>
        <a:xfrm flipV="1">
          <a:off x="16179800" y="2678324"/>
          <a:ext cx="8382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16</xdr:row>
      <xdr:rowOff>6710</xdr:rowOff>
    </xdr:to>
    <xdr:cxnSp macro="">
      <xdr:nvCxnSpPr>
        <xdr:cNvPr id="450" name="直線コネクタ 449"/>
        <xdr:cNvCxnSpPr/>
      </xdr:nvCxnSpPr>
      <xdr:spPr>
        <a:xfrm flipV="1">
          <a:off x="15290800" y="269561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154030</xdr:rowOff>
    </xdr:from>
    <xdr:to>
      <xdr:col>72</xdr:col>
      <xdr:colOff>203200</xdr:colOff>
      <xdr:row>16</xdr:row>
      <xdr:rowOff>6710</xdr:rowOff>
    </xdr:to>
    <xdr:cxnSp macro="">
      <xdr:nvCxnSpPr>
        <xdr:cNvPr id="453" name="直線コネクタ 452"/>
        <xdr:cNvCxnSpPr/>
      </xdr:nvCxnSpPr>
      <xdr:spPr>
        <a:xfrm>
          <a:off x="14401800" y="2725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154030</xdr:rowOff>
    </xdr:from>
    <xdr:to>
      <xdr:col>68</xdr:col>
      <xdr:colOff>152400</xdr:colOff>
      <xdr:row>15</xdr:row>
      <xdr:rowOff>158454</xdr:rowOff>
    </xdr:to>
    <xdr:cxnSp macro="">
      <xdr:nvCxnSpPr>
        <xdr:cNvPr id="456" name="直線コネクタ 455"/>
        <xdr:cNvCxnSpPr/>
      </xdr:nvCxnSpPr>
      <xdr:spPr>
        <a:xfrm flipV="1">
          <a:off x="13512800" y="272578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55774</xdr:rowOff>
    </xdr:from>
    <xdr:to>
      <xdr:col>81</xdr:col>
      <xdr:colOff>95250</xdr:colOff>
      <xdr:row>15</xdr:row>
      <xdr:rowOff>157374</xdr:rowOff>
    </xdr:to>
    <xdr:sp macro="" textlink="">
      <xdr:nvSpPr>
        <xdr:cNvPr id="466" name="楕円 465"/>
        <xdr:cNvSpPr/>
      </xdr:nvSpPr>
      <xdr:spPr>
        <a:xfrm>
          <a:off x="16967200" y="26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27851</xdr:rowOff>
    </xdr:from>
    <xdr:ext cx="762000" cy="259045"/>
    <xdr:sp macro="" textlink="">
      <xdr:nvSpPr>
        <xdr:cNvPr id="467" name="将来負担の状況該当値テキスト"/>
        <xdr:cNvSpPr txBox="1"/>
      </xdr:nvSpPr>
      <xdr:spPr>
        <a:xfrm>
          <a:off x="17106900" y="259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73067</xdr:rowOff>
    </xdr:from>
    <xdr:to>
      <xdr:col>77</xdr:col>
      <xdr:colOff>95250</xdr:colOff>
      <xdr:row>16</xdr:row>
      <xdr:rowOff>3217</xdr:rowOff>
    </xdr:to>
    <xdr:sp macro="" textlink="">
      <xdr:nvSpPr>
        <xdr:cNvPr id="468" name="楕円 467"/>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159444</xdr:rowOff>
    </xdr:from>
    <xdr:ext cx="736600" cy="259045"/>
    <xdr:sp macro="" textlink="">
      <xdr:nvSpPr>
        <xdr:cNvPr id="469" name="テキスト ボックス 468"/>
        <xdr:cNvSpPr txBox="1"/>
      </xdr:nvSpPr>
      <xdr:spPr>
        <a:xfrm>
          <a:off x="15798800" y="273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127360</xdr:rowOff>
    </xdr:from>
    <xdr:to>
      <xdr:col>73</xdr:col>
      <xdr:colOff>44450</xdr:colOff>
      <xdr:row>16</xdr:row>
      <xdr:rowOff>57510</xdr:rowOff>
    </xdr:to>
    <xdr:sp macro="" textlink="">
      <xdr:nvSpPr>
        <xdr:cNvPr id="470" name="楕円 469"/>
        <xdr:cNvSpPr/>
      </xdr:nvSpPr>
      <xdr:spPr>
        <a:xfrm>
          <a:off x="15240000" y="26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42287</xdr:rowOff>
    </xdr:from>
    <xdr:ext cx="762000" cy="259045"/>
    <xdr:sp macro="" textlink="">
      <xdr:nvSpPr>
        <xdr:cNvPr id="471" name="テキスト ボックス 470"/>
        <xdr:cNvSpPr txBox="1"/>
      </xdr:nvSpPr>
      <xdr:spPr>
        <a:xfrm>
          <a:off x="14909800" y="278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103230</xdr:rowOff>
    </xdr:from>
    <xdr:to>
      <xdr:col>68</xdr:col>
      <xdr:colOff>203200</xdr:colOff>
      <xdr:row>16</xdr:row>
      <xdr:rowOff>33380</xdr:rowOff>
    </xdr:to>
    <xdr:sp macro="" textlink="">
      <xdr:nvSpPr>
        <xdr:cNvPr id="472" name="楕円 471"/>
        <xdr:cNvSpPr/>
      </xdr:nvSpPr>
      <xdr:spPr>
        <a:xfrm>
          <a:off x="14351000" y="2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18157</xdr:rowOff>
    </xdr:from>
    <xdr:ext cx="762000" cy="259045"/>
    <xdr:sp macro="" textlink="">
      <xdr:nvSpPr>
        <xdr:cNvPr id="473" name="テキスト ボックス 472"/>
        <xdr:cNvSpPr txBox="1"/>
      </xdr:nvSpPr>
      <xdr:spPr>
        <a:xfrm>
          <a:off x="14020800" y="27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74" name="楕円 473"/>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22581</xdr:rowOff>
    </xdr:from>
    <xdr:ext cx="762000" cy="259045"/>
    <xdr:sp macro="" textlink="">
      <xdr:nvSpPr>
        <xdr:cNvPr id="475" name="テキスト ボックス 474"/>
        <xdr:cNvSpPr txBox="1"/>
      </xdr:nvSpPr>
      <xdr:spPr>
        <a:xfrm>
          <a:off x="13131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岡山県平均、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類似団体平均を上回っており、近年増加傾向となっている。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職員数が類似団体と比較して高いために、経常収支比率の人件費分も平均を上回っている。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全体に占める割合は増加傾向にあるため、退職者分全補充を行っている現状も含めて、人件費関係経費全体について、抑制していく必要がある。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69850</xdr:rowOff>
    </xdr:to>
    <xdr:cxnSp macro="">
      <xdr:nvCxnSpPr>
        <xdr:cNvPr id="66" name="直線コネクタ 65"/>
        <xdr:cNvCxnSpPr/>
      </xdr:nvCxnSpPr>
      <xdr:spPr>
        <a:xfrm>
          <a:off x="3987800" y="6527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12700</xdr:rowOff>
    </xdr:to>
    <xdr:cxnSp macro="">
      <xdr:nvCxnSpPr>
        <xdr:cNvPr id="69" name="直線コネクタ 68"/>
        <xdr:cNvCxnSpPr/>
      </xdr:nvCxnSpPr>
      <xdr:spPr>
        <a:xfrm>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xdr:cNvCxnSpPr/>
      </xdr:nvCxnSpPr>
      <xdr:spPr>
        <a:xfrm flipV="1">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153670</xdr:rowOff>
    </xdr:to>
    <xdr:cxnSp macro="">
      <xdr:nvCxnSpPr>
        <xdr:cNvPr id="75" name="直線コネクタ 74"/>
        <xdr:cNvCxnSpPr/>
      </xdr:nvCxnSpPr>
      <xdr:spPr>
        <a:xfrm>
          <a:off x="1320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岡山県平均、類似団体平均を上回って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市域が広大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であるために保有する公共施設数も多くなり、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維持管理経費を要し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ていることが考えられる。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しかしながら、前年と比較して減少しているのは、会計年度任用職員制度の導入により物件費に計上されていた賃金が、会計年度任用職員として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シフト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されたことで物件費が減少となっている。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19</xdr:row>
      <xdr:rowOff>107950</xdr:rowOff>
    </xdr:to>
    <xdr:cxnSp macro="">
      <xdr:nvCxnSpPr>
        <xdr:cNvPr id="127" name="直線コネクタ 126"/>
        <xdr:cNvCxnSpPr/>
      </xdr:nvCxnSpPr>
      <xdr:spPr>
        <a:xfrm flipV="1">
          <a:off x="15671800" y="3162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44450</xdr:rowOff>
    </xdr:from>
    <xdr:to>
      <xdr:col>78</xdr:col>
      <xdr:colOff>69850</xdr:colOff>
      <xdr:row>19</xdr:row>
      <xdr:rowOff>107950</xdr:rowOff>
    </xdr:to>
    <xdr:cxnSp macro="">
      <xdr:nvCxnSpPr>
        <xdr:cNvPr id="130" name="直線コネクタ 129"/>
        <xdr:cNvCxnSpPr/>
      </xdr:nvCxnSpPr>
      <xdr:spPr>
        <a:xfrm>
          <a:off x="14782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19</xdr:row>
      <xdr:rowOff>107950</xdr:rowOff>
    </xdr:to>
    <xdr:cxnSp macro="">
      <xdr:nvCxnSpPr>
        <xdr:cNvPr id="133" name="直線コネクタ 132"/>
        <xdr:cNvCxnSpPr/>
      </xdr:nvCxnSpPr>
      <xdr:spPr>
        <a:xfrm flipV="1">
          <a:off x="13893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107950</xdr:rowOff>
    </xdr:to>
    <xdr:cxnSp macro="">
      <xdr:nvCxnSpPr>
        <xdr:cNvPr id="136" name="直線コネクタ 135"/>
        <xdr:cNvCxnSpPr/>
      </xdr:nvCxnSpPr>
      <xdr:spPr>
        <a:xfrm>
          <a:off x="13004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6" name="楕円 145"/>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7"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50" name="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が年々増えてきているが、全体としては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全国平均、岡山県平均、類似団体平均に比べ、大きく下回っている。障害福祉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については制度改正により支出の抑制を行うことを検討していく。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152400</xdr:rowOff>
    </xdr:to>
    <xdr:cxnSp macro="">
      <xdr:nvCxnSpPr>
        <xdr:cNvPr id="188" name="直線コネクタ 187"/>
        <xdr:cNvCxnSpPr/>
      </xdr:nvCxnSpPr>
      <xdr:spPr>
        <a:xfrm flipV="1">
          <a:off x="3987800" y="9220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54</xdr:row>
      <xdr:rowOff>152400</xdr:rowOff>
    </xdr:to>
    <xdr:cxnSp macro="">
      <xdr:nvCxnSpPr>
        <xdr:cNvPr id="191" name="直線コネクタ 190"/>
        <xdr:cNvCxnSpPr/>
      </xdr:nvCxnSpPr>
      <xdr:spPr>
        <a:xfrm>
          <a:off x="3098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152400</xdr:rowOff>
    </xdr:to>
    <xdr:cxnSp macro="">
      <xdr:nvCxnSpPr>
        <xdr:cNvPr id="194" name="直線コネクタ 193"/>
        <xdr:cNvCxnSpPr/>
      </xdr:nvCxnSpPr>
      <xdr:spPr>
        <a:xfrm>
          <a:off x="2209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44450</xdr:rowOff>
    </xdr:to>
    <xdr:cxnSp macro="">
      <xdr:nvCxnSpPr>
        <xdr:cNvPr id="197" name="直線コネクタ 196"/>
        <xdr:cNvCxnSpPr/>
      </xdr:nvCxnSpPr>
      <xdr:spPr>
        <a:xfrm flipV="1">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7" name="楕円 206"/>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9" name="楕円 208"/>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0" name="テキスト ボックス 209"/>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1" name="楕円 210"/>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2" name="テキスト ボックス 211"/>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5" name="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岡山県平均、類似団体平均を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おり、昨年度と比較して大幅に減少した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令和２年度より簡易水道事業特別会計の水道事業への統合や下水道事業特別会計の公営企業会計への移行によ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が大きい。今後も、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各事業においては独立採算の原則に立ち返った健全運営を一層推進する。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58</xdr:row>
      <xdr:rowOff>58420</xdr:rowOff>
    </xdr:to>
    <xdr:cxnSp macro="">
      <xdr:nvCxnSpPr>
        <xdr:cNvPr id="249" name="直線コネクタ 248"/>
        <xdr:cNvCxnSpPr/>
      </xdr:nvCxnSpPr>
      <xdr:spPr>
        <a:xfrm flipV="1">
          <a:off x="15671800" y="96748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58420</xdr:rowOff>
    </xdr:to>
    <xdr:cxnSp macro="">
      <xdr:nvCxnSpPr>
        <xdr:cNvPr id="252" name="直線コネクタ 251"/>
        <xdr:cNvCxnSpPr/>
      </xdr:nvCxnSpPr>
      <xdr:spPr>
        <a:xfrm>
          <a:off x="14782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58420</xdr:rowOff>
    </xdr:to>
    <xdr:cxnSp macro="">
      <xdr:nvCxnSpPr>
        <xdr:cNvPr id="255" name="直線コネクタ 254"/>
        <xdr:cNvCxnSpPr/>
      </xdr:nvCxnSpPr>
      <xdr:spPr>
        <a:xfrm flipV="1">
          <a:off x="13893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58420</xdr:rowOff>
    </xdr:to>
    <xdr:cxnSp macro="">
      <xdr:nvCxnSpPr>
        <xdr:cNvPr id="258" name="直線コネクタ 257"/>
        <xdr:cNvCxnSpPr/>
      </xdr:nvCxnSpPr>
      <xdr:spPr>
        <a:xfrm>
          <a:off x="13004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全国平均、類似団体平均を下回っている。これは合併後、報償費や補助費の一斉見直しを行い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５％～１５％の縮減を行ってきたことによる。今後も各補助金の見直しを行い、適正な執行に努める。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161290</xdr:rowOff>
    </xdr:to>
    <xdr:cxnSp macro="">
      <xdr:nvCxnSpPr>
        <xdr:cNvPr id="307" name="直線コネクタ 306"/>
        <xdr:cNvCxnSpPr/>
      </xdr:nvCxnSpPr>
      <xdr:spPr>
        <a:xfrm>
          <a:off x="15671800" y="6024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33274</xdr:rowOff>
    </xdr:to>
    <xdr:cxnSp macro="">
      <xdr:nvCxnSpPr>
        <xdr:cNvPr id="310" name="直線コネクタ 309"/>
        <xdr:cNvCxnSpPr/>
      </xdr:nvCxnSpPr>
      <xdr:spPr>
        <a:xfrm flipV="1">
          <a:off x="14782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3" name="直線コネクタ 312"/>
        <xdr:cNvCxnSpPr/>
      </xdr:nvCxnSpPr>
      <xdr:spPr>
        <a:xfrm flipV="1">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69850</xdr:rowOff>
    </xdr:to>
    <xdr:cxnSp macro="">
      <xdr:nvCxnSpPr>
        <xdr:cNvPr id="316" name="直線コネクタ 315"/>
        <xdr:cNvCxnSpPr/>
      </xdr:nvCxnSpPr>
      <xdr:spPr>
        <a:xfrm flipV="1">
          <a:off x="13004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大きく上回っている。これは、市庁舎や複合施設の建設など、近年大型事業が続いていることや平成３０年７月豪雨に係る災害復旧事業の影響が考えられ、今後も増加する見込みにある。普通建設事業費充当の地方債発行額については、財政運営適正化計画に基づく計画的な発行を遵守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138430</xdr:rowOff>
    </xdr:to>
    <xdr:cxnSp macro="">
      <xdr:nvCxnSpPr>
        <xdr:cNvPr id="367" name="直線コネクタ 366"/>
        <xdr:cNvCxnSpPr/>
      </xdr:nvCxnSpPr>
      <xdr:spPr>
        <a:xfrm flipV="1">
          <a:off x="3987800" y="12993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142240</xdr:rowOff>
    </xdr:to>
    <xdr:cxnSp macro="">
      <xdr:nvCxnSpPr>
        <xdr:cNvPr id="370" name="直線コネクタ 369"/>
        <xdr:cNvCxnSpPr/>
      </xdr:nvCxnSpPr>
      <xdr:spPr>
        <a:xfrm flipV="1">
          <a:off x="3098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132715</xdr:rowOff>
    </xdr:from>
    <xdr:to>
      <xdr:col>15</xdr:col>
      <xdr:colOff>98425</xdr:colOff>
      <xdr:row>75</xdr:row>
      <xdr:rowOff>142240</xdr:rowOff>
    </xdr:to>
    <xdr:cxnSp macro="">
      <xdr:nvCxnSpPr>
        <xdr:cNvPr id="373" name="直線コネクタ 372"/>
        <xdr:cNvCxnSpPr/>
      </xdr:nvCxnSpPr>
      <xdr:spPr>
        <a:xfrm>
          <a:off x="2209800" y="12991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109855</xdr:rowOff>
    </xdr:from>
    <xdr:to>
      <xdr:col>11</xdr:col>
      <xdr:colOff>9525</xdr:colOff>
      <xdr:row>75</xdr:row>
      <xdr:rowOff>132715</xdr:rowOff>
    </xdr:to>
    <xdr:cxnSp macro="">
      <xdr:nvCxnSpPr>
        <xdr:cNvPr id="376" name="直線コネクタ 375"/>
        <xdr:cNvCxnSpPr/>
      </xdr:nvCxnSpPr>
      <xdr:spPr>
        <a:xfrm>
          <a:off x="1320800" y="12968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6" name="楕円 385"/>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55897</xdr:rowOff>
    </xdr:from>
    <xdr:ext cx="762000" cy="259045"/>
    <xdr:sp macro="" textlink="">
      <xdr:nvSpPr>
        <xdr:cNvPr id="387" name="公債費該当値テキスト"/>
        <xdr:cNvSpPr txBox="1"/>
      </xdr:nvSpPr>
      <xdr:spPr>
        <a:xfrm>
          <a:off x="49149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8" name="楕円 387"/>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2557</xdr:rowOff>
    </xdr:from>
    <xdr:ext cx="736600" cy="259045"/>
    <xdr:sp macro="" textlink="">
      <xdr:nvSpPr>
        <xdr:cNvPr id="389" name="テキスト ボックス 388"/>
        <xdr:cNvSpPr txBox="1"/>
      </xdr:nvSpPr>
      <xdr:spPr>
        <a:xfrm>
          <a:off x="3606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90" name="楕円 389"/>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6366</xdr:rowOff>
    </xdr:from>
    <xdr:ext cx="762000" cy="259045"/>
    <xdr:sp macro="" textlink="">
      <xdr:nvSpPr>
        <xdr:cNvPr id="391" name="テキスト ボックス 390"/>
        <xdr:cNvSpPr txBox="1"/>
      </xdr:nvSpPr>
      <xdr:spPr>
        <a:xfrm>
          <a:off x="2717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2" name="楕円 391"/>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168291</xdr:rowOff>
    </xdr:from>
    <xdr:ext cx="762000" cy="259045"/>
    <xdr:sp macro="" textlink="">
      <xdr:nvSpPr>
        <xdr:cNvPr id="393" name="テキスト ボックス 392"/>
        <xdr:cNvSpPr txBox="1"/>
      </xdr:nvSpPr>
      <xdr:spPr>
        <a:xfrm>
          <a:off x="1828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59055</xdr:rowOff>
    </xdr:from>
    <xdr:to>
      <xdr:col>6</xdr:col>
      <xdr:colOff>171450</xdr:colOff>
      <xdr:row>75</xdr:row>
      <xdr:rowOff>160655</xdr:rowOff>
    </xdr:to>
    <xdr:sp macro="" textlink="">
      <xdr:nvSpPr>
        <xdr:cNvPr id="394" name="楕円 393"/>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145432</xdr:rowOff>
    </xdr:from>
    <xdr:ext cx="762000" cy="259045"/>
    <xdr:sp macro="" textlink="">
      <xdr:nvSpPr>
        <xdr:cNvPr id="395" name="テキスト ボックス 394"/>
        <xdr:cNvSpPr txBox="1"/>
      </xdr:nvSpPr>
      <xdr:spPr>
        <a:xfrm>
          <a:off x="939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下回っているが、今後の一般財源の減少に備え、より一層の効率化を図る必要がある。行政運営の効率化、行政関与の必要性等を考慮のうえ、民間委託についても再検討を行い行政のスリム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44704</xdr:rowOff>
    </xdr:to>
    <xdr:cxnSp macro="">
      <xdr:nvCxnSpPr>
        <xdr:cNvPr id="426" name="直線コネクタ 425"/>
        <xdr:cNvCxnSpPr/>
      </xdr:nvCxnSpPr>
      <xdr:spPr>
        <a:xfrm flipV="1">
          <a:off x="15671800" y="130108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44704</xdr:rowOff>
    </xdr:to>
    <xdr:cxnSp macro="">
      <xdr:nvCxnSpPr>
        <xdr:cNvPr id="429" name="直線コネクタ 428"/>
        <xdr:cNvCxnSpPr/>
      </xdr:nvCxnSpPr>
      <xdr:spPr>
        <a:xfrm>
          <a:off x="14782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30987</xdr:rowOff>
    </xdr:to>
    <xdr:cxnSp macro="">
      <xdr:nvCxnSpPr>
        <xdr:cNvPr id="432" name="直線コネクタ 431"/>
        <xdr:cNvCxnSpPr/>
      </xdr:nvCxnSpPr>
      <xdr:spPr>
        <a:xfrm flipV="1">
          <a:off x="13893800" y="12983464"/>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30987</xdr:rowOff>
    </xdr:to>
    <xdr:cxnSp macro="">
      <xdr:nvCxnSpPr>
        <xdr:cNvPr id="435" name="直線コネクタ 434"/>
        <xdr:cNvCxnSpPr/>
      </xdr:nvCxnSpPr>
      <xdr:spPr>
        <a:xfrm>
          <a:off x="13004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5" name="楕円 444"/>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6"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49" name="楕円 448"/>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0" name="テキスト ボックス 449"/>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3" name="楕円 452"/>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4" name="テキスト ボックス 453"/>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87311</xdr:rowOff>
    </xdr:from>
    <xdr:to>
      <xdr:col>29</xdr:col>
      <xdr:colOff>127000</xdr:colOff>
      <xdr:row>15</xdr:row>
      <xdr:rowOff>1607</xdr:rowOff>
    </xdr:to>
    <xdr:cxnSp macro="">
      <xdr:nvCxnSpPr>
        <xdr:cNvPr id="52" name="直線コネクタ 51"/>
        <xdr:cNvCxnSpPr/>
      </xdr:nvCxnSpPr>
      <xdr:spPr bwMode="auto">
        <a:xfrm flipV="1">
          <a:off x="5003800" y="2535236"/>
          <a:ext cx="647700" cy="8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151079</xdr:rowOff>
    </xdr:from>
    <xdr:to>
      <xdr:col>26</xdr:col>
      <xdr:colOff>50800</xdr:colOff>
      <xdr:row>15</xdr:row>
      <xdr:rowOff>1607</xdr:rowOff>
    </xdr:to>
    <xdr:cxnSp macro="">
      <xdr:nvCxnSpPr>
        <xdr:cNvPr id="55" name="直線コネクタ 54"/>
        <xdr:cNvCxnSpPr/>
      </xdr:nvCxnSpPr>
      <xdr:spPr bwMode="auto">
        <a:xfrm>
          <a:off x="4305300" y="2599004"/>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151079</xdr:rowOff>
    </xdr:from>
    <xdr:to>
      <xdr:col>22</xdr:col>
      <xdr:colOff>114300</xdr:colOff>
      <xdr:row>15</xdr:row>
      <xdr:rowOff>46489</xdr:rowOff>
    </xdr:to>
    <xdr:cxnSp macro="">
      <xdr:nvCxnSpPr>
        <xdr:cNvPr id="58" name="直線コネクタ 57"/>
        <xdr:cNvCxnSpPr/>
      </xdr:nvCxnSpPr>
      <xdr:spPr bwMode="auto">
        <a:xfrm flipV="1">
          <a:off x="3606800" y="2599004"/>
          <a:ext cx="698500" cy="6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46489</xdr:rowOff>
    </xdr:from>
    <xdr:to>
      <xdr:col>18</xdr:col>
      <xdr:colOff>177800</xdr:colOff>
      <xdr:row>15</xdr:row>
      <xdr:rowOff>90892</xdr:rowOff>
    </xdr:to>
    <xdr:cxnSp macro="">
      <xdr:nvCxnSpPr>
        <xdr:cNvPr id="61" name="直線コネクタ 60"/>
        <xdr:cNvCxnSpPr/>
      </xdr:nvCxnSpPr>
      <xdr:spPr bwMode="auto">
        <a:xfrm flipV="1">
          <a:off x="2908300" y="2665864"/>
          <a:ext cx="698500" cy="44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36511</xdr:rowOff>
    </xdr:from>
    <xdr:to>
      <xdr:col>29</xdr:col>
      <xdr:colOff>177800</xdr:colOff>
      <xdr:row>14</xdr:row>
      <xdr:rowOff>138111</xdr:rowOff>
    </xdr:to>
    <xdr:sp macro="" textlink="">
      <xdr:nvSpPr>
        <xdr:cNvPr id="71" name="楕円 70"/>
        <xdr:cNvSpPr/>
      </xdr:nvSpPr>
      <xdr:spPr bwMode="auto">
        <a:xfrm>
          <a:off x="5600700" y="248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53038</xdr:rowOff>
    </xdr:from>
    <xdr:ext cx="762000" cy="259045"/>
    <xdr:sp macro="" textlink="">
      <xdr:nvSpPr>
        <xdr:cNvPr id="72" name="人口1人当たり決算額の推移該当値テキスト130"/>
        <xdr:cNvSpPr txBox="1"/>
      </xdr:nvSpPr>
      <xdr:spPr>
        <a:xfrm>
          <a:off x="5740400" y="232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122257</xdr:rowOff>
    </xdr:from>
    <xdr:to>
      <xdr:col>26</xdr:col>
      <xdr:colOff>101600</xdr:colOff>
      <xdr:row>15</xdr:row>
      <xdr:rowOff>52407</xdr:rowOff>
    </xdr:to>
    <xdr:sp macro="" textlink="">
      <xdr:nvSpPr>
        <xdr:cNvPr id="73" name="楕円 72"/>
        <xdr:cNvSpPr/>
      </xdr:nvSpPr>
      <xdr:spPr bwMode="auto">
        <a:xfrm>
          <a:off x="4953000" y="257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62584</xdr:rowOff>
    </xdr:from>
    <xdr:ext cx="736600" cy="259045"/>
    <xdr:sp macro="" textlink="">
      <xdr:nvSpPr>
        <xdr:cNvPr id="74" name="テキスト ボックス 73"/>
        <xdr:cNvSpPr txBox="1"/>
      </xdr:nvSpPr>
      <xdr:spPr>
        <a:xfrm>
          <a:off x="4622800" y="2339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100279</xdr:rowOff>
    </xdr:from>
    <xdr:to>
      <xdr:col>22</xdr:col>
      <xdr:colOff>165100</xdr:colOff>
      <xdr:row>15</xdr:row>
      <xdr:rowOff>30429</xdr:rowOff>
    </xdr:to>
    <xdr:sp macro="" textlink="">
      <xdr:nvSpPr>
        <xdr:cNvPr id="75" name="楕円 74"/>
        <xdr:cNvSpPr/>
      </xdr:nvSpPr>
      <xdr:spPr bwMode="auto">
        <a:xfrm>
          <a:off x="4254500" y="254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40606</xdr:rowOff>
    </xdr:from>
    <xdr:ext cx="762000" cy="259045"/>
    <xdr:sp macro="" textlink="">
      <xdr:nvSpPr>
        <xdr:cNvPr id="76" name="テキスト ボックス 75"/>
        <xdr:cNvSpPr txBox="1"/>
      </xdr:nvSpPr>
      <xdr:spPr>
        <a:xfrm>
          <a:off x="3924300" y="23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167139</xdr:rowOff>
    </xdr:from>
    <xdr:to>
      <xdr:col>19</xdr:col>
      <xdr:colOff>38100</xdr:colOff>
      <xdr:row>15</xdr:row>
      <xdr:rowOff>97289</xdr:rowOff>
    </xdr:to>
    <xdr:sp macro="" textlink="">
      <xdr:nvSpPr>
        <xdr:cNvPr id="77" name="楕円 76"/>
        <xdr:cNvSpPr/>
      </xdr:nvSpPr>
      <xdr:spPr bwMode="auto">
        <a:xfrm>
          <a:off x="3556000" y="261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107466</xdr:rowOff>
    </xdr:from>
    <xdr:ext cx="762000" cy="259045"/>
    <xdr:sp macro="" textlink="">
      <xdr:nvSpPr>
        <xdr:cNvPr id="78" name="テキスト ボックス 77"/>
        <xdr:cNvSpPr txBox="1"/>
      </xdr:nvSpPr>
      <xdr:spPr>
        <a:xfrm>
          <a:off x="3225800" y="238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40092</xdr:rowOff>
    </xdr:from>
    <xdr:to>
      <xdr:col>15</xdr:col>
      <xdr:colOff>101600</xdr:colOff>
      <xdr:row>15</xdr:row>
      <xdr:rowOff>141692</xdr:rowOff>
    </xdr:to>
    <xdr:sp macro="" textlink="">
      <xdr:nvSpPr>
        <xdr:cNvPr id="79" name="楕円 78"/>
        <xdr:cNvSpPr/>
      </xdr:nvSpPr>
      <xdr:spPr bwMode="auto">
        <a:xfrm>
          <a:off x="2857500" y="265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151869</xdr:rowOff>
    </xdr:from>
    <xdr:ext cx="762000" cy="259045"/>
    <xdr:sp macro="" textlink="">
      <xdr:nvSpPr>
        <xdr:cNvPr id="80" name="テキスト ボックス 79"/>
        <xdr:cNvSpPr txBox="1"/>
      </xdr:nvSpPr>
      <xdr:spPr>
        <a:xfrm>
          <a:off x="2527300" y="24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262293</xdr:rowOff>
    </xdr:from>
    <xdr:to>
      <xdr:col>29</xdr:col>
      <xdr:colOff>127000</xdr:colOff>
      <xdr:row>37</xdr:row>
      <xdr:rowOff>262403</xdr:rowOff>
    </xdr:to>
    <xdr:cxnSp macro="">
      <xdr:nvCxnSpPr>
        <xdr:cNvPr id="114" name="直線コネクタ 113"/>
        <xdr:cNvCxnSpPr/>
      </xdr:nvCxnSpPr>
      <xdr:spPr bwMode="auto">
        <a:xfrm>
          <a:off x="5003800" y="7386993"/>
          <a:ext cx="647700" cy="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262293</xdr:rowOff>
    </xdr:from>
    <xdr:to>
      <xdr:col>26</xdr:col>
      <xdr:colOff>50800</xdr:colOff>
      <xdr:row>37</xdr:row>
      <xdr:rowOff>266888</xdr:rowOff>
    </xdr:to>
    <xdr:cxnSp macro="">
      <xdr:nvCxnSpPr>
        <xdr:cNvPr id="117" name="直線コネクタ 116"/>
        <xdr:cNvCxnSpPr/>
      </xdr:nvCxnSpPr>
      <xdr:spPr bwMode="auto">
        <a:xfrm flipV="1">
          <a:off x="4305300" y="7386993"/>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266888</xdr:rowOff>
    </xdr:from>
    <xdr:to>
      <xdr:col>22</xdr:col>
      <xdr:colOff>114300</xdr:colOff>
      <xdr:row>37</xdr:row>
      <xdr:rowOff>269318</xdr:rowOff>
    </xdr:to>
    <xdr:cxnSp macro="">
      <xdr:nvCxnSpPr>
        <xdr:cNvPr id="120" name="直線コネクタ 119"/>
        <xdr:cNvCxnSpPr/>
      </xdr:nvCxnSpPr>
      <xdr:spPr bwMode="auto">
        <a:xfrm flipV="1">
          <a:off x="3606800" y="7391588"/>
          <a:ext cx="698500" cy="2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269318</xdr:rowOff>
    </xdr:from>
    <xdr:to>
      <xdr:col>18</xdr:col>
      <xdr:colOff>177800</xdr:colOff>
      <xdr:row>37</xdr:row>
      <xdr:rowOff>269437</xdr:rowOff>
    </xdr:to>
    <xdr:cxnSp macro="">
      <xdr:nvCxnSpPr>
        <xdr:cNvPr id="123" name="直線コネクタ 122"/>
        <xdr:cNvCxnSpPr/>
      </xdr:nvCxnSpPr>
      <xdr:spPr bwMode="auto">
        <a:xfrm flipV="1">
          <a:off x="2908300" y="7394018"/>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211603</xdr:rowOff>
    </xdr:from>
    <xdr:to>
      <xdr:col>29</xdr:col>
      <xdr:colOff>177800</xdr:colOff>
      <xdr:row>37</xdr:row>
      <xdr:rowOff>313203</xdr:rowOff>
    </xdr:to>
    <xdr:sp macro="" textlink="">
      <xdr:nvSpPr>
        <xdr:cNvPr id="133" name="楕円 132"/>
        <xdr:cNvSpPr/>
      </xdr:nvSpPr>
      <xdr:spPr bwMode="auto">
        <a:xfrm>
          <a:off x="5600700" y="733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56680</xdr:rowOff>
    </xdr:from>
    <xdr:ext cx="762000" cy="259045"/>
    <xdr:sp macro="" textlink="">
      <xdr:nvSpPr>
        <xdr:cNvPr id="134" name="人口1人当たり決算額の推移該当値テキスト445"/>
        <xdr:cNvSpPr txBox="1"/>
      </xdr:nvSpPr>
      <xdr:spPr>
        <a:xfrm>
          <a:off x="5740400" y="71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211493</xdr:rowOff>
    </xdr:from>
    <xdr:to>
      <xdr:col>26</xdr:col>
      <xdr:colOff>101600</xdr:colOff>
      <xdr:row>37</xdr:row>
      <xdr:rowOff>313093</xdr:rowOff>
    </xdr:to>
    <xdr:sp macro="" textlink="">
      <xdr:nvSpPr>
        <xdr:cNvPr id="135" name="楕円 134"/>
        <xdr:cNvSpPr/>
      </xdr:nvSpPr>
      <xdr:spPr bwMode="auto">
        <a:xfrm>
          <a:off x="4953000" y="733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151820</xdr:rowOff>
    </xdr:from>
    <xdr:ext cx="736600" cy="259045"/>
    <xdr:sp macro="" textlink="">
      <xdr:nvSpPr>
        <xdr:cNvPr id="136" name="テキスト ボックス 135"/>
        <xdr:cNvSpPr txBox="1"/>
      </xdr:nvSpPr>
      <xdr:spPr>
        <a:xfrm>
          <a:off x="4622800" y="7105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216088</xdr:rowOff>
    </xdr:from>
    <xdr:to>
      <xdr:col>22</xdr:col>
      <xdr:colOff>165100</xdr:colOff>
      <xdr:row>37</xdr:row>
      <xdr:rowOff>317688</xdr:rowOff>
    </xdr:to>
    <xdr:sp macro="" textlink="">
      <xdr:nvSpPr>
        <xdr:cNvPr id="137" name="楕円 136"/>
        <xdr:cNvSpPr/>
      </xdr:nvSpPr>
      <xdr:spPr bwMode="auto">
        <a:xfrm>
          <a:off x="4254500" y="734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156415</xdr:rowOff>
    </xdr:from>
    <xdr:ext cx="762000" cy="259045"/>
    <xdr:sp macro="" textlink="">
      <xdr:nvSpPr>
        <xdr:cNvPr id="138" name="テキスト ボックス 137"/>
        <xdr:cNvSpPr txBox="1"/>
      </xdr:nvSpPr>
      <xdr:spPr>
        <a:xfrm>
          <a:off x="3924300" y="710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218518</xdr:rowOff>
    </xdr:from>
    <xdr:to>
      <xdr:col>19</xdr:col>
      <xdr:colOff>38100</xdr:colOff>
      <xdr:row>37</xdr:row>
      <xdr:rowOff>320118</xdr:rowOff>
    </xdr:to>
    <xdr:sp macro="" textlink="">
      <xdr:nvSpPr>
        <xdr:cNvPr id="139" name="楕円 138"/>
        <xdr:cNvSpPr/>
      </xdr:nvSpPr>
      <xdr:spPr bwMode="auto">
        <a:xfrm>
          <a:off x="3556000" y="73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158845</xdr:rowOff>
    </xdr:from>
    <xdr:ext cx="762000" cy="259045"/>
    <xdr:sp macro="" textlink="">
      <xdr:nvSpPr>
        <xdr:cNvPr id="140" name="テキスト ボックス 139"/>
        <xdr:cNvSpPr txBox="1"/>
      </xdr:nvSpPr>
      <xdr:spPr>
        <a:xfrm>
          <a:off x="3225800" y="71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218637</xdr:rowOff>
    </xdr:from>
    <xdr:to>
      <xdr:col>15</xdr:col>
      <xdr:colOff>101600</xdr:colOff>
      <xdr:row>37</xdr:row>
      <xdr:rowOff>320237</xdr:rowOff>
    </xdr:to>
    <xdr:sp macro="" textlink="">
      <xdr:nvSpPr>
        <xdr:cNvPr id="141" name="楕円 140"/>
        <xdr:cNvSpPr/>
      </xdr:nvSpPr>
      <xdr:spPr bwMode="auto">
        <a:xfrm>
          <a:off x="2857500" y="734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158964</xdr:rowOff>
    </xdr:from>
    <xdr:ext cx="762000" cy="259045"/>
    <xdr:sp macro="" textlink="">
      <xdr:nvSpPr>
        <xdr:cNvPr id="142" name="テキスト ボックス 141"/>
        <xdr:cNvSpPr txBox="1"/>
      </xdr:nvSpPr>
      <xdr:spPr>
        <a:xfrm>
          <a:off x="2527300" y="711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94035</xdr:rowOff>
    </xdr:from>
    <xdr:to>
      <xdr:col>24</xdr:col>
      <xdr:colOff>63500</xdr:colOff>
      <xdr:row>33</xdr:row>
      <xdr:rowOff>59385</xdr:rowOff>
    </xdr:to>
    <xdr:cxnSp macro="">
      <xdr:nvCxnSpPr>
        <xdr:cNvPr id="63" name="直線コネクタ 62"/>
        <xdr:cNvCxnSpPr/>
      </xdr:nvCxnSpPr>
      <xdr:spPr>
        <a:xfrm flipV="1">
          <a:off x="3797300" y="5408985"/>
          <a:ext cx="838200" cy="30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56566</xdr:rowOff>
    </xdr:from>
    <xdr:to>
      <xdr:col>19</xdr:col>
      <xdr:colOff>177800</xdr:colOff>
      <xdr:row>33</xdr:row>
      <xdr:rowOff>59385</xdr:rowOff>
    </xdr:to>
    <xdr:cxnSp macro="">
      <xdr:nvCxnSpPr>
        <xdr:cNvPr id="66" name="直線コネクタ 65"/>
        <xdr:cNvCxnSpPr/>
      </xdr:nvCxnSpPr>
      <xdr:spPr>
        <a:xfrm>
          <a:off x="2908300" y="571441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56566</xdr:rowOff>
    </xdr:from>
    <xdr:to>
      <xdr:col>15</xdr:col>
      <xdr:colOff>50800</xdr:colOff>
      <xdr:row>33</xdr:row>
      <xdr:rowOff>86534</xdr:rowOff>
    </xdr:to>
    <xdr:cxnSp macro="">
      <xdr:nvCxnSpPr>
        <xdr:cNvPr id="69" name="直線コネクタ 68"/>
        <xdr:cNvCxnSpPr/>
      </xdr:nvCxnSpPr>
      <xdr:spPr>
        <a:xfrm flipV="1">
          <a:off x="2019300" y="5714416"/>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86534</xdr:rowOff>
    </xdr:from>
    <xdr:to>
      <xdr:col>10</xdr:col>
      <xdr:colOff>114300</xdr:colOff>
      <xdr:row>33</xdr:row>
      <xdr:rowOff>95645</xdr:rowOff>
    </xdr:to>
    <xdr:cxnSp macro="">
      <xdr:nvCxnSpPr>
        <xdr:cNvPr id="72" name="直線コネクタ 71"/>
        <xdr:cNvCxnSpPr/>
      </xdr:nvCxnSpPr>
      <xdr:spPr>
        <a:xfrm flipV="1">
          <a:off x="1130300" y="5744384"/>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43235</xdr:rowOff>
    </xdr:from>
    <xdr:to>
      <xdr:col>24</xdr:col>
      <xdr:colOff>114300</xdr:colOff>
      <xdr:row>31</xdr:row>
      <xdr:rowOff>144835</xdr:rowOff>
    </xdr:to>
    <xdr:sp macro="" textlink="">
      <xdr:nvSpPr>
        <xdr:cNvPr id="82" name="楕円 81"/>
        <xdr:cNvSpPr/>
      </xdr:nvSpPr>
      <xdr:spPr>
        <a:xfrm>
          <a:off x="4584700" y="53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139518</xdr:rowOff>
    </xdr:from>
    <xdr:ext cx="599010" cy="259045"/>
    <xdr:sp macro="" textlink="">
      <xdr:nvSpPr>
        <xdr:cNvPr id="83" name="人件費該当値テキスト"/>
        <xdr:cNvSpPr txBox="1"/>
      </xdr:nvSpPr>
      <xdr:spPr>
        <a:xfrm>
          <a:off x="4686300" y="528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8585</xdr:rowOff>
    </xdr:from>
    <xdr:to>
      <xdr:col>20</xdr:col>
      <xdr:colOff>38100</xdr:colOff>
      <xdr:row>33</xdr:row>
      <xdr:rowOff>110185</xdr:rowOff>
    </xdr:to>
    <xdr:sp macro="" textlink="">
      <xdr:nvSpPr>
        <xdr:cNvPr id="84" name="楕円 83"/>
        <xdr:cNvSpPr/>
      </xdr:nvSpPr>
      <xdr:spPr>
        <a:xfrm>
          <a:off x="3746500" y="56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126712</xdr:rowOff>
    </xdr:from>
    <xdr:ext cx="599010" cy="259045"/>
    <xdr:sp macro="" textlink="">
      <xdr:nvSpPr>
        <xdr:cNvPr id="85" name="テキスト ボックス 84"/>
        <xdr:cNvSpPr txBox="1"/>
      </xdr:nvSpPr>
      <xdr:spPr>
        <a:xfrm>
          <a:off x="3497795" y="54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5766</xdr:rowOff>
    </xdr:from>
    <xdr:to>
      <xdr:col>15</xdr:col>
      <xdr:colOff>101600</xdr:colOff>
      <xdr:row>33</xdr:row>
      <xdr:rowOff>107366</xdr:rowOff>
    </xdr:to>
    <xdr:sp macro="" textlink="">
      <xdr:nvSpPr>
        <xdr:cNvPr id="86" name="楕円 85"/>
        <xdr:cNvSpPr/>
      </xdr:nvSpPr>
      <xdr:spPr>
        <a:xfrm>
          <a:off x="2857500" y="56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123893</xdr:rowOff>
    </xdr:from>
    <xdr:ext cx="599010" cy="259045"/>
    <xdr:sp macro="" textlink="">
      <xdr:nvSpPr>
        <xdr:cNvPr id="87" name="テキスト ボックス 86"/>
        <xdr:cNvSpPr txBox="1"/>
      </xdr:nvSpPr>
      <xdr:spPr>
        <a:xfrm>
          <a:off x="2608795" y="543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35734</xdr:rowOff>
    </xdr:from>
    <xdr:to>
      <xdr:col>10</xdr:col>
      <xdr:colOff>165100</xdr:colOff>
      <xdr:row>33</xdr:row>
      <xdr:rowOff>137334</xdr:rowOff>
    </xdr:to>
    <xdr:sp macro="" textlink="">
      <xdr:nvSpPr>
        <xdr:cNvPr id="88" name="楕円 87"/>
        <xdr:cNvSpPr/>
      </xdr:nvSpPr>
      <xdr:spPr>
        <a:xfrm>
          <a:off x="1968500" y="56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153861</xdr:rowOff>
    </xdr:from>
    <xdr:ext cx="599010" cy="259045"/>
    <xdr:sp macro="" textlink="">
      <xdr:nvSpPr>
        <xdr:cNvPr id="89" name="テキスト ボックス 88"/>
        <xdr:cNvSpPr txBox="1"/>
      </xdr:nvSpPr>
      <xdr:spPr>
        <a:xfrm>
          <a:off x="1719795" y="5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44845</xdr:rowOff>
    </xdr:from>
    <xdr:to>
      <xdr:col>6</xdr:col>
      <xdr:colOff>38100</xdr:colOff>
      <xdr:row>33</xdr:row>
      <xdr:rowOff>146445</xdr:rowOff>
    </xdr:to>
    <xdr:sp macro="" textlink="">
      <xdr:nvSpPr>
        <xdr:cNvPr id="90" name="楕円 89"/>
        <xdr:cNvSpPr/>
      </xdr:nvSpPr>
      <xdr:spPr>
        <a:xfrm>
          <a:off x="1079500" y="57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162972</xdr:rowOff>
    </xdr:from>
    <xdr:ext cx="599010" cy="259045"/>
    <xdr:sp macro="" textlink="">
      <xdr:nvSpPr>
        <xdr:cNvPr id="91" name="テキスト ボックス 90"/>
        <xdr:cNvSpPr txBox="1"/>
      </xdr:nvSpPr>
      <xdr:spPr>
        <a:xfrm>
          <a:off x="830795" y="547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98806</xdr:rowOff>
    </xdr:from>
    <xdr:to>
      <xdr:col>24</xdr:col>
      <xdr:colOff>63500</xdr:colOff>
      <xdr:row>57</xdr:row>
      <xdr:rowOff>111758</xdr:rowOff>
    </xdr:to>
    <xdr:cxnSp macro="">
      <xdr:nvCxnSpPr>
        <xdr:cNvPr id="122" name="直線コネクタ 121"/>
        <xdr:cNvCxnSpPr/>
      </xdr:nvCxnSpPr>
      <xdr:spPr>
        <a:xfrm>
          <a:off x="3797300" y="9871456"/>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98806</xdr:rowOff>
    </xdr:from>
    <xdr:to>
      <xdr:col>19</xdr:col>
      <xdr:colOff>177800</xdr:colOff>
      <xdr:row>57</xdr:row>
      <xdr:rowOff>121980</xdr:rowOff>
    </xdr:to>
    <xdr:cxnSp macro="">
      <xdr:nvCxnSpPr>
        <xdr:cNvPr id="125" name="直線コネクタ 124"/>
        <xdr:cNvCxnSpPr/>
      </xdr:nvCxnSpPr>
      <xdr:spPr>
        <a:xfrm flipV="1">
          <a:off x="2908300" y="9871456"/>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121980</xdr:rowOff>
    </xdr:from>
    <xdr:to>
      <xdr:col>15</xdr:col>
      <xdr:colOff>50800</xdr:colOff>
      <xdr:row>57</xdr:row>
      <xdr:rowOff>129273</xdr:rowOff>
    </xdr:to>
    <xdr:cxnSp macro="">
      <xdr:nvCxnSpPr>
        <xdr:cNvPr id="128" name="直線コネクタ 127"/>
        <xdr:cNvCxnSpPr/>
      </xdr:nvCxnSpPr>
      <xdr:spPr>
        <a:xfrm flipV="1">
          <a:off x="2019300" y="989463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129273</xdr:rowOff>
    </xdr:from>
    <xdr:to>
      <xdr:col>10</xdr:col>
      <xdr:colOff>114300</xdr:colOff>
      <xdr:row>57</xdr:row>
      <xdr:rowOff>136248</xdr:rowOff>
    </xdr:to>
    <xdr:cxnSp macro="">
      <xdr:nvCxnSpPr>
        <xdr:cNvPr id="131" name="直線コネクタ 130"/>
        <xdr:cNvCxnSpPr/>
      </xdr:nvCxnSpPr>
      <xdr:spPr>
        <a:xfrm flipV="1">
          <a:off x="1130300" y="9901923"/>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60958</xdr:rowOff>
    </xdr:from>
    <xdr:to>
      <xdr:col>24</xdr:col>
      <xdr:colOff>114300</xdr:colOff>
      <xdr:row>57</xdr:row>
      <xdr:rowOff>162558</xdr:rowOff>
    </xdr:to>
    <xdr:sp macro="" textlink="">
      <xdr:nvSpPr>
        <xdr:cNvPr id="141" name="楕円 140"/>
        <xdr:cNvSpPr/>
      </xdr:nvSpPr>
      <xdr:spPr>
        <a:xfrm>
          <a:off x="4584700" y="9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83835</xdr:rowOff>
    </xdr:from>
    <xdr:ext cx="599010" cy="259045"/>
    <xdr:sp macro="" textlink="">
      <xdr:nvSpPr>
        <xdr:cNvPr id="142" name="物件費該当値テキスト"/>
        <xdr:cNvSpPr txBox="1"/>
      </xdr:nvSpPr>
      <xdr:spPr>
        <a:xfrm>
          <a:off x="4686300" y="968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48006</xdr:rowOff>
    </xdr:from>
    <xdr:to>
      <xdr:col>20</xdr:col>
      <xdr:colOff>38100</xdr:colOff>
      <xdr:row>57</xdr:row>
      <xdr:rowOff>149606</xdr:rowOff>
    </xdr:to>
    <xdr:sp macro="" textlink="">
      <xdr:nvSpPr>
        <xdr:cNvPr id="143" name="楕円 142"/>
        <xdr:cNvSpPr/>
      </xdr:nvSpPr>
      <xdr:spPr>
        <a:xfrm>
          <a:off x="3746500" y="98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166133</xdr:rowOff>
    </xdr:from>
    <xdr:ext cx="599010" cy="259045"/>
    <xdr:sp macro="" textlink="">
      <xdr:nvSpPr>
        <xdr:cNvPr id="144" name="テキスト ボックス 143"/>
        <xdr:cNvSpPr txBox="1"/>
      </xdr:nvSpPr>
      <xdr:spPr>
        <a:xfrm>
          <a:off x="3497795" y="959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71180</xdr:rowOff>
    </xdr:from>
    <xdr:to>
      <xdr:col>15</xdr:col>
      <xdr:colOff>101600</xdr:colOff>
      <xdr:row>58</xdr:row>
      <xdr:rowOff>1330</xdr:rowOff>
    </xdr:to>
    <xdr:sp macro="" textlink="">
      <xdr:nvSpPr>
        <xdr:cNvPr id="145" name="楕円 144"/>
        <xdr:cNvSpPr/>
      </xdr:nvSpPr>
      <xdr:spPr>
        <a:xfrm>
          <a:off x="2857500" y="98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17857</xdr:rowOff>
    </xdr:from>
    <xdr:ext cx="534377" cy="259045"/>
    <xdr:sp macro="" textlink="">
      <xdr:nvSpPr>
        <xdr:cNvPr id="146" name="テキスト ボックス 145"/>
        <xdr:cNvSpPr txBox="1"/>
      </xdr:nvSpPr>
      <xdr:spPr>
        <a:xfrm>
          <a:off x="2641111" y="96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78473</xdr:rowOff>
    </xdr:from>
    <xdr:to>
      <xdr:col>10</xdr:col>
      <xdr:colOff>165100</xdr:colOff>
      <xdr:row>58</xdr:row>
      <xdr:rowOff>8623</xdr:rowOff>
    </xdr:to>
    <xdr:sp macro="" textlink="">
      <xdr:nvSpPr>
        <xdr:cNvPr id="147" name="楕円 146"/>
        <xdr:cNvSpPr/>
      </xdr:nvSpPr>
      <xdr:spPr>
        <a:xfrm>
          <a:off x="1968500" y="98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25150</xdr:rowOff>
    </xdr:from>
    <xdr:ext cx="534377" cy="259045"/>
    <xdr:sp macro="" textlink="">
      <xdr:nvSpPr>
        <xdr:cNvPr id="148" name="テキスト ボックス 147"/>
        <xdr:cNvSpPr txBox="1"/>
      </xdr:nvSpPr>
      <xdr:spPr>
        <a:xfrm>
          <a:off x="1752111" y="96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85448</xdr:rowOff>
    </xdr:from>
    <xdr:to>
      <xdr:col>6</xdr:col>
      <xdr:colOff>38100</xdr:colOff>
      <xdr:row>58</xdr:row>
      <xdr:rowOff>15598</xdr:rowOff>
    </xdr:to>
    <xdr:sp macro="" textlink="">
      <xdr:nvSpPr>
        <xdr:cNvPr id="149" name="楕円 148"/>
        <xdr:cNvSpPr/>
      </xdr:nvSpPr>
      <xdr:spPr>
        <a:xfrm>
          <a:off x="1079500" y="98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32125</xdr:rowOff>
    </xdr:from>
    <xdr:ext cx="534377" cy="259045"/>
    <xdr:sp macro="" textlink="">
      <xdr:nvSpPr>
        <xdr:cNvPr id="150" name="テキスト ボックス 149"/>
        <xdr:cNvSpPr txBox="1"/>
      </xdr:nvSpPr>
      <xdr:spPr>
        <a:xfrm>
          <a:off x="863111" y="963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90951</xdr:rowOff>
    </xdr:from>
    <xdr:to>
      <xdr:col>24</xdr:col>
      <xdr:colOff>63500</xdr:colOff>
      <xdr:row>78</xdr:row>
      <xdr:rowOff>112249</xdr:rowOff>
    </xdr:to>
    <xdr:cxnSp macro="">
      <xdr:nvCxnSpPr>
        <xdr:cNvPr id="179" name="直線コネクタ 178"/>
        <xdr:cNvCxnSpPr/>
      </xdr:nvCxnSpPr>
      <xdr:spPr>
        <a:xfrm flipV="1">
          <a:off x="3797300" y="13464051"/>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112249</xdr:rowOff>
    </xdr:from>
    <xdr:to>
      <xdr:col>19</xdr:col>
      <xdr:colOff>177800</xdr:colOff>
      <xdr:row>78</xdr:row>
      <xdr:rowOff>124898</xdr:rowOff>
    </xdr:to>
    <xdr:cxnSp macro="">
      <xdr:nvCxnSpPr>
        <xdr:cNvPr id="182" name="直線コネクタ 181"/>
        <xdr:cNvCxnSpPr/>
      </xdr:nvCxnSpPr>
      <xdr:spPr>
        <a:xfrm flipV="1">
          <a:off x="2908300" y="13485349"/>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115145</xdr:rowOff>
    </xdr:from>
    <xdr:to>
      <xdr:col>15</xdr:col>
      <xdr:colOff>50800</xdr:colOff>
      <xdr:row>78</xdr:row>
      <xdr:rowOff>124898</xdr:rowOff>
    </xdr:to>
    <xdr:cxnSp macro="">
      <xdr:nvCxnSpPr>
        <xdr:cNvPr id="185" name="直線コネクタ 184"/>
        <xdr:cNvCxnSpPr/>
      </xdr:nvCxnSpPr>
      <xdr:spPr>
        <a:xfrm>
          <a:off x="2019300" y="1348824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108172</xdr:rowOff>
    </xdr:from>
    <xdr:to>
      <xdr:col>10</xdr:col>
      <xdr:colOff>114300</xdr:colOff>
      <xdr:row>78</xdr:row>
      <xdr:rowOff>115145</xdr:rowOff>
    </xdr:to>
    <xdr:cxnSp macro="">
      <xdr:nvCxnSpPr>
        <xdr:cNvPr id="188" name="直線コネクタ 187"/>
        <xdr:cNvCxnSpPr/>
      </xdr:nvCxnSpPr>
      <xdr:spPr>
        <a:xfrm>
          <a:off x="1130300" y="1348127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40151</xdr:rowOff>
    </xdr:from>
    <xdr:to>
      <xdr:col>24</xdr:col>
      <xdr:colOff>114300</xdr:colOff>
      <xdr:row>78</xdr:row>
      <xdr:rowOff>141751</xdr:rowOff>
    </xdr:to>
    <xdr:sp macro="" textlink="">
      <xdr:nvSpPr>
        <xdr:cNvPr id="198" name="楕円 197"/>
        <xdr:cNvSpPr/>
      </xdr:nvSpPr>
      <xdr:spPr>
        <a:xfrm>
          <a:off x="45847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134250</xdr:rowOff>
    </xdr:from>
    <xdr:ext cx="469744" cy="259045"/>
    <xdr:sp macro="" textlink="">
      <xdr:nvSpPr>
        <xdr:cNvPr id="199" name="維持補修費該当値テキスト"/>
        <xdr:cNvSpPr txBox="1"/>
      </xdr:nvSpPr>
      <xdr:spPr>
        <a:xfrm>
          <a:off x="4686300" y="133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61449</xdr:rowOff>
    </xdr:from>
    <xdr:to>
      <xdr:col>20</xdr:col>
      <xdr:colOff>38100</xdr:colOff>
      <xdr:row>78</xdr:row>
      <xdr:rowOff>163049</xdr:rowOff>
    </xdr:to>
    <xdr:sp macro="" textlink="">
      <xdr:nvSpPr>
        <xdr:cNvPr id="200" name="楕円 199"/>
        <xdr:cNvSpPr/>
      </xdr:nvSpPr>
      <xdr:spPr>
        <a:xfrm>
          <a:off x="3746500" y="134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154176</xdr:rowOff>
    </xdr:from>
    <xdr:ext cx="469744" cy="259045"/>
    <xdr:sp macro="" textlink="">
      <xdr:nvSpPr>
        <xdr:cNvPr id="201" name="テキスト ボックス 200"/>
        <xdr:cNvSpPr txBox="1"/>
      </xdr:nvSpPr>
      <xdr:spPr>
        <a:xfrm>
          <a:off x="3562428" y="135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74098</xdr:rowOff>
    </xdr:from>
    <xdr:to>
      <xdr:col>15</xdr:col>
      <xdr:colOff>101600</xdr:colOff>
      <xdr:row>79</xdr:row>
      <xdr:rowOff>4248</xdr:rowOff>
    </xdr:to>
    <xdr:sp macro="" textlink="">
      <xdr:nvSpPr>
        <xdr:cNvPr id="202" name="楕円 201"/>
        <xdr:cNvSpPr/>
      </xdr:nvSpPr>
      <xdr:spPr>
        <a:xfrm>
          <a:off x="2857500" y="134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166825</xdr:rowOff>
    </xdr:from>
    <xdr:ext cx="469744" cy="259045"/>
    <xdr:sp macro="" textlink="">
      <xdr:nvSpPr>
        <xdr:cNvPr id="203" name="テキスト ボックス 202"/>
        <xdr:cNvSpPr txBox="1"/>
      </xdr:nvSpPr>
      <xdr:spPr>
        <a:xfrm>
          <a:off x="2673428" y="135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64345</xdr:rowOff>
    </xdr:from>
    <xdr:to>
      <xdr:col>10</xdr:col>
      <xdr:colOff>165100</xdr:colOff>
      <xdr:row>78</xdr:row>
      <xdr:rowOff>165945</xdr:rowOff>
    </xdr:to>
    <xdr:sp macro="" textlink="">
      <xdr:nvSpPr>
        <xdr:cNvPr id="204" name="楕円 203"/>
        <xdr:cNvSpPr/>
      </xdr:nvSpPr>
      <xdr:spPr>
        <a:xfrm>
          <a:off x="1968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157072</xdr:rowOff>
    </xdr:from>
    <xdr:ext cx="469744" cy="259045"/>
    <xdr:sp macro="" textlink="">
      <xdr:nvSpPr>
        <xdr:cNvPr id="205" name="テキスト ボックス 204"/>
        <xdr:cNvSpPr txBox="1"/>
      </xdr:nvSpPr>
      <xdr:spPr>
        <a:xfrm>
          <a:off x="1784428" y="135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57372</xdr:rowOff>
    </xdr:from>
    <xdr:to>
      <xdr:col>6</xdr:col>
      <xdr:colOff>38100</xdr:colOff>
      <xdr:row>78</xdr:row>
      <xdr:rowOff>158972</xdr:rowOff>
    </xdr:to>
    <xdr:sp macro="" textlink="">
      <xdr:nvSpPr>
        <xdr:cNvPr id="206" name="楕円 205"/>
        <xdr:cNvSpPr/>
      </xdr:nvSpPr>
      <xdr:spPr>
        <a:xfrm>
          <a:off x="1079500" y="13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150099</xdr:rowOff>
    </xdr:from>
    <xdr:ext cx="469744" cy="259045"/>
    <xdr:sp macro="" textlink="">
      <xdr:nvSpPr>
        <xdr:cNvPr id="207" name="テキスト ボックス 206"/>
        <xdr:cNvSpPr txBox="1"/>
      </xdr:nvSpPr>
      <xdr:spPr>
        <a:xfrm>
          <a:off x="895428" y="135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80620</xdr:rowOff>
    </xdr:from>
    <xdr:to>
      <xdr:col>24</xdr:col>
      <xdr:colOff>63500</xdr:colOff>
      <xdr:row>97</xdr:row>
      <xdr:rowOff>129693</xdr:rowOff>
    </xdr:to>
    <xdr:cxnSp macro="">
      <xdr:nvCxnSpPr>
        <xdr:cNvPr id="237" name="直線コネクタ 236"/>
        <xdr:cNvCxnSpPr/>
      </xdr:nvCxnSpPr>
      <xdr:spPr>
        <a:xfrm>
          <a:off x="3797300" y="16711270"/>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xdr:rowOff>
    </xdr:from>
    <xdr:to>
      <xdr:col>19</xdr:col>
      <xdr:colOff>177800</xdr:colOff>
      <xdr:row>97</xdr:row>
      <xdr:rowOff>80620</xdr:rowOff>
    </xdr:to>
    <xdr:cxnSp macro="">
      <xdr:nvCxnSpPr>
        <xdr:cNvPr id="240" name="直線コネクタ 239"/>
        <xdr:cNvCxnSpPr/>
      </xdr:nvCxnSpPr>
      <xdr:spPr>
        <a:xfrm>
          <a:off x="2908300" y="16631374"/>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724</xdr:rowOff>
    </xdr:from>
    <xdr:to>
      <xdr:col>15</xdr:col>
      <xdr:colOff>50800</xdr:colOff>
      <xdr:row>97</xdr:row>
      <xdr:rowOff>82995</xdr:rowOff>
    </xdr:to>
    <xdr:cxnSp macro="">
      <xdr:nvCxnSpPr>
        <xdr:cNvPr id="243" name="直線コネクタ 242"/>
        <xdr:cNvCxnSpPr/>
      </xdr:nvCxnSpPr>
      <xdr:spPr>
        <a:xfrm flipV="1">
          <a:off x="2019300" y="16631374"/>
          <a:ext cx="889000" cy="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62140</xdr:rowOff>
    </xdr:from>
    <xdr:to>
      <xdr:col>10</xdr:col>
      <xdr:colOff>114300</xdr:colOff>
      <xdr:row>97</xdr:row>
      <xdr:rowOff>82995</xdr:rowOff>
    </xdr:to>
    <xdr:cxnSp macro="">
      <xdr:nvCxnSpPr>
        <xdr:cNvPr id="246" name="直線コネクタ 245"/>
        <xdr:cNvCxnSpPr/>
      </xdr:nvCxnSpPr>
      <xdr:spPr>
        <a:xfrm>
          <a:off x="1130300" y="16692790"/>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78893</xdr:rowOff>
    </xdr:from>
    <xdr:to>
      <xdr:col>24</xdr:col>
      <xdr:colOff>114300</xdr:colOff>
      <xdr:row>98</xdr:row>
      <xdr:rowOff>9043</xdr:rowOff>
    </xdr:to>
    <xdr:sp macro="" textlink="">
      <xdr:nvSpPr>
        <xdr:cNvPr id="256" name="楕円 255"/>
        <xdr:cNvSpPr/>
      </xdr:nvSpPr>
      <xdr:spPr>
        <a:xfrm>
          <a:off x="4584700" y="167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57320</xdr:rowOff>
    </xdr:from>
    <xdr:ext cx="534377" cy="259045"/>
    <xdr:sp macro="" textlink="">
      <xdr:nvSpPr>
        <xdr:cNvPr id="257" name="扶助費該当値テキスト"/>
        <xdr:cNvSpPr txBox="1"/>
      </xdr:nvSpPr>
      <xdr:spPr>
        <a:xfrm>
          <a:off x="4686300" y="166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29820</xdr:rowOff>
    </xdr:from>
    <xdr:to>
      <xdr:col>20</xdr:col>
      <xdr:colOff>38100</xdr:colOff>
      <xdr:row>97</xdr:row>
      <xdr:rowOff>131420</xdr:rowOff>
    </xdr:to>
    <xdr:sp macro="" textlink="">
      <xdr:nvSpPr>
        <xdr:cNvPr id="258" name="楕円 257"/>
        <xdr:cNvSpPr/>
      </xdr:nvSpPr>
      <xdr:spPr>
        <a:xfrm>
          <a:off x="3746500" y="166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122547</xdr:rowOff>
    </xdr:from>
    <xdr:ext cx="534377" cy="259045"/>
    <xdr:sp macro="" textlink="">
      <xdr:nvSpPr>
        <xdr:cNvPr id="259" name="テキスト ボックス 258"/>
        <xdr:cNvSpPr txBox="1"/>
      </xdr:nvSpPr>
      <xdr:spPr>
        <a:xfrm>
          <a:off x="3530111" y="167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121374</xdr:rowOff>
    </xdr:from>
    <xdr:to>
      <xdr:col>15</xdr:col>
      <xdr:colOff>101600</xdr:colOff>
      <xdr:row>97</xdr:row>
      <xdr:rowOff>51524</xdr:rowOff>
    </xdr:to>
    <xdr:sp macro="" textlink="">
      <xdr:nvSpPr>
        <xdr:cNvPr id="260" name="楕円 259"/>
        <xdr:cNvSpPr/>
      </xdr:nvSpPr>
      <xdr:spPr>
        <a:xfrm>
          <a:off x="2857500" y="165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42651</xdr:rowOff>
    </xdr:from>
    <xdr:ext cx="534377" cy="259045"/>
    <xdr:sp macro="" textlink="">
      <xdr:nvSpPr>
        <xdr:cNvPr id="261" name="テキスト ボックス 260"/>
        <xdr:cNvSpPr txBox="1"/>
      </xdr:nvSpPr>
      <xdr:spPr>
        <a:xfrm>
          <a:off x="2641111" y="166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32195</xdr:rowOff>
    </xdr:from>
    <xdr:to>
      <xdr:col>10</xdr:col>
      <xdr:colOff>165100</xdr:colOff>
      <xdr:row>97</xdr:row>
      <xdr:rowOff>133795</xdr:rowOff>
    </xdr:to>
    <xdr:sp macro="" textlink="">
      <xdr:nvSpPr>
        <xdr:cNvPr id="262" name="楕円 261"/>
        <xdr:cNvSpPr/>
      </xdr:nvSpPr>
      <xdr:spPr>
        <a:xfrm>
          <a:off x="1968500" y="1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124922</xdr:rowOff>
    </xdr:from>
    <xdr:ext cx="534377" cy="259045"/>
    <xdr:sp macro="" textlink="">
      <xdr:nvSpPr>
        <xdr:cNvPr id="263" name="テキスト ボックス 262"/>
        <xdr:cNvSpPr txBox="1"/>
      </xdr:nvSpPr>
      <xdr:spPr>
        <a:xfrm>
          <a:off x="1752111" y="167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11340</xdr:rowOff>
    </xdr:from>
    <xdr:to>
      <xdr:col>6</xdr:col>
      <xdr:colOff>38100</xdr:colOff>
      <xdr:row>97</xdr:row>
      <xdr:rowOff>112940</xdr:rowOff>
    </xdr:to>
    <xdr:sp macro="" textlink="">
      <xdr:nvSpPr>
        <xdr:cNvPr id="264" name="楕円 263"/>
        <xdr:cNvSpPr/>
      </xdr:nvSpPr>
      <xdr:spPr>
        <a:xfrm>
          <a:off x="1079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104067</xdr:rowOff>
    </xdr:from>
    <xdr:ext cx="534377" cy="259045"/>
    <xdr:sp macro="" textlink="">
      <xdr:nvSpPr>
        <xdr:cNvPr id="265" name="テキスト ボックス 264"/>
        <xdr:cNvSpPr txBox="1"/>
      </xdr:nvSpPr>
      <xdr:spPr>
        <a:xfrm>
          <a:off x="863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103085</xdr:rowOff>
    </xdr:from>
    <xdr:to>
      <xdr:col>55</xdr:col>
      <xdr:colOff>0</xdr:colOff>
      <xdr:row>38</xdr:row>
      <xdr:rowOff>26880</xdr:rowOff>
    </xdr:to>
    <xdr:cxnSp macro="">
      <xdr:nvCxnSpPr>
        <xdr:cNvPr id="296" name="直線コネクタ 295"/>
        <xdr:cNvCxnSpPr/>
      </xdr:nvCxnSpPr>
      <xdr:spPr>
        <a:xfrm flipV="1">
          <a:off x="9639300" y="6103835"/>
          <a:ext cx="838200" cy="4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148384</xdr:rowOff>
    </xdr:from>
    <xdr:to>
      <xdr:col>50</xdr:col>
      <xdr:colOff>114300</xdr:colOff>
      <xdr:row>38</xdr:row>
      <xdr:rowOff>26880</xdr:rowOff>
    </xdr:to>
    <xdr:cxnSp macro="">
      <xdr:nvCxnSpPr>
        <xdr:cNvPr id="299" name="直線コネクタ 298"/>
        <xdr:cNvCxnSpPr/>
      </xdr:nvCxnSpPr>
      <xdr:spPr>
        <a:xfrm>
          <a:off x="8750300" y="6492034"/>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148384</xdr:rowOff>
    </xdr:from>
    <xdr:to>
      <xdr:col>45</xdr:col>
      <xdr:colOff>177800</xdr:colOff>
      <xdr:row>38</xdr:row>
      <xdr:rowOff>49034</xdr:rowOff>
    </xdr:to>
    <xdr:cxnSp macro="">
      <xdr:nvCxnSpPr>
        <xdr:cNvPr id="302" name="直線コネクタ 301"/>
        <xdr:cNvCxnSpPr/>
      </xdr:nvCxnSpPr>
      <xdr:spPr>
        <a:xfrm flipV="1">
          <a:off x="7861300" y="6492034"/>
          <a:ext cx="8890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49034</xdr:rowOff>
    </xdr:from>
    <xdr:to>
      <xdr:col>41</xdr:col>
      <xdr:colOff>50800</xdr:colOff>
      <xdr:row>38</xdr:row>
      <xdr:rowOff>55101</xdr:rowOff>
    </xdr:to>
    <xdr:cxnSp macro="">
      <xdr:nvCxnSpPr>
        <xdr:cNvPr id="305" name="直線コネクタ 304"/>
        <xdr:cNvCxnSpPr/>
      </xdr:nvCxnSpPr>
      <xdr:spPr>
        <a:xfrm flipV="1">
          <a:off x="6972300" y="6564134"/>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52285</xdr:rowOff>
    </xdr:from>
    <xdr:to>
      <xdr:col>55</xdr:col>
      <xdr:colOff>50800</xdr:colOff>
      <xdr:row>35</xdr:row>
      <xdr:rowOff>153885</xdr:rowOff>
    </xdr:to>
    <xdr:sp macro="" textlink="">
      <xdr:nvSpPr>
        <xdr:cNvPr id="315" name="楕円 314"/>
        <xdr:cNvSpPr/>
      </xdr:nvSpPr>
      <xdr:spPr>
        <a:xfrm>
          <a:off x="10426700" y="6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75162</xdr:rowOff>
    </xdr:from>
    <xdr:ext cx="599010" cy="259045"/>
    <xdr:sp macro="" textlink="">
      <xdr:nvSpPr>
        <xdr:cNvPr id="316" name="補助費等該当値テキスト"/>
        <xdr:cNvSpPr txBox="1"/>
      </xdr:nvSpPr>
      <xdr:spPr>
        <a:xfrm>
          <a:off x="10528300" y="59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147529</xdr:rowOff>
    </xdr:from>
    <xdr:to>
      <xdr:col>50</xdr:col>
      <xdr:colOff>165100</xdr:colOff>
      <xdr:row>38</xdr:row>
      <xdr:rowOff>77679</xdr:rowOff>
    </xdr:to>
    <xdr:sp macro="" textlink="">
      <xdr:nvSpPr>
        <xdr:cNvPr id="317" name="楕円 316"/>
        <xdr:cNvSpPr/>
      </xdr:nvSpPr>
      <xdr:spPr>
        <a:xfrm>
          <a:off x="9588500" y="64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68807</xdr:rowOff>
    </xdr:from>
    <xdr:ext cx="534377" cy="259045"/>
    <xdr:sp macro="" textlink="">
      <xdr:nvSpPr>
        <xdr:cNvPr id="318" name="テキスト ボックス 317"/>
        <xdr:cNvSpPr txBox="1"/>
      </xdr:nvSpPr>
      <xdr:spPr>
        <a:xfrm>
          <a:off x="9372111" y="65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97584</xdr:rowOff>
    </xdr:from>
    <xdr:to>
      <xdr:col>46</xdr:col>
      <xdr:colOff>38100</xdr:colOff>
      <xdr:row>38</xdr:row>
      <xdr:rowOff>27733</xdr:rowOff>
    </xdr:to>
    <xdr:sp macro="" textlink="">
      <xdr:nvSpPr>
        <xdr:cNvPr id="319" name="楕円 318"/>
        <xdr:cNvSpPr/>
      </xdr:nvSpPr>
      <xdr:spPr>
        <a:xfrm>
          <a:off x="8699500" y="644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44261</xdr:rowOff>
    </xdr:from>
    <xdr:ext cx="534377" cy="259045"/>
    <xdr:sp macro="" textlink="">
      <xdr:nvSpPr>
        <xdr:cNvPr id="320" name="テキスト ボックス 319"/>
        <xdr:cNvSpPr txBox="1"/>
      </xdr:nvSpPr>
      <xdr:spPr>
        <a:xfrm>
          <a:off x="8483111" y="62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169684</xdr:rowOff>
    </xdr:from>
    <xdr:to>
      <xdr:col>41</xdr:col>
      <xdr:colOff>101600</xdr:colOff>
      <xdr:row>38</xdr:row>
      <xdr:rowOff>99834</xdr:rowOff>
    </xdr:to>
    <xdr:sp macro="" textlink="">
      <xdr:nvSpPr>
        <xdr:cNvPr id="321" name="楕円 320"/>
        <xdr:cNvSpPr/>
      </xdr:nvSpPr>
      <xdr:spPr>
        <a:xfrm>
          <a:off x="7810500" y="65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90961</xdr:rowOff>
    </xdr:from>
    <xdr:ext cx="534377" cy="259045"/>
    <xdr:sp macro="" textlink="">
      <xdr:nvSpPr>
        <xdr:cNvPr id="322" name="テキスト ボックス 321"/>
        <xdr:cNvSpPr txBox="1"/>
      </xdr:nvSpPr>
      <xdr:spPr>
        <a:xfrm>
          <a:off x="7594111" y="66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4301</xdr:rowOff>
    </xdr:from>
    <xdr:to>
      <xdr:col>36</xdr:col>
      <xdr:colOff>165100</xdr:colOff>
      <xdr:row>38</xdr:row>
      <xdr:rowOff>105901</xdr:rowOff>
    </xdr:to>
    <xdr:sp macro="" textlink="">
      <xdr:nvSpPr>
        <xdr:cNvPr id="323" name="楕円 322"/>
        <xdr:cNvSpPr/>
      </xdr:nvSpPr>
      <xdr:spPr>
        <a:xfrm>
          <a:off x="6921500" y="65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122429</xdr:rowOff>
    </xdr:from>
    <xdr:ext cx="534377" cy="259045"/>
    <xdr:sp macro="" textlink="">
      <xdr:nvSpPr>
        <xdr:cNvPr id="324" name="テキスト ボックス 323"/>
        <xdr:cNvSpPr txBox="1"/>
      </xdr:nvSpPr>
      <xdr:spPr>
        <a:xfrm>
          <a:off x="6705111" y="62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160214</xdr:rowOff>
    </xdr:from>
    <xdr:to>
      <xdr:col>55</xdr:col>
      <xdr:colOff>0</xdr:colOff>
      <xdr:row>56</xdr:row>
      <xdr:rowOff>67920</xdr:rowOff>
    </xdr:to>
    <xdr:cxnSp macro="">
      <xdr:nvCxnSpPr>
        <xdr:cNvPr id="351" name="直線コネクタ 350"/>
        <xdr:cNvCxnSpPr/>
      </xdr:nvCxnSpPr>
      <xdr:spPr>
        <a:xfrm flipV="1">
          <a:off x="9639300" y="9589964"/>
          <a:ext cx="838200" cy="7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83195</xdr:rowOff>
    </xdr:from>
    <xdr:to>
      <xdr:col>50</xdr:col>
      <xdr:colOff>114300</xdr:colOff>
      <xdr:row>56</xdr:row>
      <xdr:rowOff>67920</xdr:rowOff>
    </xdr:to>
    <xdr:cxnSp macro="">
      <xdr:nvCxnSpPr>
        <xdr:cNvPr id="354" name="直線コネクタ 353"/>
        <xdr:cNvCxnSpPr/>
      </xdr:nvCxnSpPr>
      <xdr:spPr>
        <a:xfrm>
          <a:off x="8750300" y="9512945"/>
          <a:ext cx="889000" cy="1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83195</xdr:rowOff>
    </xdr:from>
    <xdr:to>
      <xdr:col>45</xdr:col>
      <xdr:colOff>177800</xdr:colOff>
      <xdr:row>55</xdr:row>
      <xdr:rowOff>125408</xdr:rowOff>
    </xdr:to>
    <xdr:cxnSp macro="">
      <xdr:nvCxnSpPr>
        <xdr:cNvPr id="357" name="直線コネクタ 356"/>
        <xdr:cNvCxnSpPr/>
      </xdr:nvCxnSpPr>
      <xdr:spPr>
        <a:xfrm flipV="1">
          <a:off x="7861300" y="9512945"/>
          <a:ext cx="8890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61235</xdr:rowOff>
    </xdr:from>
    <xdr:to>
      <xdr:col>41</xdr:col>
      <xdr:colOff>50800</xdr:colOff>
      <xdr:row>55</xdr:row>
      <xdr:rowOff>125408</xdr:rowOff>
    </xdr:to>
    <xdr:cxnSp macro="">
      <xdr:nvCxnSpPr>
        <xdr:cNvPr id="360" name="直線コネクタ 359"/>
        <xdr:cNvCxnSpPr/>
      </xdr:nvCxnSpPr>
      <xdr:spPr>
        <a:xfrm>
          <a:off x="6972300" y="9319535"/>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109414</xdr:rowOff>
    </xdr:from>
    <xdr:to>
      <xdr:col>55</xdr:col>
      <xdr:colOff>50800</xdr:colOff>
      <xdr:row>56</xdr:row>
      <xdr:rowOff>39564</xdr:rowOff>
    </xdr:to>
    <xdr:sp macro="" textlink="">
      <xdr:nvSpPr>
        <xdr:cNvPr id="370" name="楕円 369"/>
        <xdr:cNvSpPr/>
      </xdr:nvSpPr>
      <xdr:spPr>
        <a:xfrm>
          <a:off x="10426700" y="95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132291</xdr:rowOff>
    </xdr:from>
    <xdr:ext cx="599010" cy="259045"/>
    <xdr:sp macro="" textlink="">
      <xdr:nvSpPr>
        <xdr:cNvPr id="371" name="普通建設事業費該当値テキスト"/>
        <xdr:cNvSpPr txBox="1"/>
      </xdr:nvSpPr>
      <xdr:spPr>
        <a:xfrm>
          <a:off x="10528300" y="93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17120</xdr:rowOff>
    </xdr:from>
    <xdr:to>
      <xdr:col>50</xdr:col>
      <xdr:colOff>165100</xdr:colOff>
      <xdr:row>56</xdr:row>
      <xdr:rowOff>118720</xdr:rowOff>
    </xdr:to>
    <xdr:sp macro="" textlink="">
      <xdr:nvSpPr>
        <xdr:cNvPr id="372" name="楕円 371"/>
        <xdr:cNvSpPr/>
      </xdr:nvSpPr>
      <xdr:spPr>
        <a:xfrm>
          <a:off x="9588500" y="96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109847</xdr:rowOff>
    </xdr:from>
    <xdr:ext cx="534377" cy="259045"/>
    <xdr:sp macro="" textlink="">
      <xdr:nvSpPr>
        <xdr:cNvPr id="373" name="テキスト ボックス 372"/>
        <xdr:cNvSpPr txBox="1"/>
      </xdr:nvSpPr>
      <xdr:spPr>
        <a:xfrm>
          <a:off x="9372111" y="97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32395</xdr:rowOff>
    </xdr:from>
    <xdr:to>
      <xdr:col>46</xdr:col>
      <xdr:colOff>38100</xdr:colOff>
      <xdr:row>55</xdr:row>
      <xdr:rowOff>133995</xdr:rowOff>
    </xdr:to>
    <xdr:sp macro="" textlink="">
      <xdr:nvSpPr>
        <xdr:cNvPr id="374" name="楕円 373"/>
        <xdr:cNvSpPr/>
      </xdr:nvSpPr>
      <xdr:spPr>
        <a:xfrm>
          <a:off x="8699500" y="94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150522</xdr:rowOff>
    </xdr:from>
    <xdr:ext cx="599010" cy="259045"/>
    <xdr:sp macro="" textlink="">
      <xdr:nvSpPr>
        <xdr:cNvPr id="375" name="テキスト ボックス 374"/>
        <xdr:cNvSpPr txBox="1"/>
      </xdr:nvSpPr>
      <xdr:spPr>
        <a:xfrm>
          <a:off x="8450795" y="923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74608</xdr:rowOff>
    </xdr:from>
    <xdr:to>
      <xdr:col>41</xdr:col>
      <xdr:colOff>101600</xdr:colOff>
      <xdr:row>56</xdr:row>
      <xdr:rowOff>4758</xdr:rowOff>
    </xdr:to>
    <xdr:sp macro="" textlink="">
      <xdr:nvSpPr>
        <xdr:cNvPr id="376" name="楕円 375"/>
        <xdr:cNvSpPr/>
      </xdr:nvSpPr>
      <xdr:spPr>
        <a:xfrm>
          <a:off x="7810500" y="95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21285</xdr:rowOff>
    </xdr:from>
    <xdr:ext cx="599010" cy="259045"/>
    <xdr:sp macro="" textlink="">
      <xdr:nvSpPr>
        <xdr:cNvPr id="377" name="テキスト ボックス 376"/>
        <xdr:cNvSpPr txBox="1"/>
      </xdr:nvSpPr>
      <xdr:spPr>
        <a:xfrm>
          <a:off x="7561795" y="92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10435</xdr:rowOff>
    </xdr:from>
    <xdr:to>
      <xdr:col>36</xdr:col>
      <xdr:colOff>165100</xdr:colOff>
      <xdr:row>54</xdr:row>
      <xdr:rowOff>112035</xdr:rowOff>
    </xdr:to>
    <xdr:sp macro="" textlink="">
      <xdr:nvSpPr>
        <xdr:cNvPr id="378" name="楕円 377"/>
        <xdr:cNvSpPr/>
      </xdr:nvSpPr>
      <xdr:spPr>
        <a:xfrm>
          <a:off x="69215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128562</xdr:rowOff>
    </xdr:from>
    <xdr:ext cx="599010" cy="259045"/>
    <xdr:sp macro="" textlink="">
      <xdr:nvSpPr>
        <xdr:cNvPr id="379" name="テキスト ボックス 378"/>
        <xdr:cNvSpPr txBox="1"/>
      </xdr:nvSpPr>
      <xdr:spPr>
        <a:xfrm>
          <a:off x="6672795" y="9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110961</xdr:rowOff>
    </xdr:from>
    <xdr:to>
      <xdr:col>55</xdr:col>
      <xdr:colOff>0</xdr:colOff>
      <xdr:row>77</xdr:row>
      <xdr:rowOff>118723</xdr:rowOff>
    </xdr:to>
    <xdr:cxnSp macro="">
      <xdr:nvCxnSpPr>
        <xdr:cNvPr id="406" name="直線コネクタ 405"/>
        <xdr:cNvCxnSpPr/>
      </xdr:nvCxnSpPr>
      <xdr:spPr>
        <a:xfrm>
          <a:off x="9639300" y="13141161"/>
          <a:ext cx="838200" cy="17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33437</xdr:rowOff>
    </xdr:from>
    <xdr:to>
      <xdr:col>50</xdr:col>
      <xdr:colOff>114300</xdr:colOff>
      <xdr:row>76</xdr:row>
      <xdr:rowOff>110961</xdr:rowOff>
    </xdr:to>
    <xdr:cxnSp macro="">
      <xdr:nvCxnSpPr>
        <xdr:cNvPr id="409" name="直線コネクタ 408"/>
        <xdr:cNvCxnSpPr/>
      </xdr:nvCxnSpPr>
      <xdr:spPr>
        <a:xfrm>
          <a:off x="8750300" y="12892187"/>
          <a:ext cx="889000" cy="2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33437</xdr:rowOff>
    </xdr:from>
    <xdr:to>
      <xdr:col>45</xdr:col>
      <xdr:colOff>177800</xdr:colOff>
      <xdr:row>77</xdr:row>
      <xdr:rowOff>95983</xdr:rowOff>
    </xdr:to>
    <xdr:cxnSp macro="">
      <xdr:nvCxnSpPr>
        <xdr:cNvPr id="412" name="直線コネクタ 411"/>
        <xdr:cNvCxnSpPr/>
      </xdr:nvCxnSpPr>
      <xdr:spPr>
        <a:xfrm flipV="1">
          <a:off x="7861300" y="12892187"/>
          <a:ext cx="889000" cy="4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95983</xdr:rowOff>
    </xdr:from>
    <xdr:to>
      <xdr:col>41</xdr:col>
      <xdr:colOff>50800</xdr:colOff>
      <xdr:row>77</xdr:row>
      <xdr:rowOff>170323</xdr:rowOff>
    </xdr:to>
    <xdr:cxnSp macro="">
      <xdr:nvCxnSpPr>
        <xdr:cNvPr id="415" name="直線コネクタ 414"/>
        <xdr:cNvCxnSpPr/>
      </xdr:nvCxnSpPr>
      <xdr:spPr>
        <a:xfrm flipV="1">
          <a:off x="6972300" y="13297633"/>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67923</xdr:rowOff>
    </xdr:from>
    <xdr:to>
      <xdr:col>55</xdr:col>
      <xdr:colOff>50800</xdr:colOff>
      <xdr:row>77</xdr:row>
      <xdr:rowOff>169523</xdr:rowOff>
    </xdr:to>
    <xdr:sp macro="" textlink="">
      <xdr:nvSpPr>
        <xdr:cNvPr id="425" name="楕円 424"/>
        <xdr:cNvSpPr/>
      </xdr:nvSpPr>
      <xdr:spPr>
        <a:xfrm>
          <a:off x="10426700" y="132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46350</xdr:rowOff>
    </xdr:from>
    <xdr:ext cx="534377" cy="259045"/>
    <xdr:sp macro="" textlink="">
      <xdr:nvSpPr>
        <xdr:cNvPr id="426" name="普通建設事業費 （ うち新規整備　）該当値テキスト"/>
        <xdr:cNvSpPr txBox="1"/>
      </xdr:nvSpPr>
      <xdr:spPr>
        <a:xfrm>
          <a:off x="10528300" y="1324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60161</xdr:rowOff>
    </xdr:from>
    <xdr:to>
      <xdr:col>50</xdr:col>
      <xdr:colOff>165100</xdr:colOff>
      <xdr:row>76</xdr:row>
      <xdr:rowOff>161761</xdr:rowOff>
    </xdr:to>
    <xdr:sp macro="" textlink="">
      <xdr:nvSpPr>
        <xdr:cNvPr id="427" name="楕円 426"/>
        <xdr:cNvSpPr/>
      </xdr:nvSpPr>
      <xdr:spPr>
        <a:xfrm>
          <a:off x="9588500" y="130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6838</xdr:rowOff>
    </xdr:from>
    <xdr:ext cx="534377" cy="259045"/>
    <xdr:sp macro="" textlink="">
      <xdr:nvSpPr>
        <xdr:cNvPr id="428" name="テキスト ボックス 427"/>
        <xdr:cNvSpPr txBox="1"/>
      </xdr:nvSpPr>
      <xdr:spPr>
        <a:xfrm>
          <a:off x="9372111" y="128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154087</xdr:rowOff>
    </xdr:from>
    <xdr:to>
      <xdr:col>46</xdr:col>
      <xdr:colOff>38100</xdr:colOff>
      <xdr:row>75</xdr:row>
      <xdr:rowOff>84237</xdr:rowOff>
    </xdr:to>
    <xdr:sp macro="" textlink="">
      <xdr:nvSpPr>
        <xdr:cNvPr id="429" name="楕円 428"/>
        <xdr:cNvSpPr/>
      </xdr:nvSpPr>
      <xdr:spPr>
        <a:xfrm>
          <a:off x="8699500" y="128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100764</xdr:rowOff>
    </xdr:from>
    <xdr:ext cx="534377" cy="259045"/>
    <xdr:sp macro="" textlink="">
      <xdr:nvSpPr>
        <xdr:cNvPr id="430" name="テキスト ボックス 429"/>
        <xdr:cNvSpPr txBox="1"/>
      </xdr:nvSpPr>
      <xdr:spPr>
        <a:xfrm>
          <a:off x="8483111" y="126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45183</xdr:rowOff>
    </xdr:from>
    <xdr:to>
      <xdr:col>41</xdr:col>
      <xdr:colOff>101600</xdr:colOff>
      <xdr:row>77</xdr:row>
      <xdr:rowOff>146783</xdr:rowOff>
    </xdr:to>
    <xdr:sp macro="" textlink="">
      <xdr:nvSpPr>
        <xdr:cNvPr id="431" name="楕円 430"/>
        <xdr:cNvSpPr/>
      </xdr:nvSpPr>
      <xdr:spPr>
        <a:xfrm>
          <a:off x="78105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137910</xdr:rowOff>
    </xdr:from>
    <xdr:ext cx="534377" cy="259045"/>
    <xdr:sp macro="" textlink="">
      <xdr:nvSpPr>
        <xdr:cNvPr id="432" name="テキスト ボックス 431"/>
        <xdr:cNvSpPr txBox="1"/>
      </xdr:nvSpPr>
      <xdr:spPr>
        <a:xfrm>
          <a:off x="7594111" y="133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119523</xdr:rowOff>
    </xdr:from>
    <xdr:to>
      <xdr:col>36</xdr:col>
      <xdr:colOff>165100</xdr:colOff>
      <xdr:row>78</xdr:row>
      <xdr:rowOff>49673</xdr:rowOff>
    </xdr:to>
    <xdr:sp macro="" textlink="">
      <xdr:nvSpPr>
        <xdr:cNvPr id="433" name="楕円 432"/>
        <xdr:cNvSpPr/>
      </xdr:nvSpPr>
      <xdr:spPr>
        <a:xfrm>
          <a:off x="6921500" y="13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40800</xdr:rowOff>
    </xdr:from>
    <xdr:ext cx="534377" cy="259045"/>
    <xdr:sp macro="" textlink="">
      <xdr:nvSpPr>
        <xdr:cNvPr id="434" name="テキスト ボックス 433"/>
        <xdr:cNvSpPr txBox="1"/>
      </xdr:nvSpPr>
      <xdr:spPr>
        <a:xfrm>
          <a:off x="6705111" y="134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68692</xdr:rowOff>
    </xdr:from>
    <xdr:to>
      <xdr:col>55</xdr:col>
      <xdr:colOff>0</xdr:colOff>
      <xdr:row>97</xdr:row>
      <xdr:rowOff>80122</xdr:rowOff>
    </xdr:to>
    <xdr:cxnSp macro="">
      <xdr:nvCxnSpPr>
        <xdr:cNvPr id="465" name="直線コネクタ 464"/>
        <xdr:cNvCxnSpPr/>
      </xdr:nvCxnSpPr>
      <xdr:spPr>
        <a:xfrm flipV="1">
          <a:off x="9639300" y="16356442"/>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40639</xdr:rowOff>
    </xdr:from>
    <xdr:to>
      <xdr:col>50</xdr:col>
      <xdr:colOff>114300</xdr:colOff>
      <xdr:row>97</xdr:row>
      <xdr:rowOff>80122</xdr:rowOff>
    </xdr:to>
    <xdr:cxnSp macro="">
      <xdr:nvCxnSpPr>
        <xdr:cNvPr id="468" name="直線コネクタ 467"/>
        <xdr:cNvCxnSpPr/>
      </xdr:nvCxnSpPr>
      <xdr:spPr>
        <a:xfrm>
          <a:off x="8750300" y="16671289"/>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16191</xdr:rowOff>
    </xdr:from>
    <xdr:to>
      <xdr:col>45</xdr:col>
      <xdr:colOff>177800</xdr:colOff>
      <xdr:row>97</xdr:row>
      <xdr:rowOff>40639</xdr:rowOff>
    </xdr:to>
    <xdr:cxnSp macro="">
      <xdr:nvCxnSpPr>
        <xdr:cNvPr id="471" name="直線コネクタ 470"/>
        <xdr:cNvCxnSpPr/>
      </xdr:nvCxnSpPr>
      <xdr:spPr>
        <a:xfrm>
          <a:off x="7861300" y="16303941"/>
          <a:ext cx="889000" cy="3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50416</xdr:rowOff>
    </xdr:from>
    <xdr:to>
      <xdr:col>41</xdr:col>
      <xdr:colOff>50800</xdr:colOff>
      <xdr:row>95</xdr:row>
      <xdr:rowOff>16191</xdr:rowOff>
    </xdr:to>
    <xdr:cxnSp macro="">
      <xdr:nvCxnSpPr>
        <xdr:cNvPr id="474" name="直線コネクタ 473"/>
        <xdr:cNvCxnSpPr/>
      </xdr:nvCxnSpPr>
      <xdr:spPr>
        <a:xfrm>
          <a:off x="6972300" y="15652366"/>
          <a:ext cx="889000" cy="6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17892</xdr:rowOff>
    </xdr:from>
    <xdr:to>
      <xdr:col>55</xdr:col>
      <xdr:colOff>50800</xdr:colOff>
      <xdr:row>95</xdr:row>
      <xdr:rowOff>119492</xdr:rowOff>
    </xdr:to>
    <xdr:sp macro="" textlink="">
      <xdr:nvSpPr>
        <xdr:cNvPr id="484" name="楕円 483"/>
        <xdr:cNvSpPr/>
      </xdr:nvSpPr>
      <xdr:spPr>
        <a:xfrm>
          <a:off x="10426700" y="163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40769</xdr:rowOff>
    </xdr:from>
    <xdr:ext cx="534377" cy="259045"/>
    <xdr:sp macro="" textlink="">
      <xdr:nvSpPr>
        <xdr:cNvPr id="485" name="普通建設事業費 （ うち更新整備　）該当値テキスト"/>
        <xdr:cNvSpPr txBox="1"/>
      </xdr:nvSpPr>
      <xdr:spPr>
        <a:xfrm>
          <a:off x="10528300" y="161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29322</xdr:rowOff>
    </xdr:from>
    <xdr:to>
      <xdr:col>50</xdr:col>
      <xdr:colOff>165100</xdr:colOff>
      <xdr:row>97</xdr:row>
      <xdr:rowOff>130922</xdr:rowOff>
    </xdr:to>
    <xdr:sp macro="" textlink="">
      <xdr:nvSpPr>
        <xdr:cNvPr id="486" name="楕円 485"/>
        <xdr:cNvSpPr/>
      </xdr:nvSpPr>
      <xdr:spPr>
        <a:xfrm>
          <a:off x="9588500" y="166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122049</xdr:rowOff>
    </xdr:from>
    <xdr:ext cx="534377" cy="259045"/>
    <xdr:sp macro="" textlink="">
      <xdr:nvSpPr>
        <xdr:cNvPr id="487" name="テキスト ボックス 486"/>
        <xdr:cNvSpPr txBox="1"/>
      </xdr:nvSpPr>
      <xdr:spPr>
        <a:xfrm>
          <a:off x="9372111" y="167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161289</xdr:rowOff>
    </xdr:from>
    <xdr:to>
      <xdr:col>46</xdr:col>
      <xdr:colOff>38100</xdr:colOff>
      <xdr:row>97</xdr:row>
      <xdr:rowOff>91439</xdr:rowOff>
    </xdr:to>
    <xdr:sp macro="" textlink="">
      <xdr:nvSpPr>
        <xdr:cNvPr id="488" name="楕円 487"/>
        <xdr:cNvSpPr/>
      </xdr:nvSpPr>
      <xdr:spPr>
        <a:xfrm>
          <a:off x="8699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82566</xdr:rowOff>
    </xdr:from>
    <xdr:ext cx="534377" cy="259045"/>
    <xdr:sp macro="" textlink="">
      <xdr:nvSpPr>
        <xdr:cNvPr id="489" name="テキスト ボックス 488"/>
        <xdr:cNvSpPr txBox="1"/>
      </xdr:nvSpPr>
      <xdr:spPr>
        <a:xfrm>
          <a:off x="8483111" y="167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136841</xdr:rowOff>
    </xdr:from>
    <xdr:to>
      <xdr:col>41</xdr:col>
      <xdr:colOff>101600</xdr:colOff>
      <xdr:row>95</xdr:row>
      <xdr:rowOff>66991</xdr:rowOff>
    </xdr:to>
    <xdr:sp macro="" textlink="">
      <xdr:nvSpPr>
        <xdr:cNvPr id="490" name="楕円 489"/>
        <xdr:cNvSpPr/>
      </xdr:nvSpPr>
      <xdr:spPr>
        <a:xfrm>
          <a:off x="7810500" y="16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83518</xdr:rowOff>
    </xdr:from>
    <xdr:ext cx="534377" cy="259045"/>
    <xdr:sp macro="" textlink="">
      <xdr:nvSpPr>
        <xdr:cNvPr id="491" name="テキスト ボックス 490"/>
        <xdr:cNvSpPr txBox="1"/>
      </xdr:nvSpPr>
      <xdr:spPr>
        <a:xfrm>
          <a:off x="7594111" y="160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171066</xdr:rowOff>
    </xdr:from>
    <xdr:to>
      <xdr:col>36</xdr:col>
      <xdr:colOff>165100</xdr:colOff>
      <xdr:row>91</xdr:row>
      <xdr:rowOff>101216</xdr:rowOff>
    </xdr:to>
    <xdr:sp macro="" textlink="">
      <xdr:nvSpPr>
        <xdr:cNvPr id="492" name="楕円 491"/>
        <xdr:cNvSpPr/>
      </xdr:nvSpPr>
      <xdr:spPr>
        <a:xfrm>
          <a:off x="6921500" y="156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117743</xdr:rowOff>
    </xdr:from>
    <xdr:ext cx="599010" cy="259045"/>
    <xdr:sp macro="" textlink="">
      <xdr:nvSpPr>
        <xdr:cNvPr id="493" name="テキスト ボックス 492"/>
        <xdr:cNvSpPr txBox="1"/>
      </xdr:nvSpPr>
      <xdr:spPr>
        <a:xfrm>
          <a:off x="6672795" y="1537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163513</xdr:rowOff>
    </xdr:from>
    <xdr:to>
      <xdr:col>85</xdr:col>
      <xdr:colOff>127000</xdr:colOff>
      <xdr:row>32</xdr:row>
      <xdr:rowOff>142189</xdr:rowOff>
    </xdr:to>
    <xdr:cxnSp macro="">
      <xdr:nvCxnSpPr>
        <xdr:cNvPr id="522" name="直線コネクタ 521"/>
        <xdr:cNvCxnSpPr/>
      </xdr:nvCxnSpPr>
      <xdr:spPr>
        <a:xfrm>
          <a:off x="15481300" y="5478463"/>
          <a:ext cx="8382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163513</xdr:rowOff>
    </xdr:from>
    <xdr:to>
      <xdr:col>81</xdr:col>
      <xdr:colOff>50800</xdr:colOff>
      <xdr:row>33</xdr:row>
      <xdr:rowOff>145733</xdr:rowOff>
    </xdr:to>
    <xdr:cxnSp macro="">
      <xdr:nvCxnSpPr>
        <xdr:cNvPr id="525" name="直線コネクタ 524"/>
        <xdr:cNvCxnSpPr/>
      </xdr:nvCxnSpPr>
      <xdr:spPr>
        <a:xfrm flipV="1">
          <a:off x="14592300" y="5478463"/>
          <a:ext cx="889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145733</xdr:rowOff>
    </xdr:from>
    <xdr:to>
      <xdr:col>76</xdr:col>
      <xdr:colOff>114300</xdr:colOff>
      <xdr:row>38</xdr:row>
      <xdr:rowOff>16243</xdr:rowOff>
    </xdr:to>
    <xdr:cxnSp macro="">
      <xdr:nvCxnSpPr>
        <xdr:cNvPr id="528" name="直線コネクタ 527"/>
        <xdr:cNvCxnSpPr/>
      </xdr:nvCxnSpPr>
      <xdr:spPr>
        <a:xfrm flipV="1">
          <a:off x="13703300" y="5803583"/>
          <a:ext cx="889000" cy="7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16243</xdr:rowOff>
    </xdr:from>
    <xdr:to>
      <xdr:col>71</xdr:col>
      <xdr:colOff>177800</xdr:colOff>
      <xdr:row>38</xdr:row>
      <xdr:rowOff>69990</xdr:rowOff>
    </xdr:to>
    <xdr:cxnSp macro="">
      <xdr:nvCxnSpPr>
        <xdr:cNvPr id="531" name="直線コネクタ 530"/>
        <xdr:cNvCxnSpPr/>
      </xdr:nvCxnSpPr>
      <xdr:spPr>
        <a:xfrm flipV="1">
          <a:off x="12814300" y="6531343"/>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91389</xdr:rowOff>
    </xdr:from>
    <xdr:to>
      <xdr:col>85</xdr:col>
      <xdr:colOff>177800</xdr:colOff>
      <xdr:row>33</xdr:row>
      <xdr:rowOff>21539</xdr:rowOff>
    </xdr:to>
    <xdr:sp macro="" textlink="">
      <xdr:nvSpPr>
        <xdr:cNvPr id="541" name="楕円 540"/>
        <xdr:cNvSpPr/>
      </xdr:nvSpPr>
      <xdr:spPr>
        <a:xfrm>
          <a:off x="16268700" y="55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114266</xdr:rowOff>
    </xdr:from>
    <xdr:ext cx="534377" cy="259045"/>
    <xdr:sp macro="" textlink="">
      <xdr:nvSpPr>
        <xdr:cNvPr id="542" name="災害復旧事業費該当値テキスト"/>
        <xdr:cNvSpPr txBox="1"/>
      </xdr:nvSpPr>
      <xdr:spPr>
        <a:xfrm>
          <a:off x="16370300" y="54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112713</xdr:rowOff>
    </xdr:from>
    <xdr:to>
      <xdr:col>81</xdr:col>
      <xdr:colOff>101600</xdr:colOff>
      <xdr:row>32</xdr:row>
      <xdr:rowOff>42863</xdr:rowOff>
    </xdr:to>
    <xdr:sp macro="" textlink="">
      <xdr:nvSpPr>
        <xdr:cNvPr id="543" name="楕円 542"/>
        <xdr:cNvSpPr/>
      </xdr:nvSpPr>
      <xdr:spPr>
        <a:xfrm>
          <a:off x="15430500" y="54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59390</xdr:rowOff>
    </xdr:from>
    <xdr:ext cx="534377" cy="259045"/>
    <xdr:sp macro="" textlink="">
      <xdr:nvSpPr>
        <xdr:cNvPr id="544" name="テキスト ボックス 543"/>
        <xdr:cNvSpPr txBox="1"/>
      </xdr:nvSpPr>
      <xdr:spPr>
        <a:xfrm>
          <a:off x="15214111" y="52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94933</xdr:rowOff>
    </xdr:from>
    <xdr:to>
      <xdr:col>76</xdr:col>
      <xdr:colOff>165100</xdr:colOff>
      <xdr:row>34</xdr:row>
      <xdr:rowOff>25083</xdr:rowOff>
    </xdr:to>
    <xdr:sp macro="" textlink="">
      <xdr:nvSpPr>
        <xdr:cNvPr id="545" name="楕円 544"/>
        <xdr:cNvSpPr/>
      </xdr:nvSpPr>
      <xdr:spPr>
        <a:xfrm>
          <a:off x="14541500" y="57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41610</xdr:rowOff>
    </xdr:from>
    <xdr:ext cx="534377" cy="259045"/>
    <xdr:sp macro="" textlink="">
      <xdr:nvSpPr>
        <xdr:cNvPr id="546" name="テキスト ボックス 545"/>
        <xdr:cNvSpPr txBox="1"/>
      </xdr:nvSpPr>
      <xdr:spPr>
        <a:xfrm>
          <a:off x="14325111" y="55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136893</xdr:rowOff>
    </xdr:from>
    <xdr:to>
      <xdr:col>72</xdr:col>
      <xdr:colOff>38100</xdr:colOff>
      <xdr:row>38</xdr:row>
      <xdr:rowOff>67043</xdr:rowOff>
    </xdr:to>
    <xdr:sp macro="" textlink="">
      <xdr:nvSpPr>
        <xdr:cNvPr id="547" name="楕円 546"/>
        <xdr:cNvSpPr/>
      </xdr:nvSpPr>
      <xdr:spPr>
        <a:xfrm>
          <a:off x="13652500" y="64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83570</xdr:rowOff>
    </xdr:from>
    <xdr:ext cx="534377" cy="259045"/>
    <xdr:sp macro="" textlink="">
      <xdr:nvSpPr>
        <xdr:cNvPr id="548" name="テキスト ボックス 547"/>
        <xdr:cNvSpPr txBox="1"/>
      </xdr:nvSpPr>
      <xdr:spPr>
        <a:xfrm>
          <a:off x="13436111" y="62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19190</xdr:rowOff>
    </xdr:from>
    <xdr:to>
      <xdr:col>67</xdr:col>
      <xdr:colOff>101600</xdr:colOff>
      <xdr:row>38</xdr:row>
      <xdr:rowOff>120790</xdr:rowOff>
    </xdr:to>
    <xdr:sp macro="" textlink="">
      <xdr:nvSpPr>
        <xdr:cNvPr id="549" name="楕円 548"/>
        <xdr:cNvSpPr/>
      </xdr:nvSpPr>
      <xdr:spPr>
        <a:xfrm>
          <a:off x="12763500" y="65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137317</xdr:rowOff>
    </xdr:from>
    <xdr:ext cx="534377" cy="259045"/>
    <xdr:sp macro="" textlink="">
      <xdr:nvSpPr>
        <xdr:cNvPr id="550" name="テキスト ボックス 549"/>
        <xdr:cNvSpPr txBox="1"/>
      </xdr:nvSpPr>
      <xdr:spPr>
        <a:xfrm>
          <a:off x="12547111" y="63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46476</xdr:rowOff>
    </xdr:from>
    <xdr:to>
      <xdr:col>85</xdr:col>
      <xdr:colOff>127000</xdr:colOff>
      <xdr:row>77</xdr:row>
      <xdr:rowOff>55291</xdr:rowOff>
    </xdr:to>
    <xdr:cxnSp macro="">
      <xdr:nvCxnSpPr>
        <xdr:cNvPr id="632" name="直線コネクタ 631"/>
        <xdr:cNvCxnSpPr/>
      </xdr:nvCxnSpPr>
      <xdr:spPr>
        <a:xfrm flipV="1">
          <a:off x="15481300" y="13248126"/>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51192</xdr:rowOff>
    </xdr:from>
    <xdr:to>
      <xdr:col>81</xdr:col>
      <xdr:colOff>50800</xdr:colOff>
      <xdr:row>77</xdr:row>
      <xdr:rowOff>55291</xdr:rowOff>
    </xdr:to>
    <xdr:cxnSp macro="">
      <xdr:nvCxnSpPr>
        <xdr:cNvPr id="635" name="直線コネクタ 634"/>
        <xdr:cNvCxnSpPr/>
      </xdr:nvCxnSpPr>
      <xdr:spPr>
        <a:xfrm>
          <a:off x="14592300" y="13252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51192</xdr:rowOff>
    </xdr:from>
    <xdr:to>
      <xdr:col>76</xdr:col>
      <xdr:colOff>114300</xdr:colOff>
      <xdr:row>77</xdr:row>
      <xdr:rowOff>61633</xdr:rowOff>
    </xdr:to>
    <xdr:cxnSp macro="">
      <xdr:nvCxnSpPr>
        <xdr:cNvPr id="638" name="直線コネクタ 637"/>
        <xdr:cNvCxnSpPr/>
      </xdr:nvCxnSpPr>
      <xdr:spPr>
        <a:xfrm flipV="1">
          <a:off x="13703300" y="13252842"/>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61633</xdr:rowOff>
    </xdr:from>
    <xdr:to>
      <xdr:col>71</xdr:col>
      <xdr:colOff>177800</xdr:colOff>
      <xdr:row>77</xdr:row>
      <xdr:rowOff>82007</xdr:rowOff>
    </xdr:to>
    <xdr:cxnSp macro="">
      <xdr:nvCxnSpPr>
        <xdr:cNvPr id="641" name="直線コネクタ 640"/>
        <xdr:cNvCxnSpPr/>
      </xdr:nvCxnSpPr>
      <xdr:spPr>
        <a:xfrm flipV="1">
          <a:off x="12814300" y="13263283"/>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167126</xdr:rowOff>
    </xdr:from>
    <xdr:to>
      <xdr:col>85</xdr:col>
      <xdr:colOff>177800</xdr:colOff>
      <xdr:row>77</xdr:row>
      <xdr:rowOff>97276</xdr:rowOff>
    </xdr:to>
    <xdr:sp macro="" textlink="">
      <xdr:nvSpPr>
        <xdr:cNvPr id="651" name="楕円 650"/>
        <xdr:cNvSpPr/>
      </xdr:nvSpPr>
      <xdr:spPr>
        <a:xfrm>
          <a:off x="162687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18553</xdr:rowOff>
    </xdr:from>
    <xdr:ext cx="599010" cy="259045"/>
    <xdr:sp macro="" textlink="">
      <xdr:nvSpPr>
        <xdr:cNvPr id="652" name="公債費該当値テキスト"/>
        <xdr:cNvSpPr txBox="1"/>
      </xdr:nvSpPr>
      <xdr:spPr>
        <a:xfrm>
          <a:off x="16370300" y="130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4491</xdr:rowOff>
    </xdr:from>
    <xdr:to>
      <xdr:col>81</xdr:col>
      <xdr:colOff>101600</xdr:colOff>
      <xdr:row>77</xdr:row>
      <xdr:rowOff>106091</xdr:rowOff>
    </xdr:to>
    <xdr:sp macro="" textlink="">
      <xdr:nvSpPr>
        <xdr:cNvPr id="653" name="楕円 652"/>
        <xdr:cNvSpPr/>
      </xdr:nvSpPr>
      <xdr:spPr>
        <a:xfrm>
          <a:off x="15430500" y="132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122618</xdr:rowOff>
    </xdr:from>
    <xdr:ext cx="599010" cy="259045"/>
    <xdr:sp macro="" textlink="">
      <xdr:nvSpPr>
        <xdr:cNvPr id="654" name="テキスト ボックス 653"/>
        <xdr:cNvSpPr txBox="1"/>
      </xdr:nvSpPr>
      <xdr:spPr>
        <a:xfrm>
          <a:off x="15181795" y="129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392</xdr:rowOff>
    </xdr:from>
    <xdr:to>
      <xdr:col>76</xdr:col>
      <xdr:colOff>165100</xdr:colOff>
      <xdr:row>77</xdr:row>
      <xdr:rowOff>101992</xdr:rowOff>
    </xdr:to>
    <xdr:sp macro="" textlink="">
      <xdr:nvSpPr>
        <xdr:cNvPr id="655" name="楕円 654"/>
        <xdr:cNvSpPr/>
      </xdr:nvSpPr>
      <xdr:spPr>
        <a:xfrm>
          <a:off x="14541500" y="132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118519</xdr:rowOff>
    </xdr:from>
    <xdr:ext cx="599010" cy="259045"/>
    <xdr:sp macro="" textlink="">
      <xdr:nvSpPr>
        <xdr:cNvPr id="656" name="テキスト ボックス 655"/>
        <xdr:cNvSpPr txBox="1"/>
      </xdr:nvSpPr>
      <xdr:spPr>
        <a:xfrm>
          <a:off x="14292795" y="1297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10833</xdr:rowOff>
    </xdr:from>
    <xdr:to>
      <xdr:col>72</xdr:col>
      <xdr:colOff>38100</xdr:colOff>
      <xdr:row>77</xdr:row>
      <xdr:rowOff>112433</xdr:rowOff>
    </xdr:to>
    <xdr:sp macro="" textlink="">
      <xdr:nvSpPr>
        <xdr:cNvPr id="657" name="楕円 656"/>
        <xdr:cNvSpPr/>
      </xdr:nvSpPr>
      <xdr:spPr>
        <a:xfrm>
          <a:off x="13652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128960</xdr:rowOff>
    </xdr:from>
    <xdr:ext cx="599010" cy="259045"/>
    <xdr:sp macro="" textlink="">
      <xdr:nvSpPr>
        <xdr:cNvPr id="658" name="テキスト ボックス 657"/>
        <xdr:cNvSpPr txBox="1"/>
      </xdr:nvSpPr>
      <xdr:spPr>
        <a:xfrm>
          <a:off x="13403795" y="12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31207</xdr:rowOff>
    </xdr:from>
    <xdr:to>
      <xdr:col>67</xdr:col>
      <xdr:colOff>101600</xdr:colOff>
      <xdr:row>77</xdr:row>
      <xdr:rowOff>132807</xdr:rowOff>
    </xdr:to>
    <xdr:sp macro="" textlink="">
      <xdr:nvSpPr>
        <xdr:cNvPr id="659" name="楕円 658"/>
        <xdr:cNvSpPr/>
      </xdr:nvSpPr>
      <xdr:spPr>
        <a:xfrm>
          <a:off x="12763500" y="13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149334</xdr:rowOff>
    </xdr:from>
    <xdr:ext cx="599010" cy="259045"/>
    <xdr:sp macro="" textlink="">
      <xdr:nvSpPr>
        <xdr:cNvPr id="660" name="テキスト ボックス 659"/>
        <xdr:cNvSpPr txBox="1"/>
      </xdr:nvSpPr>
      <xdr:spPr>
        <a:xfrm>
          <a:off x="12514795" y="130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41162</xdr:rowOff>
    </xdr:from>
    <xdr:to>
      <xdr:col>85</xdr:col>
      <xdr:colOff>127000</xdr:colOff>
      <xdr:row>98</xdr:row>
      <xdr:rowOff>79784</xdr:rowOff>
    </xdr:to>
    <xdr:cxnSp macro="">
      <xdr:nvCxnSpPr>
        <xdr:cNvPr id="687" name="直線コネクタ 686"/>
        <xdr:cNvCxnSpPr/>
      </xdr:nvCxnSpPr>
      <xdr:spPr>
        <a:xfrm>
          <a:off x="15481300" y="16843262"/>
          <a:ext cx="8382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2894</xdr:rowOff>
    </xdr:from>
    <xdr:to>
      <xdr:col>81</xdr:col>
      <xdr:colOff>50800</xdr:colOff>
      <xdr:row>98</xdr:row>
      <xdr:rowOff>41162</xdr:rowOff>
    </xdr:to>
    <xdr:cxnSp macro="">
      <xdr:nvCxnSpPr>
        <xdr:cNvPr id="690" name="直線コネクタ 689"/>
        <xdr:cNvCxnSpPr/>
      </xdr:nvCxnSpPr>
      <xdr:spPr>
        <a:xfrm>
          <a:off x="14592300" y="16804994"/>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2894</xdr:rowOff>
    </xdr:from>
    <xdr:to>
      <xdr:col>76</xdr:col>
      <xdr:colOff>114300</xdr:colOff>
      <xdr:row>98</xdr:row>
      <xdr:rowOff>87497</xdr:rowOff>
    </xdr:to>
    <xdr:cxnSp macro="">
      <xdr:nvCxnSpPr>
        <xdr:cNvPr id="693" name="直線コネクタ 692"/>
        <xdr:cNvCxnSpPr/>
      </xdr:nvCxnSpPr>
      <xdr:spPr>
        <a:xfrm flipV="1">
          <a:off x="13703300" y="16804994"/>
          <a:ext cx="889000" cy="8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79876</xdr:rowOff>
    </xdr:from>
    <xdr:to>
      <xdr:col>71</xdr:col>
      <xdr:colOff>177800</xdr:colOff>
      <xdr:row>98</xdr:row>
      <xdr:rowOff>87497</xdr:rowOff>
    </xdr:to>
    <xdr:cxnSp macro="">
      <xdr:nvCxnSpPr>
        <xdr:cNvPr id="696" name="直線コネクタ 695"/>
        <xdr:cNvCxnSpPr/>
      </xdr:nvCxnSpPr>
      <xdr:spPr>
        <a:xfrm>
          <a:off x="12814300" y="16881976"/>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28984</xdr:rowOff>
    </xdr:from>
    <xdr:to>
      <xdr:col>85</xdr:col>
      <xdr:colOff>177800</xdr:colOff>
      <xdr:row>98</xdr:row>
      <xdr:rowOff>130584</xdr:rowOff>
    </xdr:to>
    <xdr:sp macro="" textlink="">
      <xdr:nvSpPr>
        <xdr:cNvPr id="706" name="楕円 705"/>
        <xdr:cNvSpPr/>
      </xdr:nvSpPr>
      <xdr:spPr>
        <a:xfrm>
          <a:off x="16268700" y="168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161812</xdr:rowOff>
    </xdr:from>
    <xdr:to>
      <xdr:col>81</xdr:col>
      <xdr:colOff>101600</xdr:colOff>
      <xdr:row>98</xdr:row>
      <xdr:rowOff>91962</xdr:rowOff>
    </xdr:to>
    <xdr:sp macro="" textlink="">
      <xdr:nvSpPr>
        <xdr:cNvPr id="708" name="楕円 707"/>
        <xdr:cNvSpPr/>
      </xdr:nvSpPr>
      <xdr:spPr>
        <a:xfrm>
          <a:off x="15430500" y="167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108489</xdr:rowOff>
    </xdr:from>
    <xdr:ext cx="534377" cy="259045"/>
    <xdr:sp macro="" textlink="">
      <xdr:nvSpPr>
        <xdr:cNvPr id="709" name="テキスト ボックス 708"/>
        <xdr:cNvSpPr txBox="1"/>
      </xdr:nvSpPr>
      <xdr:spPr>
        <a:xfrm>
          <a:off x="15214111" y="165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123544</xdr:rowOff>
    </xdr:from>
    <xdr:to>
      <xdr:col>76</xdr:col>
      <xdr:colOff>165100</xdr:colOff>
      <xdr:row>98</xdr:row>
      <xdr:rowOff>53694</xdr:rowOff>
    </xdr:to>
    <xdr:sp macro="" textlink="">
      <xdr:nvSpPr>
        <xdr:cNvPr id="710" name="楕円 709"/>
        <xdr:cNvSpPr/>
      </xdr:nvSpPr>
      <xdr:spPr>
        <a:xfrm>
          <a:off x="14541500" y="1675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70221</xdr:rowOff>
    </xdr:from>
    <xdr:ext cx="534377" cy="259045"/>
    <xdr:sp macro="" textlink="">
      <xdr:nvSpPr>
        <xdr:cNvPr id="711" name="テキスト ボックス 710"/>
        <xdr:cNvSpPr txBox="1"/>
      </xdr:nvSpPr>
      <xdr:spPr>
        <a:xfrm>
          <a:off x="14325111" y="1652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36697</xdr:rowOff>
    </xdr:from>
    <xdr:to>
      <xdr:col>72</xdr:col>
      <xdr:colOff>38100</xdr:colOff>
      <xdr:row>98</xdr:row>
      <xdr:rowOff>138297</xdr:rowOff>
    </xdr:to>
    <xdr:sp macro="" textlink="">
      <xdr:nvSpPr>
        <xdr:cNvPr id="712" name="楕円 711"/>
        <xdr:cNvSpPr/>
      </xdr:nvSpPr>
      <xdr:spPr>
        <a:xfrm>
          <a:off x="13652500" y="168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154824</xdr:rowOff>
    </xdr:from>
    <xdr:ext cx="534377" cy="259045"/>
    <xdr:sp macro="" textlink="">
      <xdr:nvSpPr>
        <xdr:cNvPr id="713" name="テキスト ボックス 712"/>
        <xdr:cNvSpPr txBox="1"/>
      </xdr:nvSpPr>
      <xdr:spPr>
        <a:xfrm>
          <a:off x="13436111" y="166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29076</xdr:rowOff>
    </xdr:from>
    <xdr:to>
      <xdr:col>67</xdr:col>
      <xdr:colOff>101600</xdr:colOff>
      <xdr:row>98</xdr:row>
      <xdr:rowOff>130676</xdr:rowOff>
    </xdr:to>
    <xdr:sp macro="" textlink="">
      <xdr:nvSpPr>
        <xdr:cNvPr id="714" name="楕円 713"/>
        <xdr:cNvSpPr/>
      </xdr:nvSpPr>
      <xdr:spPr>
        <a:xfrm>
          <a:off x="12763500" y="16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147203</xdr:rowOff>
    </xdr:from>
    <xdr:ext cx="534377" cy="259045"/>
    <xdr:sp macro="" textlink="">
      <xdr:nvSpPr>
        <xdr:cNvPr id="715" name="テキスト ボックス 714"/>
        <xdr:cNvSpPr txBox="1"/>
      </xdr:nvSpPr>
      <xdr:spPr>
        <a:xfrm>
          <a:off x="12547111" y="166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18359</xdr:rowOff>
    </xdr:from>
    <xdr:to>
      <xdr:col>116</xdr:col>
      <xdr:colOff>63500</xdr:colOff>
      <xdr:row>38</xdr:row>
      <xdr:rowOff>139426</xdr:rowOff>
    </xdr:to>
    <xdr:cxnSp macro="">
      <xdr:nvCxnSpPr>
        <xdr:cNvPr id="742" name="直線コネクタ 741"/>
        <xdr:cNvCxnSpPr/>
      </xdr:nvCxnSpPr>
      <xdr:spPr>
        <a:xfrm flipV="1">
          <a:off x="21323300" y="6533459"/>
          <a:ext cx="8382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139426</xdr:rowOff>
    </xdr:from>
    <xdr:to>
      <xdr:col>111</xdr:col>
      <xdr:colOff>177800</xdr:colOff>
      <xdr:row>38</xdr:row>
      <xdr:rowOff>139563</xdr:rowOff>
    </xdr:to>
    <xdr:cxnSp macro="">
      <xdr:nvCxnSpPr>
        <xdr:cNvPr id="745" name="直線コネクタ 744"/>
        <xdr:cNvCxnSpPr/>
      </xdr:nvCxnSpPr>
      <xdr:spPr>
        <a:xfrm flipV="1">
          <a:off x="20434300" y="6654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138557</xdr:rowOff>
    </xdr:from>
    <xdr:to>
      <xdr:col>107</xdr:col>
      <xdr:colOff>50800</xdr:colOff>
      <xdr:row>38</xdr:row>
      <xdr:rowOff>139563</xdr:rowOff>
    </xdr:to>
    <xdr:cxnSp macro="">
      <xdr:nvCxnSpPr>
        <xdr:cNvPr id="748" name="直線コネクタ 747"/>
        <xdr:cNvCxnSpPr/>
      </xdr:nvCxnSpPr>
      <xdr:spPr>
        <a:xfrm>
          <a:off x="19545300" y="66536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129184</xdr:rowOff>
    </xdr:from>
    <xdr:to>
      <xdr:col>102</xdr:col>
      <xdr:colOff>114300</xdr:colOff>
      <xdr:row>38</xdr:row>
      <xdr:rowOff>138557</xdr:rowOff>
    </xdr:to>
    <xdr:cxnSp macro="">
      <xdr:nvCxnSpPr>
        <xdr:cNvPr id="751" name="直線コネクタ 750"/>
        <xdr:cNvCxnSpPr/>
      </xdr:nvCxnSpPr>
      <xdr:spPr>
        <a:xfrm>
          <a:off x="18656300" y="664428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139009</xdr:rowOff>
    </xdr:from>
    <xdr:to>
      <xdr:col>116</xdr:col>
      <xdr:colOff>114300</xdr:colOff>
      <xdr:row>38</xdr:row>
      <xdr:rowOff>69159</xdr:rowOff>
    </xdr:to>
    <xdr:sp macro="" textlink="">
      <xdr:nvSpPr>
        <xdr:cNvPr id="761" name="楕円 760"/>
        <xdr:cNvSpPr/>
      </xdr:nvSpPr>
      <xdr:spPr>
        <a:xfrm>
          <a:off x="22110700" y="64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2" name="投資及び出資金該当値テキスト"/>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63" name="楕円 762"/>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64" name="テキスト ボックス 763"/>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65" name="楕円 764"/>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66" name="テキスト ボックス 765"/>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87757</xdr:rowOff>
    </xdr:from>
    <xdr:to>
      <xdr:col>102</xdr:col>
      <xdr:colOff>165100</xdr:colOff>
      <xdr:row>39</xdr:row>
      <xdr:rowOff>17907</xdr:rowOff>
    </xdr:to>
    <xdr:sp macro="" textlink="">
      <xdr:nvSpPr>
        <xdr:cNvPr id="767" name="楕円 766"/>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9034</xdr:rowOff>
    </xdr:from>
    <xdr:ext cx="313932" cy="259045"/>
    <xdr:sp macro="" textlink="">
      <xdr:nvSpPr>
        <xdr:cNvPr id="768" name="テキスト ボックス 767"/>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69" name="楕円 768"/>
        <xdr:cNvSpPr/>
      </xdr:nvSpPr>
      <xdr:spPr>
        <a:xfrm>
          <a:off x="18605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171111</xdr:rowOff>
    </xdr:from>
    <xdr:ext cx="378565" cy="259045"/>
    <xdr:sp macro="" textlink="">
      <xdr:nvSpPr>
        <xdr:cNvPr id="770" name="テキスト ボックス 769"/>
        <xdr:cNvSpPr txBox="1"/>
      </xdr:nvSpPr>
      <xdr:spPr>
        <a:xfrm>
          <a:off x="18467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59413</xdr:rowOff>
    </xdr:from>
    <xdr:to>
      <xdr:col>116</xdr:col>
      <xdr:colOff>63500</xdr:colOff>
      <xdr:row>59</xdr:row>
      <xdr:rowOff>60523</xdr:rowOff>
    </xdr:to>
    <xdr:cxnSp macro="">
      <xdr:nvCxnSpPr>
        <xdr:cNvPr id="801" name="直線コネクタ 800"/>
        <xdr:cNvCxnSpPr/>
      </xdr:nvCxnSpPr>
      <xdr:spPr>
        <a:xfrm flipV="1">
          <a:off x="21323300" y="10174963"/>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30919</xdr:rowOff>
    </xdr:from>
    <xdr:to>
      <xdr:col>111</xdr:col>
      <xdr:colOff>177800</xdr:colOff>
      <xdr:row>59</xdr:row>
      <xdr:rowOff>60523</xdr:rowOff>
    </xdr:to>
    <xdr:cxnSp macro="">
      <xdr:nvCxnSpPr>
        <xdr:cNvPr id="804" name="直線コネクタ 803"/>
        <xdr:cNvCxnSpPr/>
      </xdr:nvCxnSpPr>
      <xdr:spPr>
        <a:xfrm>
          <a:off x="20434300" y="1014646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155425</xdr:rowOff>
    </xdr:from>
    <xdr:to>
      <xdr:col>107</xdr:col>
      <xdr:colOff>50800</xdr:colOff>
      <xdr:row>59</xdr:row>
      <xdr:rowOff>30919</xdr:rowOff>
    </xdr:to>
    <xdr:cxnSp macro="">
      <xdr:nvCxnSpPr>
        <xdr:cNvPr id="807" name="直線コネクタ 806"/>
        <xdr:cNvCxnSpPr/>
      </xdr:nvCxnSpPr>
      <xdr:spPr>
        <a:xfrm>
          <a:off x="19545300" y="10099525"/>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118849</xdr:rowOff>
    </xdr:from>
    <xdr:to>
      <xdr:col>102</xdr:col>
      <xdr:colOff>114300</xdr:colOff>
      <xdr:row>58</xdr:row>
      <xdr:rowOff>155425</xdr:rowOff>
    </xdr:to>
    <xdr:cxnSp macro="">
      <xdr:nvCxnSpPr>
        <xdr:cNvPr id="810" name="直線コネクタ 809"/>
        <xdr:cNvCxnSpPr/>
      </xdr:nvCxnSpPr>
      <xdr:spPr>
        <a:xfrm>
          <a:off x="18656300" y="100629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8613</xdr:rowOff>
    </xdr:from>
    <xdr:to>
      <xdr:col>116</xdr:col>
      <xdr:colOff>114300</xdr:colOff>
      <xdr:row>59</xdr:row>
      <xdr:rowOff>110213</xdr:rowOff>
    </xdr:to>
    <xdr:sp macro="" textlink="">
      <xdr:nvSpPr>
        <xdr:cNvPr id="820" name="楕円 819"/>
        <xdr:cNvSpPr/>
      </xdr:nvSpPr>
      <xdr:spPr>
        <a:xfrm>
          <a:off x="22110700" y="101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9723</xdr:rowOff>
    </xdr:from>
    <xdr:to>
      <xdr:col>112</xdr:col>
      <xdr:colOff>38100</xdr:colOff>
      <xdr:row>59</xdr:row>
      <xdr:rowOff>111323</xdr:rowOff>
    </xdr:to>
    <xdr:sp macro="" textlink="">
      <xdr:nvSpPr>
        <xdr:cNvPr id="822" name="楕円 821"/>
        <xdr:cNvSpPr/>
      </xdr:nvSpPr>
      <xdr:spPr>
        <a:xfrm>
          <a:off x="21272500" y="10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102450</xdr:rowOff>
    </xdr:from>
    <xdr:ext cx="469744" cy="259045"/>
    <xdr:sp macro="" textlink="">
      <xdr:nvSpPr>
        <xdr:cNvPr id="823" name="テキスト ボックス 822"/>
        <xdr:cNvSpPr txBox="1"/>
      </xdr:nvSpPr>
      <xdr:spPr>
        <a:xfrm>
          <a:off x="21088428" y="1021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151569</xdr:rowOff>
    </xdr:from>
    <xdr:to>
      <xdr:col>107</xdr:col>
      <xdr:colOff>101600</xdr:colOff>
      <xdr:row>59</xdr:row>
      <xdr:rowOff>81719</xdr:rowOff>
    </xdr:to>
    <xdr:sp macro="" textlink="">
      <xdr:nvSpPr>
        <xdr:cNvPr id="824" name="楕円 823"/>
        <xdr:cNvSpPr/>
      </xdr:nvSpPr>
      <xdr:spPr>
        <a:xfrm>
          <a:off x="20383500" y="100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72846</xdr:rowOff>
    </xdr:from>
    <xdr:ext cx="469744" cy="259045"/>
    <xdr:sp macro="" textlink="">
      <xdr:nvSpPr>
        <xdr:cNvPr id="825" name="テキスト ボックス 824"/>
        <xdr:cNvSpPr txBox="1"/>
      </xdr:nvSpPr>
      <xdr:spPr>
        <a:xfrm>
          <a:off x="20199428" y="101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104625</xdr:rowOff>
    </xdr:from>
    <xdr:to>
      <xdr:col>102</xdr:col>
      <xdr:colOff>165100</xdr:colOff>
      <xdr:row>59</xdr:row>
      <xdr:rowOff>34775</xdr:rowOff>
    </xdr:to>
    <xdr:sp macro="" textlink="">
      <xdr:nvSpPr>
        <xdr:cNvPr id="826" name="楕円 825"/>
        <xdr:cNvSpPr/>
      </xdr:nvSpPr>
      <xdr:spPr>
        <a:xfrm>
          <a:off x="19494500" y="100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51302</xdr:rowOff>
    </xdr:from>
    <xdr:ext cx="469744" cy="259045"/>
    <xdr:sp macro="" textlink="">
      <xdr:nvSpPr>
        <xdr:cNvPr id="827" name="テキスト ボックス 826"/>
        <xdr:cNvSpPr txBox="1"/>
      </xdr:nvSpPr>
      <xdr:spPr>
        <a:xfrm>
          <a:off x="19310428" y="982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68049</xdr:rowOff>
    </xdr:from>
    <xdr:to>
      <xdr:col>98</xdr:col>
      <xdr:colOff>38100</xdr:colOff>
      <xdr:row>58</xdr:row>
      <xdr:rowOff>169649</xdr:rowOff>
    </xdr:to>
    <xdr:sp macro="" textlink="">
      <xdr:nvSpPr>
        <xdr:cNvPr id="828" name="楕円 827"/>
        <xdr:cNvSpPr/>
      </xdr:nvSpPr>
      <xdr:spPr>
        <a:xfrm>
          <a:off x="18605500" y="100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14726</xdr:rowOff>
    </xdr:from>
    <xdr:ext cx="469744" cy="259045"/>
    <xdr:sp macro="" textlink="">
      <xdr:nvSpPr>
        <xdr:cNvPr id="829" name="テキスト ボックス 828"/>
        <xdr:cNvSpPr txBox="1"/>
      </xdr:nvSpPr>
      <xdr:spPr>
        <a:xfrm>
          <a:off x="18421428" y="978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123260</xdr:rowOff>
    </xdr:from>
    <xdr:to>
      <xdr:col>116</xdr:col>
      <xdr:colOff>63500</xdr:colOff>
      <xdr:row>73</xdr:row>
      <xdr:rowOff>171114</xdr:rowOff>
    </xdr:to>
    <xdr:cxnSp macro="">
      <xdr:nvCxnSpPr>
        <xdr:cNvPr id="859" name="直線コネクタ 858"/>
        <xdr:cNvCxnSpPr/>
      </xdr:nvCxnSpPr>
      <xdr:spPr>
        <a:xfrm>
          <a:off x="21323300" y="12124760"/>
          <a:ext cx="838200" cy="5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123260</xdr:rowOff>
    </xdr:from>
    <xdr:to>
      <xdr:col>111</xdr:col>
      <xdr:colOff>177800</xdr:colOff>
      <xdr:row>70</xdr:row>
      <xdr:rowOff>157988</xdr:rowOff>
    </xdr:to>
    <xdr:cxnSp macro="">
      <xdr:nvCxnSpPr>
        <xdr:cNvPr id="862" name="直線コネクタ 861"/>
        <xdr:cNvCxnSpPr/>
      </xdr:nvCxnSpPr>
      <xdr:spPr>
        <a:xfrm flipV="1">
          <a:off x="20434300" y="12124760"/>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157340</xdr:rowOff>
    </xdr:from>
    <xdr:to>
      <xdr:col>107</xdr:col>
      <xdr:colOff>50800</xdr:colOff>
      <xdr:row>70</xdr:row>
      <xdr:rowOff>157988</xdr:rowOff>
    </xdr:to>
    <xdr:cxnSp macro="">
      <xdr:nvCxnSpPr>
        <xdr:cNvPr id="865" name="直線コネクタ 864"/>
        <xdr:cNvCxnSpPr/>
      </xdr:nvCxnSpPr>
      <xdr:spPr>
        <a:xfrm>
          <a:off x="19545300" y="1215884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157340</xdr:rowOff>
    </xdr:from>
    <xdr:to>
      <xdr:col>102</xdr:col>
      <xdr:colOff>114300</xdr:colOff>
      <xdr:row>71</xdr:row>
      <xdr:rowOff>24809</xdr:rowOff>
    </xdr:to>
    <xdr:cxnSp macro="">
      <xdr:nvCxnSpPr>
        <xdr:cNvPr id="868" name="直線コネクタ 867"/>
        <xdr:cNvCxnSpPr/>
      </xdr:nvCxnSpPr>
      <xdr:spPr>
        <a:xfrm flipV="1">
          <a:off x="18656300" y="12158840"/>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120314</xdr:rowOff>
    </xdr:from>
    <xdr:to>
      <xdr:col>116</xdr:col>
      <xdr:colOff>114300</xdr:colOff>
      <xdr:row>74</xdr:row>
      <xdr:rowOff>50464</xdr:rowOff>
    </xdr:to>
    <xdr:sp macro="" textlink="">
      <xdr:nvSpPr>
        <xdr:cNvPr id="878" name="楕円 877"/>
        <xdr:cNvSpPr/>
      </xdr:nvSpPr>
      <xdr:spPr>
        <a:xfrm>
          <a:off x="22110700" y="126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143191</xdr:rowOff>
    </xdr:from>
    <xdr:ext cx="534377" cy="259045"/>
    <xdr:sp macro="" textlink="">
      <xdr:nvSpPr>
        <xdr:cNvPr id="879" name="繰出金該当値テキスト"/>
        <xdr:cNvSpPr txBox="1"/>
      </xdr:nvSpPr>
      <xdr:spPr>
        <a:xfrm>
          <a:off x="22212300" y="124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72460</xdr:rowOff>
    </xdr:from>
    <xdr:to>
      <xdr:col>112</xdr:col>
      <xdr:colOff>38100</xdr:colOff>
      <xdr:row>71</xdr:row>
      <xdr:rowOff>2610</xdr:rowOff>
    </xdr:to>
    <xdr:sp macro="" textlink="">
      <xdr:nvSpPr>
        <xdr:cNvPr id="880" name="楕円 879"/>
        <xdr:cNvSpPr/>
      </xdr:nvSpPr>
      <xdr:spPr>
        <a:xfrm>
          <a:off x="21272500" y="120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19137</xdr:rowOff>
    </xdr:from>
    <xdr:ext cx="534377" cy="259045"/>
    <xdr:sp macro="" textlink="">
      <xdr:nvSpPr>
        <xdr:cNvPr id="881" name="テキスト ボックス 880"/>
        <xdr:cNvSpPr txBox="1"/>
      </xdr:nvSpPr>
      <xdr:spPr>
        <a:xfrm>
          <a:off x="21056111" y="118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107188</xdr:rowOff>
    </xdr:from>
    <xdr:to>
      <xdr:col>107</xdr:col>
      <xdr:colOff>101600</xdr:colOff>
      <xdr:row>71</xdr:row>
      <xdr:rowOff>37338</xdr:rowOff>
    </xdr:to>
    <xdr:sp macro="" textlink="">
      <xdr:nvSpPr>
        <xdr:cNvPr id="882" name="楕円 881"/>
        <xdr:cNvSpPr/>
      </xdr:nvSpPr>
      <xdr:spPr>
        <a:xfrm>
          <a:off x="20383500" y="121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53865</xdr:rowOff>
    </xdr:from>
    <xdr:ext cx="534377" cy="259045"/>
    <xdr:sp macro="" textlink="">
      <xdr:nvSpPr>
        <xdr:cNvPr id="883" name="テキスト ボックス 882"/>
        <xdr:cNvSpPr txBox="1"/>
      </xdr:nvSpPr>
      <xdr:spPr>
        <a:xfrm>
          <a:off x="20167111" y="118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106540</xdr:rowOff>
    </xdr:from>
    <xdr:to>
      <xdr:col>102</xdr:col>
      <xdr:colOff>165100</xdr:colOff>
      <xdr:row>71</xdr:row>
      <xdr:rowOff>36690</xdr:rowOff>
    </xdr:to>
    <xdr:sp macro="" textlink="">
      <xdr:nvSpPr>
        <xdr:cNvPr id="884" name="楕円 883"/>
        <xdr:cNvSpPr/>
      </xdr:nvSpPr>
      <xdr:spPr>
        <a:xfrm>
          <a:off x="19494500" y="121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53217</xdr:rowOff>
    </xdr:from>
    <xdr:ext cx="534377" cy="259045"/>
    <xdr:sp macro="" textlink="">
      <xdr:nvSpPr>
        <xdr:cNvPr id="885" name="テキスト ボックス 884"/>
        <xdr:cNvSpPr txBox="1"/>
      </xdr:nvSpPr>
      <xdr:spPr>
        <a:xfrm>
          <a:off x="19278111" y="118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145459</xdr:rowOff>
    </xdr:from>
    <xdr:to>
      <xdr:col>98</xdr:col>
      <xdr:colOff>38100</xdr:colOff>
      <xdr:row>71</xdr:row>
      <xdr:rowOff>75609</xdr:rowOff>
    </xdr:to>
    <xdr:sp macro="" textlink="">
      <xdr:nvSpPr>
        <xdr:cNvPr id="886" name="楕円 885"/>
        <xdr:cNvSpPr/>
      </xdr:nvSpPr>
      <xdr:spPr>
        <a:xfrm>
          <a:off x="18605500" y="121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92136</xdr:rowOff>
    </xdr:from>
    <xdr:ext cx="534377" cy="259045"/>
    <xdr:sp macro="" textlink="">
      <xdr:nvSpPr>
        <xdr:cNvPr id="887" name="テキスト ボックス 886"/>
        <xdr:cNvSpPr txBox="1"/>
      </xdr:nvSpPr>
      <xdr:spPr>
        <a:xfrm>
          <a:off x="18389111" y="119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18000" bIns="1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市の面積が類似団体平均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より高いことから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、サービス維持のための人員確保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が必要であり高い数値となっている。また、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会計年度任用職員制度の導入により物件費に計上されていた賃金が、人件費にシフトされたこと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昨年度に比べ大きく増加している。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補助費等については、前年度に比べ大幅に増加しているが、これは新型コロナウイルス感染症に伴う緊急経済対策とした特別定額給付金や地域商品券の発行によることが主な要因である。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普通建設事業費（新規整備）について、大型事業（成羽長寿園・こども園建設事業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及び成羽複合施設建設事業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）の完了により、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年度に比べ住民一人当たりのコストは下がって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一人当たりは約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で、類似団体平均を下回る数値となった。一方、普通建設業費（更新整備）については、ケーブルテレビネットワークの光化整備や新型コロナウイルス感染症対策として学校施設のＩＣＴ化に伴う費用により一人当たり約６６千円と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また、今後も新規の大型事業を予定しており、高い数値となることが見込まれる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公共施設等総合管理計画等により、施設の統廃合も検討しながら事業費の減少を目指していく。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、平成３０年７月豪雨等により住民一人当たりのコストは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類似団体に比べ非常に大きな数値となっている。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平成３０年度令和２年度までの３年間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の復旧期を終え、今後は復興期として残りの復旧と被災前の活力回復を目指していくが、災害の多い地域でもあり、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もうしばらくの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間は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高い数値となることが見込まれる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国県の補助金を有効に活用し、事業を確実に進めていく。</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昨年度から減少している。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簡易水道事業特別会計の水道事業への統合や下水道事業特別会計の公営企業会計への移行による減額が大きい。今後も、各事業においては独立採算の原則に立ち返った健全運営を一層推進する。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162941</xdr:rowOff>
    </xdr:from>
    <xdr:to>
      <xdr:col>24</xdr:col>
      <xdr:colOff>63500</xdr:colOff>
      <xdr:row>35</xdr:row>
      <xdr:rowOff>7112</xdr:rowOff>
    </xdr:to>
    <xdr:cxnSp macro="">
      <xdr:nvCxnSpPr>
        <xdr:cNvPr id="61" name="直線コネクタ 60"/>
        <xdr:cNvCxnSpPr/>
      </xdr:nvCxnSpPr>
      <xdr:spPr>
        <a:xfrm>
          <a:off x="3797300" y="599224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162941</xdr:rowOff>
    </xdr:from>
    <xdr:to>
      <xdr:col>19</xdr:col>
      <xdr:colOff>177800</xdr:colOff>
      <xdr:row>35</xdr:row>
      <xdr:rowOff>20638</xdr:rowOff>
    </xdr:to>
    <xdr:cxnSp macro="">
      <xdr:nvCxnSpPr>
        <xdr:cNvPr id="64" name="直線コネクタ 63"/>
        <xdr:cNvCxnSpPr/>
      </xdr:nvCxnSpPr>
      <xdr:spPr>
        <a:xfrm flipV="1">
          <a:off x="2908300" y="599224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166941</xdr:rowOff>
    </xdr:from>
    <xdr:to>
      <xdr:col>15</xdr:col>
      <xdr:colOff>50800</xdr:colOff>
      <xdr:row>35</xdr:row>
      <xdr:rowOff>20638</xdr:rowOff>
    </xdr:to>
    <xdr:cxnSp macro="">
      <xdr:nvCxnSpPr>
        <xdr:cNvPr id="67" name="直線コネクタ 66"/>
        <xdr:cNvCxnSpPr/>
      </xdr:nvCxnSpPr>
      <xdr:spPr>
        <a:xfrm>
          <a:off x="2019300" y="599624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165227</xdr:rowOff>
    </xdr:from>
    <xdr:to>
      <xdr:col>10</xdr:col>
      <xdr:colOff>114300</xdr:colOff>
      <xdr:row>34</xdr:row>
      <xdr:rowOff>166941</xdr:rowOff>
    </xdr:to>
    <xdr:cxnSp macro="">
      <xdr:nvCxnSpPr>
        <xdr:cNvPr id="70" name="直線コネクタ 69"/>
        <xdr:cNvCxnSpPr/>
      </xdr:nvCxnSpPr>
      <xdr:spPr>
        <a:xfrm>
          <a:off x="1130300" y="59945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80" name="楕円 79"/>
        <xdr:cNvSpPr/>
      </xdr:nvSpPr>
      <xdr:spPr>
        <a:xfrm>
          <a:off x="45847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150639</xdr:rowOff>
    </xdr:from>
    <xdr:ext cx="469744" cy="259045"/>
    <xdr:sp macro="" textlink="">
      <xdr:nvSpPr>
        <xdr:cNvPr id="81" name="議会費該当値テキスト"/>
        <xdr:cNvSpPr txBox="1"/>
      </xdr:nvSpPr>
      <xdr:spPr>
        <a:xfrm>
          <a:off x="4686300"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112141</xdr:rowOff>
    </xdr:from>
    <xdr:to>
      <xdr:col>20</xdr:col>
      <xdr:colOff>38100</xdr:colOff>
      <xdr:row>35</xdr:row>
      <xdr:rowOff>42291</xdr:rowOff>
    </xdr:to>
    <xdr:sp macro="" textlink="">
      <xdr:nvSpPr>
        <xdr:cNvPr id="82" name="楕円 81"/>
        <xdr:cNvSpPr/>
      </xdr:nvSpPr>
      <xdr:spPr>
        <a:xfrm>
          <a:off x="3746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58818</xdr:rowOff>
    </xdr:from>
    <xdr:ext cx="469744" cy="259045"/>
    <xdr:sp macro="" textlink="">
      <xdr:nvSpPr>
        <xdr:cNvPr id="83" name="テキスト ボックス 82"/>
        <xdr:cNvSpPr txBox="1"/>
      </xdr:nvSpPr>
      <xdr:spPr>
        <a:xfrm>
          <a:off x="3562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141288</xdr:rowOff>
    </xdr:from>
    <xdr:to>
      <xdr:col>15</xdr:col>
      <xdr:colOff>101600</xdr:colOff>
      <xdr:row>35</xdr:row>
      <xdr:rowOff>71438</xdr:rowOff>
    </xdr:to>
    <xdr:sp macro="" textlink="">
      <xdr:nvSpPr>
        <xdr:cNvPr id="84" name="楕円 83"/>
        <xdr:cNvSpPr/>
      </xdr:nvSpPr>
      <xdr:spPr>
        <a:xfrm>
          <a:off x="2857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87965</xdr:rowOff>
    </xdr:from>
    <xdr:ext cx="469744" cy="259045"/>
    <xdr:sp macro="" textlink="">
      <xdr:nvSpPr>
        <xdr:cNvPr id="85" name="テキスト ボックス 84"/>
        <xdr:cNvSpPr txBox="1"/>
      </xdr:nvSpPr>
      <xdr:spPr>
        <a:xfrm>
          <a:off x="2673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116141</xdr:rowOff>
    </xdr:from>
    <xdr:to>
      <xdr:col>10</xdr:col>
      <xdr:colOff>165100</xdr:colOff>
      <xdr:row>35</xdr:row>
      <xdr:rowOff>46291</xdr:rowOff>
    </xdr:to>
    <xdr:sp macro="" textlink="">
      <xdr:nvSpPr>
        <xdr:cNvPr id="86" name="楕円 85"/>
        <xdr:cNvSpPr/>
      </xdr:nvSpPr>
      <xdr:spPr>
        <a:xfrm>
          <a:off x="1968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62818</xdr:rowOff>
    </xdr:from>
    <xdr:ext cx="469744" cy="259045"/>
    <xdr:sp macro="" textlink="">
      <xdr:nvSpPr>
        <xdr:cNvPr id="87" name="テキスト ボックス 86"/>
        <xdr:cNvSpPr txBox="1"/>
      </xdr:nvSpPr>
      <xdr:spPr>
        <a:xfrm>
          <a:off x="1784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114427</xdr:rowOff>
    </xdr:from>
    <xdr:to>
      <xdr:col>6</xdr:col>
      <xdr:colOff>38100</xdr:colOff>
      <xdr:row>35</xdr:row>
      <xdr:rowOff>44577</xdr:rowOff>
    </xdr:to>
    <xdr:sp macro="" textlink="">
      <xdr:nvSpPr>
        <xdr:cNvPr id="88" name="楕円 87"/>
        <xdr:cNvSpPr/>
      </xdr:nvSpPr>
      <xdr:spPr>
        <a:xfrm>
          <a:off x="1079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61104</xdr:rowOff>
    </xdr:from>
    <xdr:ext cx="469744" cy="259045"/>
    <xdr:sp macro="" textlink="">
      <xdr:nvSpPr>
        <xdr:cNvPr id="89" name="テキスト ボックス 88"/>
        <xdr:cNvSpPr txBox="1"/>
      </xdr:nvSpPr>
      <xdr:spPr>
        <a:xfrm>
          <a:off x="895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55975</xdr:rowOff>
    </xdr:from>
    <xdr:to>
      <xdr:col>24</xdr:col>
      <xdr:colOff>63500</xdr:colOff>
      <xdr:row>58</xdr:row>
      <xdr:rowOff>70643</xdr:rowOff>
    </xdr:to>
    <xdr:cxnSp macro="">
      <xdr:nvCxnSpPr>
        <xdr:cNvPr id="120" name="直線コネクタ 119"/>
        <xdr:cNvCxnSpPr/>
      </xdr:nvCxnSpPr>
      <xdr:spPr>
        <a:xfrm flipV="1">
          <a:off x="3797300" y="9828625"/>
          <a:ext cx="838200" cy="1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65656</xdr:rowOff>
    </xdr:from>
    <xdr:to>
      <xdr:col>19</xdr:col>
      <xdr:colOff>177800</xdr:colOff>
      <xdr:row>58</xdr:row>
      <xdr:rowOff>70643</xdr:rowOff>
    </xdr:to>
    <xdr:cxnSp macro="">
      <xdr:nvCxnSpPr>
        <xdr:cNvPr id="123" name="直線コネクタ 122"/>
        <xdr:cNvCxnSpPr/>
      </xdr:nvCxnSpPr>
      <xdr:spPr>
        <a:xfrm>
          <a:off x="2908300" y="1000975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65656</xdr:rowOff>
    </xdr:from>
    <xdr:to>
      <xdr:col>15</xdr:col>
      <xdr:colOff>50800</xdr:colOff>
      <xdr:row>58</xdr:row>
      <xdr:rowOff>89663</xdr:rowOff>
    </xdr:to>
    <xdr:cxnSp macro="">
      <xdr:nvCxnSpPr>
        <xdr:cNvPr id="126" name="直線コネクタ 125"/>
        <xdr:cNvCxnSpPr/>
      </xdr:nvCxnSpPr>
      <xdr:spPr>
        <a:xfrm flipV="1">
          <a:off x="2019300" y="10009756"/>
          <a:ext cx="889000" cy="2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87553</xdr:rowOff>
    </xdr:from>
    <xdr:to>
      <xdr:col>10</xdr:col>
      <xdr:colOff>114300</xdr:colOff>
      <xdr:row>58</xdr:row>
      <xdr:rowOff>89663</xdr:rowOff>
    </xdr:to>
    <xdr:cxnSp macro="">
      <xdr:nvCxnSpPr>
        <xdr:cNvPr id="129" name="直線コネクタ 128"/>
        <xdr:cNvCxnSpPr/>
      </xdr:nvCxnSpPr>
      <xdr:spPr>
        <a:xfrm>
          <a:off x="1130300" y="10031653"/>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5175</xdr:rowOff>
    </xdr:from>
    <xdr:to>
      <xdr:col>24</xdr:col>
      <xdr:colOff>114300</xdr:colOff>
      <xdr:row>57</xdr:row>
      <xdr:rowOff>106775</xdr:rowOff>
    </xdr:to>
    <xdr:sp macro="" textlink="">
      <xdr:nvSpPr>
        <xdr:cNvPr id="139" name="楕円 138"/>
        <xdr:cNvSpPr/>
      </xdr:nvSpPr>
      <xdr:spPr>
        <a:xfrm>
          <a:off x="4584700" y="97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28052</xdr:rowOff>
    </xdr:from>
    <xdr:ext cx="599010" cy="259045"/>
    <xdr:sp macro="" textlink="">
      <xdr:nvSpPr>
        <xdr:cNvPr id="140" name="総務費該当値テキスト"/>
        <xdr:cNvSpPr txBox="1"/>
      </xdr:nvSpPr>
      <xdr:spPr>
        <a:xfrm>
          <a:off x="4686300" y="962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19843</xdr:rowOff>
    </xdr:from>
    <xdr:to>
      <xdr:col>20</xdr:col>
      <xdr:colOff>38100</xdr:colOff>
      <xdr:row>58</xdr:row>
      <xdr:rowOff>121443</xdr:rowOff>
    </xdr:to>
    <xdr:sp macro="" textlink="">
      <xdr:nvSpPr>
        <xdr:cNvPr id="141" name="楕円 140"/>
        <xdr:cNvSpPr/>
      </xdr:nvSpPr>
      <xdr:spPr>
        <a:xfrm>
          <a:off x="3746500" y="99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137970</xdr:rowOff>
    </xdr:from>
    <xdr:ext cx="599010" cy="259045"/>
    <xdr:sp macro="" textlink="">
      <xdr:nvSpPr>
        <xdr:cNvPr id="142" name="テキスト ボックス 141"/>
        <xdr:cNvSpPr txBox="1"/>
      </xdr:nvSpPr>
      <xdr:spPr>
        <a:xfrm>
          <a:off x="3497795" y="973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14856</xdr:rowOff>
    </xdr:from>
    <xdr:to>
      <xdr:col>15</xdr:col>
      <xdr:colOff>101600</xdr:colOff>
      <xdr:row>58</xdr:row>
      <xdr:rowOff>116456</xdr:rowOff>
    </xdr:to>
    <xdr:sp macro="" textlink="">
      <xdr:nvSpPr>
        <xdr:cNvPr id="143" name="楕円 142"/>
        <xdr:cNvSpPr/>
      </xdr:nvSpPr>
      <xdr:spPr>
        <a:xfrm>
          <a:off x="2857500" y="99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132983</xdr:rowOff>
    </xdr:from>
    <xdr:ext cx="599010" cy="259045"/>
    <xdr:sp macro="" textlink="">
      <xdr:nvSpPr>
        <xdr:cNvPr id="144" name="テキスト ボックス 143"/>
        <xdr:cNvSpPr txBox="1"/>
      </xdr:nvSpPr>
      <xdr:spPr>
        <a:xfrm>
          <a:off x="2608795" y="973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38863</xdr:rowOff>
    </xdr:from>
    <xdr:to>
      <xdr:col>10</xdr:col>
      <xdr:colOff>165100</xdr:colOff>
      <xdr:row>58</xdr:row>
      <xdr:rowOff>140463</xdr:rowOff>
    </xdr:to>
    <xdr:sp macro="" textlink="">
      <xdr:nvSpPr>
        <xdr:cNvPr id="145" name="楕円 144"/>
        <xdr:cNvSpPr/>
      </xdr:nvSpPr>
      <xdr:spPr>
        <a:xfrm>
          <a:off x="1968500" y="99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156990</xdr:rowOff>
    </xdr:from>
    <xdr:ext cx="599010" cy="259045"/>
    <xdr:sp macro="" textlink="">
      <xdr:nvSpPr>
        <xdr:cNvPr id="146" name="テキスト ボックス 145"/>
        <xdr:cNvSpPr txBox="1"/>
      </xdr:nvSpPr>
      <xdr:spPr>
        <a:xfrm>
          <a:off x="1719795" y="975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36753</xdr:rowOff>
    </xdr:from>
    <xdr:to>
      <xdr:col>6</xdr:col>
      <xdr:colOff>38100</xdr:colOff>
      <xdr:row>58</xdr:row>
      <xdr:rowOff>138353</xdr:rowOff>
    </xdr:to>
    <xdr:sp macro="" textlink="">
      <xdr:nvSpPr>
        <xdr:cNvPr id="147" name="楕円 146"/>
        <xdr:cNvSpPr/>
      </xdr:nvSpPr>
      <xdr:spPr>
        <a:xfrm>
          <a:off x="1079500" y="99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154880</xdr:rowOff>
    </xdr:from>
    <xdr:ext cx="599010" cy="259045"/>
    <xdr:sp macro="" textlink="">
      <xdr:nvSpPr>
        <xdr:cNvPr id="148" name="テキスト ボックス 147"/>
        <xdr:cNvSpPr txBox="1"/>
      </xdr:nvSpPr>
      <xdr:spPr>
        <a:xfrm>
          <a:off x="830795" y="975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29866</xdr:rowOff>
    </xdr:from>
    <xdr:to>
      <xdr:col>24</xdr:col>
      <xdr:colOff>63500</xdr:colOff>
      <xdr:row>76</xdr:row>
      <xdr:rowOff>70265</xdr:rowOff>
    </xdr:to>
    <xdr:cxnSp macro="">
      <xdr:nvCxnSpPr>
        <xdr:cNvPr id="176" name="直線コネクタ 175"/>
        <xdr:cNvCxnSpPr/>
      </xdr:nvCxnSpPr>
      <xdr:spPr>
        <a:xfrm flipV="1">
          <a:off x="3797300" y="13060066"/>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84489</xdr:rowOff>
    </xdr:from>
    <xdr:to>
      <xdr:col>19</xdr:col>
      <xdr:colOff>177800</xdr:colOff>
      <xdr:row>76</xdr:row>
      <xdr:rowOff>70265</xdr:rowOff>
    </xdr:to>
    <xdr:cxnSp macro="">
      <xdr:nvCxnSpPr>
        <xdr:cNvPr id="179" name="直線コネクタ 178"/>
        <xdr:cNvCxnSpPr/>
      </xdr:nvCxnSpPr>
      <xdr:spPr>
        <a:xfrm>
          <a:off x="2908300" y="12771789"/>
          <a:ext cx="889000" cy="3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84489</xdr:rowOff>
    </xdr:from>
    <xdr:to>
      <xdr:col>15</xdr:col>
      <xdr:colOff>50800</xdr:colOff>
      <xdr:row>76</xdr:row>
      <xdr:rowOff>35554</xdr:rowOff>
    </xdr:to>
    <xdr:cxnSp macro="">
      <xdr:nvCxnSpPr>
        <xdr:cNvPr id="182" name="直線コネクタ 181"/>
        <xdr:cNvCxnSpPr/>
      </xdr:nvCxnSpPr>
      <xdr:spPr>
        <a:xfrm flipV="1">
          <a:off x="2019300" y="12771789"/>
          <a:ext cx="889000" cy="29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35554</xdr:rowOff>
    </xdr:from>
    <xdr:to>
      <xdr:col>10</xdr:col>
      <xdr:colOff>114300</xdr:colOff>
      <xdr:row>76</xdr:row>
      <xdr:rowOff>66836</xdr:rowOff>
    </xdr:to>
    <xdr:cxnSp macro="">
      <xdr:nvCxnSpPr>
        <xdr:cNvPr id="185" name="直線コネクタ 184"/>
        <xdr:cNvCxnSpPr/>
      </xdr:nvCxnSpPr>
      <xdr:spPr>
        <a:xfrm flipV="1">
          <a:off x="1130300" y="13065754"/>
          <a:ext cx="8890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150516</xdr:rowOff>
    </xdr:from>
    <xdr:to>
      <xdr:col>24</xdr:col>
      <xdr:colOff>114300</xdr:colOff>
      <xdr:row>76</xdr:row>
      <xdr:rowOff>80666</xdr:rowOff>
    </xdr:to>
    <xdr:sp macro="" textlink="">
      <xdr:nvSpPr>
        <xdr:cNvPr id="195" name="楕円 194"/>
        <xdr:cNvSpPr/>
      </xdr:nvSpPr>
      <xdr:spPr>
        <a:xfrm>
          <a:off x="4584700" y="130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1944</xdr:rowOff>
    </xdr:from>
    <xdr:ext cx="599010" cy="259045"/>
    <xdr:sp macro="" textlink="">
      <xdr:nvSpPr>
        <xdr:cNvPr id="196" name="民生費該当値テキスト"/>
        <xdr:cNvSpPr txBox="1"/>
      </xdr:nvSpPr>
      <xdr:spPr>
        <a:xfrm>
          <a:off x="4686300" y="1286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19465</xdr:rowOff>
    </xdr:from>
    <xdr:to>
      <xdr:col>20</xdr:col>
      <xdr:colOff>38100</xdr:colOff>
      <xdr:row>76</xdr:row>
      <xdr:rowOff>121065</xdr:rowOff>
    </xdr:to>
    <xdr:sp macro="" textlink="">
      <xdr:nvSpPr>
        <xdr:cNvPr id="197" name="楕円 196"/>
        <xdr:cNvSpPr/>
      </xdr:nvSpPr>
      <xdr:spPr>
        <a:xfrm>
          <a:off x="3746500" y="130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137592</xdr:rowOff>
    </xdr:from>
    <xdr:ext cx="599010" cy="259045"/>
    <xdr:sp macro="" textlink="">
      <xdr:nvSpPr>
        <xdr:cNvPr id="198" name="テキスト ボックス 197"/>
        <xdr:cNvSpPr txBox="1"/>
      </xdr:nvSpPr>
      <xdr:spPr>
        <a:xfrm>
          <a:off x="3497795" y="1282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33689</xdr:rowOff>
    </xdr:from>
    <xdr:to>
      <xdr:col>15</xdr:col>
      <xdr:colOff>101600</xdr:colOff>
      <xdr:row>74</xdr:row>
      <xdr:rowOff>135289</xdr:rowOff>
    </xdr:to>
    <xdr:sp macro="" textlink="">
      <xdr:nvSpPr>
        <xdr:cNvPr id="199" name="楕円 198"/>
        <xdr:cNvSpPr/>
      </xdr:nvSpPr>
      <xdr:spPr>
        <a:xfrm>
          <a:off x="2857500" y="12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151816</xdr:rowOff>
    </xdr:from>
    <xdr:ext cx="599010" cy="259045"/>
    <xdr:sp macro="" textlink="">
      <xdr:nvSpPr>
        <xdr:cNvPr id="200" name="テキスト ボックス 199"/>
        <xdr:cNvSpPr txBox="1"/>
      </xdr:nvSpPr>
      <xdr:spPr>
        <a:xfrm>
          <a:off x="2608795" y="124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156204</xdr:rowOff>
    </xdr:from>
    <xdr:to>
      <xdr:col>10</xdr:col>
      <xdr:colOff>165100</xdr:colOff>
      <xdr:row>76</xdr:row>
      <xdr:rowOff>86354</xdr:rowOff>
    </xdr:to>
    <xdr:sp macro="" textlink="">
      <xdr:nvSpPr>
        <xdr:cNvPr id="201" name="楕円 200"/>
        <xdr:cNvSpPr/>
      </xdr:nvSpPr>
      <xdr:spPr>
        <a:xfrm>
          <a:off x="1968500" y="1301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102881</xdr:rowOff>
    </xdr:from>
    <xdr:ext cx="599010" cy="259045"/>
    <xdr:sp macro="" textlink="">
      <xdr:nvSpPr>
        <xdr:cNvPr id="202" name="テキスト ボックス 201"/>
        <xdr:cNvSpPr txBox="1"/>
      </xdr:nvSpPr>
      <xdr:spPr>
        <a:xfrm>
          <a:off x="1719795" y="1279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16036</xdr:rowOff>
    </xdr:from>
    <xdr:to>
      <xdr:col>6</xdr:col>
      <xdr:colOff>38100</xdr:colOff>
      <xdr:row>76</xdr:row>
      <xdr:rowOff>117636</xdr:rowOff>
    </xdr:to>
    <xdr:sp macro="" textlink="">
      <xdr:nvSpPr>
        <xdr:cNvPr id="203" name="楕円 202"/>
        <xdr:cNvSpPr/>
      </xdr:nvSpPr>
      <xdr:spPr>
        <a:xfrm>
          <a:off x="1079500" y="130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134163</xdr:rowOff>
    </xdr:from>
    <xdr:ext cx="599010" cy="259045"/>
    <xdr:sp macro="" textlink="">
      <xdr:nvSpPr>
        <xdr:cNvPr id="204" name="テキスト ボックス 203"/>
        <xdr:cNvSpPr txBox="1"/>
      </xdr:nvSpPr>
      <xdr:spPr>
        <a:xfrm>
          <a:off x="830795" y="1282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108600</xdr:rowOff>
    </xdr:from>
    <xdr:to>
      <xdr:col>24</xdr:col>
      <xdr:colOff>63500</xdr:colOff>
      <xdr:row>95</xdr:row>
      <xdr:rowOff>27719</xdr:rowOff>
    </xdr:to>
    <xdr:cxnSp macro="">
      <xdr:nvCxnSpPr>
        <xdr:cNvPr id="235" name="直線コネクタ 234"/>
        <xdr:cNvCxnSpPr/>
      </xdr:nvCxnSpPr>
      <xdr:spPr>
        <a:xfrm>
          <a:off x="3797300" y="16224900"/>
          <a:ext cx="8382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76357</xdr:rowOff>
    </xdr:from>
    <xdr:to>
      <xdr:col>19</xdr:col>
      <xdr:colOff>177800</xdr:colOff>
      <xdr:row>94</xdr:row>
      <xdr:rowOff>108600</xdr:rowOff>
    </xdr:to>
    <xdr:cxnSp macro="">
      <xdr:nvCxnSpPr>
        <xdr:cNvPr id="238" name="直線コネクタ 237"/>
        <xdr:cNvCxnSpPr/>
      </xdr:nvCxnSpPr>
      <xdr:spPr>
        <a:xfrm>
          <a:off x="2908300" y="16192657"/>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76357</xdr:rowOff>
    </xdr:from>
    <xdr:to>
      <xdr:col>15</xdr:col>
      <xdr:colOff>50800</xdr:colOff>
      <xdr:row>95</xdr:row>
      <xdr:rowOff>60268</xdr:rowOff>
    </xdr:to>
    <xdr:cxnSp macro="">
      <xdr:nvCxnSpPr>
        <xdr:cNvPr id="241" name="直線コネクタ 240"/>
        <xdr:cNvCxnSpPr/>
      </xdr:nvCxnSpPr>
      <xdr:spPr>
        <a:xfrm flipV="1">
          <a:off x="2019300" y="16192657"/>
          <a:ext cx="889000" cy="1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60268</xdr:rowOff>
    </xdr:from>
    <xdr:to>
      <xdr:col>10</xdr:col>
      <xdr:colOff>114300</xdr:colOff>
      <xdr:row>95</xdr:row>
      <xdr:rowOff>73940</xdr:rowOff>
    </xdr:to>
    <xdr:cxnSp macro="">
      <xdr:nvCxnSpPr>
        <xdr:cNvPr id="244" name="直線コネクタ 243"/>
        <xdr:cNvCxnSpPr/>
      </xdr:nvCxnSpPr>
      <xdr:spPr>
        <a:xfrm flipV="1">
          <a:off x="1130300" y="16348018"/>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148369</xdr:rowOff>
    </xdr:from>
    <xdr:to>
      <xdr:col>24</xdr:col>
      <xdr:colOff>114300</xdr:colOff>
      <xdr:row>95</xdr:row>
      <xdr:rowOff>78519</xdr:rowOff>
    </xdr:to>
    <xdr:sp macro="" textlink="">
      <xdr:nvSpPr>
        <xdr:cNvPr id="254" name="楕円 253"/>
        <xdr:cNvSpPr/>
      </xdr:nvSpPr>
      <xdr:spPr>
        <a:xfrm>
          <a:off x="4584700" y="162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171246</xdr:rowOff>
    </xdr:from>
    <xdr:ext cx="534377" cy="259045"/>
    <xdr:sp macro="" textlink="">
      <xdr:nvSpPr>
        <xdr:cNvPr id="255" name="衛生費該当値テキスト"/>
        <xdr:cNvSpPr txBox="1"/>
      </xdr:nvSpPr>
      <xdr:spPr>
        <a:xfrm>
          <a:off x="4686300" y="161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57800</xdr:rowOff>
    </xdr:from>
    <xdr:to>
      <xdr:col>20</xdr:col>
      <xdr:colOff>38100</xdr:colOff>
      <xdr:row>94</xdr:row>
      <xdr:rowOff>159400</xdr:rowOff>
    </xdr:to>
    <xdr:sp macro="" textlink="">
      <xdr:nvSpPr>
        <xdr:cNvPr id="256" name="楕円 255"/>
        <xdr:cNvSpPr/>
      </xdr:nvSpPr>
      <xdr:spPr>
        <a:xfrm>
          <a:off x="3746500" y="161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4477</xdr:rowOff>
    </xdr:from>
    <xdr:ext cx="534377" cy="259045"/>
    <xdr:sp macro="" textlink="">
      <xdr:nvSpPr>
        <xdr:cNvPr id="257" name="テキスト ボックス 256"/>
        <xdr:cNvSpPr txBox="1"/>
      </xdr:nvSpPr>
      <xdr:spPr>
        <a:xfrm>
          <a:off x="3530111" y="159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25557</xdr:rowOff>
    </xdr:from>
    <xdr:to>
      <xdr:col>15</xdr:col>
      <xdr:colOff>101600</xdr:colOff>
      <xdr:row>94</xdr:row>
      <xdr:rowOff>127157</xdr:rowOff>
    </xdr:to>
    <xdr:sp macro="" textlink="">
      <xdr:nvSpPr>
        <xdr:cNvPr id="258" name="楕円 257"/>
        <xdr:cNvSpPr/>
      </xdr:nvSpPr>
      <xdr:spPr>
        <a:xfrm>
          <a:off x="2857500" y="161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143684</xdr:rowOff>
    </xdr:from>
    <xdr:ext cx="534377" cy="259045"/>
    <xdr:sp macro="" textlink="">
      <xdr:nvSpPr>
        <xdr:cNvPr id="259" name="テキスト ボックス 258"/>
        <xdr:cNvSpPr txBox="1"/>
      </xdr:nvSpPr>
      <xdr:spPr>
        <a:xfrm>
          <a:off x="2641111" y="159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9468</xdr:rowOff>
    </xdr:from>
    <xdr:to>
      <xdr:col>10</xdr:col>
      <xdr:colOff>165100</xdr:colOff>
      <xdr:row>95</xdr:row>
      <xdr:rowOff>111068</xdr:rowOff>
    </xdr:to>
    <xdr:sp macro="" textlink="">
      <xdr:nvSpPr>
        <xdr:cNvPr id="260" name="楕円 259"/>
        <xdr:cNvSpPr/>
      </xdr:nvSpPr>
      <xdr:spPr>
        <a:xfrm>
          <a:off x="1968500" y="16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127595</xdr:rowOff>
    </xdr:from>
    <xdr:ext cx="534377" cy="259045"/>
    <xdr:sp macro="" textlink="">
      <xdr:nvSpPr>
        <xdr:cNvPr id="261" name="テキスト ボックス 260"/>
        <xdr:cNvSpPr txBox="1"/>
      </xdr:nvSpPr>
      <xdr:spPr>
        <a:xfrm>
          <a:off x="1752111" y="160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23140</xdr:rowOff>
    </xdr:from>
    <xdr:to>
      <xdr:col>6</xdr:col>
      <xdr:colOff>38100</xdr:colOff>
      <xdr:row>95</xdr:row>
      <xdr:rowOff>124740</xdr:rowOff>
    </xdr:to>
    <xdr:sp macro="" textlink="">
      <xdr:nvSpPr>
        <xdr:cNvPr id="262" name="楕円 261"/>
        <xdr:cNvSpPr/>
      </xdr:nvSpPr>
      <xdr:spPr>
        <a:xfrm>
          <a:off x="1079500" y="16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141267</xdr:rowOff>
    </xdr:from>
    <xdr:ext cx="534377" cy="259045"/>
    <xdr:sp macro="" textlink="">
      <xdr:nvSpPr>
        <xdr:cNvPr id="263" name="テキスト ボックス 262"/>
        <xdr:cNvSpPr txBox="1"/>
      </xdr:nvSpPr>
      <xdr:spPr>
        <a:xfrm>
          <a:off x="863111" y="160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8092</xdr:rowOff>
    </xdr:from>
    <xdr:to>
      <xdr:col>55</xdr:col>
      <xdr:colOff>0</xdr:colOff>
      <xdr:row>36</xdr:row>
      <xdr:rowOff>87122</xdr:rowOff>
    </xdr:to>
    <xdr:cxnSp macro="">
      <xdr:nvCxnSpPr>
        <xdr:cNvPr id="294" name="直線コネクタ 293"/>
        <xdr:cNvCxnSpPr/>
      </xdr:nvCxnSpPr>
      <xdr:spPr>
        <a:xfrm flipV="1">
          <a:off x="9639300" y="6008842"/>
          <a:ext cx="8382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87122</xdr:rowOff>
    </xdr:from>
    <xdr:to>
      <xdr:col>50</xdr:col>
      <xdr:colOff>114300</xdr:colOff>
      <xdr:row>36</xdr:row>
      <xdr:rowOff>88428</xdr:rowOff>
    </xdr:to>
    <xdr:cxnSp macro="">
      <xdr:nvCxnSpPr>
        <xdr:cNvPr id="297" name="直線コネクタ 296"/>
        <xdr:cNvCxnSpPr/>
      </xdr:nvCxnSpPr>
      <xdr:spPr>
        <a:xfrm flipV="1">
          <a:off x="8750300" y="62593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53485</xdr:rowOff>
    </xdr:from>
    <xdr:to>
      <xdr:col>45</xdr:col>
      <xdr:colOff>177800</xdr:colOff>
      <xdr:row>36</xdr:row>
      <xdr:rowOff>88428</xdr:rowOff>
    </xdr:to>
    <xdr:cxnSp macro="">
      <xdr:nvCxnSpPr>
        <xdr:cNvPr id="300" name="直線コネクタ 299"/>
        <xdr:cNvCxnSpPr/>
      </xdr:nvCxnSpPr>
      <xdr:spPr>
        <a:xfrm>
          <a:off x="7861300" y="622568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53485</xdr:rowOff>
    </xdr:from>
    <xdr:to>
      <xdr:col>41</xdr:col>
      <xdr:colOff>50800</xdr:colOff>
      <xdr:row>36</xdr:row>
      <xdr:rowOff>70793</xdr:rowOff>
    </xdr:to>
    <xdr:cxnSp macro="">
      <xdr:nvCxnSpPr>
        <xdr:cNvPr id="303" name="直線コネクタ 302"/>
        <xdr:cNvCxnSpPr/>
      </xdr:nvCxnSpPr>
      <xdr:spPr>
        <a:xfrm flipV="1">
          <a:off x="6972300" y="622568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128742</xdr:rowOff>
    </xdr:from>
    <xdr:to>
      <xdr:col>55</xdr:col>
      <xdr:colOff>50800</xdr:colOff>
      <xdr:row>35</xdr:row>
      <xdr:rowOff>58892</xdr:rowOff>
    </xdr:to>
    <xdr:sp macro="" textlink="">
      <xdr:nvSpPr>
        <xdr:cNvPr id="313" name="楕円 312"/>
        <xdr:cNvSpPr/>
      </xdr:nvSpPr>
      <xdr:spPr>
        <a:xfrm>
          <a:off x="104267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151619</xdr:rowOff>
    </xdr:from>
    <xdr:ext cx="469744" cy="259045"/>
    <xdr:sp macro="" textlink="">
      <xdr:nvSpPr>
        <xdr:cNvPr id="314" name="労働費該当値テキスト"/>
        <xdr:cNvSpPr txBox="1"/>
      </xdr:nvSpPr>
      <xdr:spPr>
        <a:xfrm>
          <a:off x="10528300" y="580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36322</xdr:rowOff>
    </xdr:from>
    <xdr:to>
      <xdr:col>50</xdr:col>
      <xdr:colOff>165100</xdr:colOff>
      <xdr:row>36</xdr:row>
      <xdr:rowOff>137922</xdr:rowOff>
    </xdr:to>
    <xdr:sp macro="" textlink="">
      <xdr:nvSpPr>
        <xdr:cNvPr id="315" name="楕円 314"/>
        <xdr:cNvSpPr/>
      </xdr:nvSpPr>
      <xdr:spPr>
        <a:xfrm>
          <a:off x="958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154449</xdr:rowOff>
    </xdr:from>
    <xdr:ext cx="469744" cy="259045"/>
    <xdr:sp macro="" textlink="">
      <xdr:nvSpPr>
        <xdr:cNvPr id="316" name="テキスト ボックス 315"/>
        <xdr:cNvSpPr txBox="1"/>
      </xdr:nvSpPr>
      <xdr:spPr>
        <a:xfrm>
          <a:off x="9404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37628</xdr:rowOff>
    </xdr:from>
    <xdr:to>
      <xdr:col>46</xdr:col>
      <xdr:colOff>38100</xdr:colOff>
      <xdr:row>36</xdr:row>
      <xdr:rowOff>139228</xdr:rowOff>
    </xdr:to>
    <xdr:sp macro="" textlink="">
      <xdr:nvSpPr>
        <xdr:cNvPr id="317" name="楕円 316"/>
        <xdr:cNvSpPr/>
      </xdr:nvSpPr>
      <xdr:spPr>
        <a:xfrm>
          <a:off x="8699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155755</xdr:rowOff>
    </xdr:from>
    <xdr:ext cx="469744" cy="259045"/>
    <xdr:sp macro="" textlink="">
      <xdr:nvSpPr>
        <xdr:cNvPr id="318" name="テキスト ボックス 317"/>
        <xdr:cNvSpPr txBox="1"/>
      </xdr:nvSpPr>
      <xdr:spPr>
        <a:xfrm>
          <a:off x="8515428" y="59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2685</xdr:rowOff>
    </xdr:from>
    <xdr:to>
      <xdr:col>41</xdr:col>
      <xdr:colOff>101600</xdr:colOff>
      <xdr:row>36</xdr:row>
      <xdr:rowOff>104285</xdr:rowOff>
    </xdr:to>
    <xdr:sp macro="" textlink="">
      <xdr:nvSpPr>
        <xdr:cNvPr id="319" name="楕円 318"/>
        <xdr:cNvSpPr/>
      </xdr:nvSpPr>
      <xdr:spPr>
        <a:xfrm>
          <a:off x="7810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120812</xdr:rowOff>
    </xdr:from>
    <xdr:ext cx="469744" cy="259045"/>
    <xdr:sp macro="" textlink="">
      <xdr:nvSpPr>
        <xdr:cNvPr id="320" name="テキスト ボックス 319"/>
        <xdr:cNvSpPr txBox="1"/>
      </xdr:nvSpPr>
      <xdr:spPr>
        <a:xfrm>
          <a:off x="7626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19993</xdr:rowOff>
    </xdr:from>
    <xdr:to>
      <xdr:col>36</xdr:col>
      <xdr:colOff>165100</xdr:colOff>
      <xdr:row>36</xdr:row>
      <xdr:rowOff>121593</xdr:rowOff>
    </xdr:to>
    <xdr:sp macro="" textlink="">
      <xdr:nvSpPr>
        <xdr:cNvPr id="321" name="楕円 320"/>
        <xdr:cNvSpPr/>
      </xdr:nvSpPr>
      <xdr:spPr>
        <a:xfrm>
          <a:off x="6921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138120</xdr:rowOff>
    </xdr:from>
    <xdr:ext cx="469744" cy="259045"/>
    <xdr:sp macro="" textlink="">
      <xdr:nvSpPr>
        <xdr:cNvPr id="322" name="テキスト ボックス 321"/>
        <xdr:cNvSpPr txBox="1"/>
      </xdr:nvSpPr>
      <xdr:spPr>
        <a:xfrm>
          <a:off x="6737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156374</xdr:rowOff>
    </xdr:from>
    <xdr:to>
      <xdr:col>55</xdr:col>
      <xdr:colOff>0</xdr:colOff>
      <xdr:row>58</xdr:row>
      <xdr:rowOff>11579</xdr:rowOff>
    </xdr:to>
    <xdr:cxnSp macro="">
      <xdr:nvCxnSpPr>
        <xdr:cNvPr id="349" name="直線コネクタ 348"/>
        <xdr:cNvCxnSpPr/>
      </xdr:nvCxnSpPr>
      <xdr:spPr>
        <a:xfrm>
          <a:off x="9639300" y="9929024"/>
          <a:ext cx="8382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141195</xdr:rowOff>
    </xdr:from>
    <xdr:to>
      <xdr:col>50</xdr:col>
      <xdr:colOff>114300</xdr:colOff>
      <xdr:row>57</xdr:row>
      <xdr:rowOff>156374</xdr:rowOff>
    </xdr:to>
    <xdr:cxnSp macro="">
      <xdr:nvCxnSpPr>
        <xdr:cNvPr id="352" name="直線コネクタ 351"/>
        <xdr:cNvCxnSpPr/>
      </xdr:nvCxnSpPr>
      <xdr:spPr>
        <a:xfrm>
          <a:off x="8750300" y="99138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141195</xdr:rowOff>
    </xdr:from>
    <xdr:to>
      <xdr:col>45</xdr:col>
      <xdr:colOff>177800</xdr:colOff>
      <xdr:row>57</xdr:row>
      <xdr:rowOff>157056</xdr:rowOff>
    </xdr:to>
    <xdr:cxnSp macro="">
      <xdr:nvCxnSpPr>
        <xdr:cNvPr id="355" name="直線コネクタ 354"/>
        <xdr:cNvCxnSpPr/>
      </xdr:nvCxnSpPr>
      <xdr:spPr>
        <a:xfrm flipV="1">
          <a:off x="7861300" y="9913845"/>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127045</xdr:rowOff>
    </xdr:from>
    <xdr:to>
      <xdr:col>41</xdr:col>
      <xdr:colOff>50800</xdr:colOff>
      <xdr:row>57</xdr:row>
      <xdr:rowOff>157056</xdr:rowOff>
    </xdr:to>
    <xdr:cxnSp macro="">
      <xdr:nvCxnSpPr>
        <xdr:cNvPr id="358" name="直線コネクタ 357"/>
        <xdr:cNvCxnSpPr/>
      </xdr:nvCxnSpPr>
      <xdr:spPr>
        <a:xfrm>
          <a:off x="6972300" y="9899695"/>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132229</xdr:rowOff>
    </xdr:from>
    <xdr:to>
      <xdr:col>55</xdr:col>
      <xdr:colOff>50800</xdr:colOff>
      <xdr:row>58</xdr:row>
      <xdr:rowOff>62379</xdr:rowOff>
    </xdr:to>
    <xdr:sp macro="" textlink="">
      <xdr:nvSpPr>
        <xdr:cNvPr id="368" name="楕円 367"/>
        <xdr:cNvSpPr/>
      </xdr:nvSpPr>
      <xdr:spPr>
        <a:xfrm>
          <a:off x="10426700" y="99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105574</xdr:rowOff>
    </xdr:from>
    <xdr:to>
      <xdr:col>50</xdr:col>
      <xdr:colOff>165100</xdr:colOff>
      <xdr:row>58</xdr:row>
      <xdr:rowOff>35724</xdr:rowOff>
    </xdr:to>
    <xdr:sp macro="" textlink="">
      <xdr:nvSpPr>
        <xdr:cNvPr id="370" name="楕円 369"/>
        <xdr:cNvSpPr/>
      </xdr:nvSpPr>
      <xdr:spPr>
        <a:xfrm>
          <a:off x="9588500" y="98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26851</xdr:rowOff>
    </xdr:from>
    <xdr:ext cx="534377" cy="259045"/>
    <xdr:sp macro="" textlink="">
      <xdr:nvSpPr>
        <xdr:cNvPr id="371" name="テキスト ボックス 370"/>
        <xdr:cNvSpPr txBox="1"/>
      </xdr:nvSpPr>
      <xdr:spPr>
        <a:xfrm>
          <a:off x="9372111" y="99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90395</xdr:rowOff>
    </xdr:from>
    <xdr:to>
      <xdr:col>46</xdr:col>
      <xdr:colOff>38100</xdr:colOff>
      <xdr:row>58</xdr:row>
      <xdr:rowOff>20545</xdr:rowOff>
    </xdr:to>
    <xdr:sp macro="" textlink="">
      <xdr:nvSpPr>
        <xdr:cNvPr id="372" name="楕円 371"/>
        <xdr:cNvSpPr/>
      </xdr:nvSpPr>
      <xdr:spPr>
        <a:xfrm>
          <a:off x="8699500" y="98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37072</xdr:rowOff>
    </xdr:from>
    <xdr:ext cx="534377" cy="259045"/>
    <xdr:sp macro="" textlink="">
      <xdr:nvSpPr>
        <xdr:cNvPr id="373" name="テキスト ボックス 372"/>
        <xdr:cNvSpPr txBox="1"/>
      </xdr:nvSpPr>
      <xdr:spPr>
        <a:xfrm>
          <a:off x="8483111" y="96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106256</xdr:rowOff>
    </xdr:from>
    <xdr:to>
      <xdr:col>41</xdr:col>
      <xdr:colOff>101600</xdr:colOff>
      <xdr:row>58</xdr:row>
      <xdr:rowOff>36406</xdr:rowOff>
    </xdr:to>
    <xdr:sp macro="" textlink="">
      <xdr:nvSpPr>
        <xdr:cNvPr id="374" name="楕円 373"/>
        <xdr:cNvSpPr/>
      </xdr:nvSpPr>
      <xdr:spPr>
        <a:xfrm>
          <a:off x="7810500" y="98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27533</xdr:rowOff>
    </xdr:from>
    <xdr:ext cx="534377" cy="259045"/>
    <xdr:sp macro="" textlink="">
      <xdr:nvSpPr>
        <xdr:cNvPr id="375" name="テキスト ボックス 374"/>
        <xdr:cNvSpPr txBox="1"/>
      </xdr:nvSpPr>
      <xdr:spPr>
        <a:xfrm>
          <a:off x="7594111" y="9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76245</xdr:rowOff>
    </xdr:from>
    <xdr:to>
      <xdr:col>36</xdr:col>
      <xdr:colOff>165100</xdr:colOff>
      <xdr:row>58</xdr:row>
      <xdr:rowOff>6395</xdr:rowOff>
    </xdr:to>
    <xdr:sp macro="" textlink="">
      <xdr:nvSpPr>
        <xdr:cNvPr id="376" name="楕円 375"/>
        <xdr:cNvSpPr/>
      </xdr:nvSpPr>
      <xdr:spPr>
        <a:xfrm>
          <a:off x="6921500" y="9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22922</xdr:rowOff>
    </xdr:from>
    <xdr:ext cx="534377" cy="259045"/>
    <xdr:sp macro="" textlink="">
      <xdr:nvSpPr>
        <xdr:cNvPr id="377" name="テキスト ボックス 376"/>
        <xdr:cNvSpPr txBox="1"/>
      </xdr:nvSpPr>
      <xdr:spPr>
        <a:xfrm>
          <a:off x="6705111" y="9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71343</xdr:rowOff>
    </xdr:from>
    <xdr:to>
      <xdr:col>55</xdr:col>
      <xdr:colOff>0</xdr:colOff>
      <xdr:row>77</xdr:row>
      <xdr:rowOff>134579</xdr:rowOff>
    </xdr:to>
    <xdr:cxnSp macro="">
      <xdr:nvCxnSpPr>
        <xdr:cNvPr id="402" name="直線コネクタ 401"/>
        <xdr:cNvCxnSpPr/>
      </xdr:nvCxnSpPr>
      <xdr:spPr>
        <a:xfrm flipV="1">
          <a:off x="9639300" y="13272993"/>
          <a:ext cx="838200" cy="6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134579</xdr:rowOff>
    </xdr:from>
    <xdr:to>
      <xdr:col>50</xdr:col>
      <xdr:colOff>114300</xdr:colOff>
      <xdr:row>77</xdr:row>
      <xdr:rowOff>148969</xdr:rowOff>
    </xdr:to>
    <xdr:cxnSp macro="">
      <xdr:nvCxnSpPr>
        <xdr:cNvPr id="405" name="直線コネクタ 404"/>
        <xdr:cNvCxnSpPr/>
      </xdr:nvCxnSpPr>
      <xdr:spPr>
        <a:xfrm flipV="1">
          <a:off x="8750300" y="13336229"/>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133414</xdr:rowOff>
    </xdr:from>
    <xdr:to>
      <xdr:col>45</xdr:col>
      <xdr:colOff>177800</xdr:colOff>
      <xdr:row>77</xdr:row>
      <xdr:rowOff>148969</xdr:rowOff>
    </xdr:to>
    <xdr:cxnSp macro="">
      <xdr:nvCxnSpPr>
        <xdr:cNvPr id="408" name="直線コネクタ 407"/>
        <xdr:cNvCxnSpPr/>
      </xdr:nvCxnSpPr>
      <xdr:spPr>
        <a:xfrm>
          <a:off x="7861300" y="13335064"/>
          <a:ext cx="889000" cy="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122647</xdr:rowOff>
    </xdr:from>
    <xdr:to>
      <xdr:col>41</xdr:col>
      <xdr:colOff>50800</xdr:colOff>
      <xdr:row>77</xdr:row>
      <xdr:rowOff>133414</xdr:rowOff>
    </xdr:to>
    <xdr:cxnSp macro="">
      <xdr:nvCxnSpPr>
        <xdr:cNvPr id="411" name="直線コネクタ 410"/>
        <xdr:cNvCxnSpPr/>
      </xdr:nvCxnSpPr>
      <xdr:spPr>
        <a:xfrm>
          <a:off x="6972300" y="13324297"/>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20543</xdr:rowOff>
    </xdr:from>
    <xdr:to>
      <xdr:col>55</xdr:col>
      <xdr:colOff>50800</xdr:colOff>
      <xdr:row>77</xdr:row>
      <xdr:rowOff>122143</xdr:rowOff>
    </xdr:to>
    <xdr:sp macro="" textlink="">
      <xdr:nvSpPr>
        <xdr:cNvPr id="421" name="楕円 420"/>
        <xdr:cNvSpPr/>
      </xdr:nvSpPr>
      <xdr:spPr>
        <a:xfrm>
          <a:off x="10426700" y="132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83779</xdr:rowOff>
    </xdr:from>
    <xdr:to>
      <xdr:col>50</xdr:col>
      <xdr:colOff>165100</xdr:colOff>
      <xdr:row>78</xdr:row>
      <xdr:rowOff>13929</xdr:rowOff>
    </xdr:to>
    <xdr:sp macro="" textlink="">
      <xdr:nvSpPr>
        <xdr:cNvPr id="423" name="楕円 422"/>
        <xdr:cNvSpPr/>
      </xdr:nvSpPr>
      <xdr:spPr>
        <a:xfrm>
          <a:off x="95885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5056</xdr:rowOff>
    </xdr:from>
    <xdr:ext cx="534377" cy="259045"/>
    <xdr:sp macro="" textlink="">
      <xdr:nvSpPr>
        <xdr:cNvPr id="424" name="テキスト ボックス 423"/>
        <xdr:cNvSpPr txBox="1"/>
      </xdr:nvSpPr>
      <xdr:spPr>
        <a:xfrm>
          <a:off x="9372111" y="133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98169</xdr:rowOff>
    </xdr:from>
    <xdr:to>
      <xdr:col>46</xdr:col>
      <xdr:colOff>38100</xdr:colOff>
      <xdr:row>78</xdr:row>
      <xdr:rowOff>28319</xdr:rowOff>
    </xdr:to>
    <xdr:sp macro="" textlink="">
      <xdr:nvSpPr>
        <xdr:cNvPr id="425" name="楕円 424"/>
        <xdr:cNvSpPr/>
      </xdr:nvSpPr>
      <xdr:spPr>
        <a:xfrm>
          <a:off x="8699500" y="132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19446</xdr:rowOff>
    </xdr:from>
    <xdr:ext cx="469744" cy="259045"/>
    <xdr:sp macro="" textlink="">
      <xdr:nvSpPr>
        <xdr:cNvPr id="426" name="テキスト ボックス 425"/>
        <xdr:cNvSpPr txBox="1"/>
      </xdr:nvSpPr>
      <xdr:spPr>
        <a:xfrm>
          <a:off x="8515428" y="13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82614</xdr:rowOff>
    </xdr:from>
    <xdr:to>
      <xdr:col>41</xdr:col>
      <xdr:colOff>101600</xdr:colOff>
      <xdr:row>78</xdr:row>
      <xdr:rowOff>12764</xdr:rowOff>
    </xdr:to>
    <xdr:sp macro="" textlink="">
      <xdr:nvSpPr>
        <xdr:cNvPr id="427" name="楕円 426"/>
        <xdr:cNvSpPr/>
      </xdr:nvSpPr>
      <xdr:spPr>
        <a:xfrm>
          <a:off x="78105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3891</xdr:rowOff>
    </xdr:from>
    <xdr:ext cx="534377" cy="259045"/>
    <xdr:sp macro="" textlink="">
      <xdr:nvSpPr>
        <xdr:cNvPr id="428" name="テキスト ボックス 427"/>
        <xdr:cNvSpPr txBox="1"/>
      </xdr:nvSpPr>
      <xdr:spPr>
        <a:xfrm>
          <a:off x="7594111" y="133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71847</xdr:rowOff>
    </xdr:from>
    <xdr:to>
      <xdr:col>36</xdr:col>
      <xdr:colOff>165100</xdr:colOff>
      <xdr:row>78</xdr:row>
      <xdr:rowOff>1997</xdr:rowOff>
    </xdr:to>
    <xdr:sp macro="" textlink="">
      <xdr:nvSpPr>
        <xdr:cNvPr id="429" name="楕円 428"/>
        <xdr:cNvSpPr/>
      </xdr:nvSpPr>
      <xdr:spPr>
        <a:xfrm>
          <a:off x="6921500" y="132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164574</xdr:rowOff>
    </xdr:from>
    <xdr:ext cx="534377" cy="259045"/>
    <xdr:sp macro="" textlink="">
      <xdr:nvSpPr>
        <xdr:cNvPr id="430" name="テキスト ボックス 429"/>
        <xdr:cNvSpPr txBox="1"/>
      </xdr:nvSpPr>
      <xdr:spPr>
        <a:xfrm>
          <a:off x="6705111" y="133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102677</xdr:rowOff>
    </xdr:from>
    <xdr:to>
      <xdr:col>55</xdr:col>
      <xdr:colOff>0</xdr:colOff>
      <xdr:row>96</xdr:row>
      <xdr:rowOff>78000</xdr:rowOff>
    </xdr:to>
    <xdr:cxnSp macro="">
      <xdr:nvCxnSpPr>
        <xdr:cNvPr id="461" name="直線コネクタ 460"/>
        <xdr:cNvCxnSpPr/>
      </xdr:nvCxnSpPr>
      <xdr:spPr>
        <a:xfrm flipV="1">
          <a:off x="9639300" y="16390427"/>
          <a:ext cx="838200" cy="1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42774</xdr:rowOff>
    </xdr:from>
    <xdr:to>
      <xdr:col>50</xdr:col>
      <xdr:colOff>114300</xdr:colOff>
      <xdr:row>96</xdr:row>
      <xdr:rowOff>78000</xdr:rowOff>
    </xdr:to>
    <xdr:cxnSp macro="">
      <xdr:nvCxnSpPr>
        <xdr:cNvPr id="464" name="直線コネクタ 463"/>
        <xdr:cNvCxnSpPr/>
      </xdr:nvCxnSpPr>
      <xdr:spPr>
        <a:xfrm>
          <a:off x="8750300" y="16501974"/>
          <a:ext cx="889000" cy="3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17236</xdr:rowOff>
    </xdr:from>
    <xdr:to>
      <xdr:col>45</xdr:col>
      <xdr:colOff>177800</xdr:colOff>
      <xdr:row>96</xdr:row>
      <xdr:rowOff>42774</xdr:rowOff>
    </xdr:to>
    <xdr:cxnSp macro="">
      <xdr:nvCxnSpPr>
        <xdr:cNvPr id="467" name="直線コネクタ 466"/>
        <xdr:cNvCxnSpPr/>
      </xdr:nvCxnSpPr>
      <xdr:spPr>
        <a:xfrm>
          <a:off x="7861300" y="16304986"/>
          <a:ext cx="889000" cy="19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67636</xdr:rowOff>
    </xdr:from>
    <xdr:to>
      <xdr:col>41</xdr:col>
      <xdr:colOff>50800</xdr:colOff>
      <xdr:row>95</xdr:row>
      <xdr:rowOff>17236</xdr:rowOff>
    </xdr:to>
    <xdr:cxnSp macro="">
      <xdr:nvCxnSpPr>
        <xdr:cNvPr id="470" name="直線コネクタ 469"/>
        <xdr:cNvCxnSpPr/>
      </xdr:nvCxnSpPr>
      <xdr:spPr>
        <a:xfrm>
          <a:off x="6972300" y="16183936"/>
          <a:ext cx="889000" cy="1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51877</xdr:rowOff>
    </xdr:from>
    <xdr:to>
      <xdr:col>55</xdr:col>
      <xdr:colOff>50800</xdr:colOff>
      <xdr:row>95</xdr:row>
      <xdr:rowOff>153477</xdr:rowOff>
    </xdr:to>
    <xdr:sp macro="" textlink="">
      <xdr:nvSpPr>
        <xdr:cNvPr id="480" name="楕円 479"/>
        <xdr:cNvSpPr/>
      </xdr:nvSpPr>
      <xdr:spPr>
        <a:xfrm>
          <a:off x="10426700" y="163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74754</xdr:rowOff>
    </xdr:from>
    <xdr:ext cx="534377" cy="259045"/>
    <xdr:sp macro="" textlink="">
      <xdr:nvSpPr>
        <xdr:cNvPr id="481" name="土木費該当値テキスト"/>
        <xdr:cNvSpPr txBox="1"/>
      </xdr:nvSpPr>
      <xdr:spPr>
        <a:xfrm>
          <a:off x="10528300" y="161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27200</xdr:rowOff>
    </xdr:from>
    <xdr:to>
      <xdr:col>50</xdr:col>
      <xdr:colOff>165100</xdr:colOff>
      <xdr:row>96</xdr:row>
      <xdr:rowOff>128800</xdr:rowOff>
    </xdr:to>
    <xdr:sp macro="" textlink="">
      <xdr:nvSpPr>
        <xdr:cNvPr id="482" name="楕円 481"/>
        <xdr:cNvSpPr/>
      </xdr:nvSpPr>
      <xdr:spPr>
        <a:xfrm>
          <a:off x="9588500" y="16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119927</xdr:rowOff>
    </xdr:from>
    <xdr:ext cx="534377" cy="259045"/>
    <xdr:sp macro="" textlink="">
      <xdr:nvSpPr>
        <xdr:cNvPr id="483" name="テキスト ボックス 482"/>
        <xdr:cNvSpPr txBox="1"/>
      </xdr:nvSpPr>
      <xdr:spPr>
        <a:xfrm>
          <a:off x="9372111" y="16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163424</xdr:rowOff>
    </xdr:from>
    <xdr:to>
      <xdr:col>46</xdr:col>
      <xdr:colOff>38100</xdr:colOff>
      <xdr:row>96</xdr:row>
      <xdr:rowOff>93574</xdr:rowOff>
    </xdr:to>
    <xdr:sp macro="" textlink="">
      <xdr:nvSpPr>
        <xdr:cNvPr id="484" name="楕円 483"/>
        <xdr:cNvSpPr/>
      </xdr:nvSpPr>
      <xdr:spPr>
        <a:xfrm>
          <a:off x="8699500" y="164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84701</xdr:rowOff>
    </xdr:from>
    <xdr:ext cx="534377" cy="259045"/>
    <xdr:sp macro="" textlink="">
      <xdr:nvSpPr>
        <xdr:cNvPr id="485" name="テキスト ボックス 484"/>
        <xdr:cNvSpPr txBox="1"/>
      </xdr:nvSpPr>
      <xdr:spPr>
        <a:xfrm>
          <a:off x="8483111" y="165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137886</xdr:rowOff>
    </xdr:from>
    <xdr:to>
      <xdr:col>41</xdr:col>
      <xdr:colOff>101600</xdr:colOff>
      <xdr:row>95</xdr:row>
      <xdr:rowOff>68036</xdr:rowOff>
    </xdr:to>
    <xdr:sp macro="" textlink="">
      <xdr:nvSpPr>
        <xdr:cNvPr id="486" name="楕円 485"/>
        <xdr:cNvSpPr/>
      </xdr:nvSpPr>
      <xdr:spPr>
        <a:xfrm>
          <a:off x="7810500" y="162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84563</xdr:rowOff>
    </xdr:from>
    <xdr:ext cx="534377" cy="259045"/>
    <xdr:sp macro="" textlink="">
      <xdr:nvSpPr>
        <xdr:cNvPr id="487" name="テキスト ボックス 486"/>
        <xdr:cNvSpPr txBox="1"/>
      </xdr:nvSpPr>
      <xdr:spPr>
        <a:xfrm>
          <a:off x="7594111" y="1602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16836</xdr:rowOff>
    </xdr:from>
    <xdr:to>
      <xdr:col>36</xdr:col>
      <xdr:colOff>165100</xdr:colOff>
      <xdr:row>94</xdr:row>
      <xdr:rowOff>118436</xdr:rowOff>
    </xdr:to>
    <xdr:sp macro="" textlink="">
      <xdr:nvSpPr>
        <xdr:cNvPr id="488" name="楕円 487"/>
        <xdr:cNvSpPr/>
      </xdr:nvSpPr>
      <xdr:spPr>
        <a:xfrm>
          <a:off x="6921500" y="161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134963</xdr:rowOff>
    </xdr:from>
    <xdr:ext cx="534377" cy="259045"/>
    <xdr:sp macro="" textlink="">
      <xdr:nvSpPr>
        <xdr:cNvPr id="489" name="テキスト ボックス 488"/>
        <xdr:cNvSpPr txBox="1"/>
      </xdr:nvSpPr>
      <xdr:spPr>
        <a:xfrm>
          <a:off x="6705111" y="159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65324</xdr:rowOff>
    </xdr:from>
    <xdr:to>
      <xdr:col>85</xdr:col>
      <xdr:colOff>127000</xdr:colOff>
      <xdr:row>37</xdr:row>
      <xdr:rowOff>86469</xdr:rowOff>
    </xdr:to>
    <xdr:cxnSp macro="">
      <xdr:nvCxnSpPr>
        <xdr:cNvPr id="520" name="直線コネクタ 519"/>
        <xdr:cNvCxnSpPr/>
      </xdr:nvCxnSpPr>
      <xdr:spPr>
        <a:xfrm>
          <a:off x="15481300" y="6408974"/>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47346</xdr:rowOff>
    </xdr:from>
    <xdr:to>
      <xdr:col>81</xdr:col>
      <xdr:colOff>50800</xdr:colOff>
      <xdr:row>37</xdr:row>
      <xdr:rowOff>65324</xdr:rowOff>
    </xdr:to>
    <xdr:cxnSp macro="">
      <xdr:nvCxnSpPr>
        <xdr:cNvPr id="523" name="直線コネクタ 522"/>
        <xdr:cNvCxnSpPr/>
      </xdr:nvCxnSpPr>
      <xdr:spPr>
        <a:xfrm>
          <a:off x="14592300" y="6390996"/>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25612</xdr:rowOff>
    </xdr:from>
    <xdr:to>
      <xdr:col>76</xdr:col>
      <xdr:colOff>114300</xdr:colOff>
      <xdr:row>37</xdr:row>
      <xdr:rowOff>47346</xdr:rowOff>
    </xdr:to>
    <xdr:cxnSp macro="">
      <xdr:nvCxnSpPr>
        <xdr:cNvPr id="526" name="直線コネクタ 525"/>
        <xdr:cNvCxnSpPr/>
      </xdr:nvCxnSpPr>
      <xdr:spPr>
        <a:xfrm>
          <a:off x="13703300" y="6369262"/>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24714</xdr:rowOff>
    </xdr:from>
    <xdr:to>
      <xdr:col>71</xdr:col>
      <xdr:colOff>177800</xdr:colOff>
      <xdr:row>37</xdr:row>
      <xdr:rowOff>25612</xdr:rowOff>
    </xdr:to>
    <xdr:cxnSp macro="">
      <xdr:nvCxnSpPr>
        <xdr:cNvPr id="529" name="直線コネクタ 528"/>
        <xdr:cNvCxnSpPr/>
      </xdr:nvCxnSpPr>
      <xdr:spPr>
        <a:xfrm>
          <a:off x="12814300" y="636836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35669</xdr:rowOff>
    </xdr:from>
    <xdr:to>
      <xdr:col>85</xdr:col>
      <xdr:colOff>177800</xdr:colOff>
      <xdr:row>37</xdr:row>
      <xdr:rowOff>137269</xdr:rowOff>
    </xdr:to>
    <xdr:sp macro="" textlink="">
      <xdr:nvSpPr>
        <xdr:cNvPr id="539" name="楕円 538"/>
        <xdr:cNvSpPr/>
      </xdr:nvSpPr>
      <xdr:spPr>
        <a:xfrm>
          <a:off x="162687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14096</xdr:rowOff>
    </xdr:from>
    <xdr:ext cx="534377" cy="259045"/>
    <xdr:sp macro="" textlink="">
      <xdr:nvSpPr>
        <xdr:cNvPr id="540" name="消防費該当値テキスト"/>
        <xdr:cNvSpPr txBox="1"/>
      </xdr:nvSpPr>
      <xdr:spPr>
        <a:xfrm>
          <a:off x="16370300" y="635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14524</xdr:rowOff>
    </xdr:from>
    <xdr:to>
      <xdr:col>81</xdr:col>
      <xdr:colOff>101600</xdr:colOff>
      <xdr:row>37</xdr:row>
      <xdr:rowOff>116124</xdr:rowOff>
    </xdr:to>
    <xdr:sp macro="" textlink="">
      <xdr:nvSpPr>
        <xdr:cNvPr id="541" name="楕円 540"/>
        <xdr:cNvSpPr/>
      </xdr:nvSpPr>
      <xdr:spPr>
        <a:xfrm>
          <a:off x="15430500" y="63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107251</xdr:rowOff>
    </xdr:from>
    <xdr:ext cx="534377" cy="259045"/>
    <xdr:sp macro="" textlink="">
      <xdr:nvSpPr>
        <xdr:cNvPr id="542" name="テキスト ボックス 541"/>
        <xdr:cNvSpPr txBox="1"/>
      </xdr:nvSpPr>
      <xdr:spPr>
        <a:xfrm>
          <a:off x="15214111" y="64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167996</xdr:rowOff>
    </xdr:from>
    <xdr:to>
      <xdr:col>76</xdr:col>
      <xdr:colOff>165100</xdr:colOff>
      <xdr:row>37</xdr:row>
      <xdr:rowOff>98146</xdr:rowOff>
    </xdr:to>
    <xdr:sp macro="" textlink="">
      <xdr:nvSpPr>
        <xdr:cNvPr id="543" name="楕円 542"/>
        <xdr:cNvSpPr/>
      </xdr:nvSpPr>
      <xdr:spPr>
        <a:xfrm>
          <a:off x="14541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89273</xdr:rowOff>
    </xdr:from>
    <xdr:ext cx="534377" cy="259045"/>
    <xdr:sp macro="" textlink="">
      <xdr:nvSpPr>
        <xdr:cNvPr id="544" name="テキスト ボックス 543"/>
        <xdr:cNvSpPr txBox="1"/>
      </xdr:nvSpPr>
      <xdr:spPr>
        <a:xfrm>
          <a:off x="14325111" y="64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146262</xdr:rowOff>
    </xdr:from>
    <xdr:to>
      <xdr:col>72</xdr:col>
      <xdr:colOff>38100</xdr:colOff>
      <xdr:row>37</xdr:row>
      <xdr:rowOff>76412</xdr:rowOff>
    </xdr:to>
    <xdr:sp macro="" textlink="">
      <xdr:nvSpPr>
        <xdr:cNvPr id="545" name="楕円 544"/>
        <xdr:cNvSpPr/>
      </xdr:nvSpPr>
      <xdr:spPr>
        <a:xfrm>
          <a:off x="13652500" y="63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92939</xdr:rowOff>
    </xdr:from>
    <xdr:ext cx="534377" cy="259045"/>
    <xdr:sp macro="" textlink="">
      <xdr:nvSpPr>
        <xdr:cNvPr id="546" name="テキスト ボックス 545"/>
        <xdr:cNvSpPr txBox="1"/>
      </xdr:nvSpPr>
      <xdr:spPr>
        <a:xfrm>
          <a:off x="13436111" y="60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145364</xdr:rowOff>
    </xdr:from>
    <xdr:to>
      <xdr:col>67</xdr:col>
      <xdr:colOff>101600</xdr:colOff>
      <xdr:row>37</xdr:row>
      <xdr:rowOff>75514</xdr:rowOff>
    </xdr:to>
    <xdr:sp macro="" textlink="">
      <xdr:nvSpPr>
        <xdr:cNvPr id="547" name="楕円 546"/>
        <xdr:cNvSpPr/>
      </xdr:nvSpPr>
      <xdr:spPr>
        <a:xfrm>
          <a:off x="12763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92041</xdr:rowOff>
    </xdr:from>
    <xdr:ext cx="534377" cy="259045"/>
    <xdr:sp macro="" textlink="">
      <xdr:nvSpPr>
        <xdr:cNvPr id="548" name="テキスト ボックス 547"/>
        <xdr:cNvSpPr txBox="1"/>
      </xdr:nvSpPr>
      <xdr:spPr>
        <a:xfrm>
          <a:off x="12547111" y="60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21461</xdr:rowOff>
    </xdr:from>
    <xdr:to>
      <xdr:col>85</xdr:col>
      <xdr:colOff>127000</xdr:colOff>
      <xdr:row>54</xdr:row>
      <xdr:rowOff>45974</xdr:rowOff>
    </xdr:to>
    <xdr:cxnSp macro="">
      <xdr:nvCxnSpPr>
        <xdr:cNvPr id="577" name="直線コネクタ 576"/>
        <xdr:cNvCxnSpPr/>
      </xdr:nvCxnSpPr>
      <xdr:spPr>
        <a:xfrm>
          <a:off x="15481300" y="9279761"/>
          <a:ext cx="8382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21461</xdr:rowOff>
    </xdr:from>
    <xdr:to>
      <xdr:col>81</xdr:col>
      <xdr:colOff>50800</xdr:colOff>
      <xdr:row>54</xdr:row>
      <xdr:rowOff>157988</xdr:rowOff>
    </xdr:to>
    <xdr:cxnSp macro="">
      <xdr:nvCxnSpPr>
        <xdr:cNvPr id="580" name="直線コネクタ 579"/>
        <xdr:cNvCxnSpPr/>
      </xdr:nvCxnSpPr>
      <xdr:spPr>
        <a:xfrm flipV="1">
          <a:off x="14592300" y="9279761"/>
          <a:ext cx="889000" cy="1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157988</xdr:rowOff>
    </xdr:from>
    <xdr:to>
      <xdr:col>76</xdr:col>
      <xdr:colOff>114300</xdr:colOff>
      <xdr:row>55</xdr:row>
      <xdr:rowOff>1717</xdr:rowOff>
    </xdr:to>
    <xdr:cxnSp macro="">
      <xdr:nvCxnSpPr>
        <xdr:cNvPr id="583" name="直線コネクタ 582"/>
        <xdr:cNvCxnSpPr/>
      </xdr:nvCxnSpPr>
      <xdr:spPr>
        <a:xfrm flipV="1">
          <a:off x="13703300" y="941628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42583</xdr:rowOff>
    </xdr:from>
    <xdr:to>
      <xdr:col>71</xdr:col>
      <xdr:colOff>177800</xdr:colOff>
      <xdr:row>55</xdr:row>
      <xdr:rowOff>1717</xdr:rowOff>
    </xdr:to>
    <xdr:cxnSp macro="">
      <xdr:nvCxnSpPr>
        <xdr:cNvPr id="586" name="直線コネクタ 585"/>
        <xdr:cNvCxnSpPr/>
      </xdr:nvCxnSpPr>
      <xdr:spPr>
        <a:xfrm>
          <a:off x="12814300" y="9129433"/>
          <a:ext cx="889000" cy="30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166624</xdr:rowOff>
    </xdr:from>
    <xdr:to>
      <xdr:col>85</xdr:col>
      <xdr:colOff>177800</xdr:colOff>
      <xdr:row>54</xdr:row>
      <xdr:rowOff>96774</xdr:rowOff>
    </xdr:to>
    <xdr:sp macro="" textlink="">
      <xdr:nvSpPr>
        <xdr:cNvPr id="596" name="楕円 595"/>
        <xdr:cNvSpPr/>
      </xdr:nvSpPr>
      <xdr:spPr>
        <a:xfrm>
          <a:off x="16268700" y="92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18051</xdr:rowOff>
    </xdr:from>
    <xdr:ext cx="599010" cy="259045"/>
    <xdr:sp macro="" textlink="">
      <xdr:nvSpPr>
        <xdr:cNvPr id="597" name="教育費該当値テキスト"/>
        <xdr:cNvSpPr txBox="1"/>
      </xdr:nvSpPr>
      <xdr:spPr>
        <a:xfrm>
          <a:off x="16370300" y="910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142111</xdr:rowOff>
    </xdr:from>
    <xdr:to>
      <xdr:col>81</xdr:col>
      <xdr:colOff>101600</xdr:colOff>
      <xdr:row>54</xdr:row>
      <xdr:rowOff>72261</xdr:rowOff>
    </xdr:to>
    <xdr:sp macro="" textlink="">
      <xdr:nvSpPr>
        <xdr:cNvPr id="598" name="楕円 597"/>
        <xdr:cNvSpPr/>
      </xdr:nvSpPr>
      <xdr:spPr>
        <a:xfrm>
          <a:off x="15430500" y="92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88788</xdr:rowOff>
    </xdr:from>
    <xdr:ext cx="599010" cy="259045"/>
    <xdr:sp macro="" textlink="">
      <xdr:nvSpPr>
        <xdr:cNvPr id="599" name="テキスト ボックス 598"/>
        <xdr:cNvSpPr txBox="1"/>
      </xdr:nvSpPr>
      <xdr:spPr>
        <a:xfrm>
          <a:off x="15181795" y="90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107188</xdr:rowOff>
    </xdr:from>
    <xdr:to>
      <xdr:col>76</xdr:col>
      <xdr:colOff>165100</xdr:colOff>
      <xdr:row>55</xdr:row>
      <xdr:rowOff>37338</xdr:rowOff>
    </xdr:to>
    <xdr:sp macro="" textlink="">
      <xdr:nvSpPr>
        <xdr:cNvPr id="600" name="楕円 599"/>
        <xdr:cNvSpPr/>
      </xdr:nvSpPr>
      <xdr:spPr>
        <a:xfrm>
          <a:off x="14541500" y="93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53865</xdr:rowOff>
    </xdr:from>
    <xdr:ext cx="534377" cy="259045"/>
    <xdr:sp macro="" textlink="">
      <xdr:nvSpPr>
        <xdr:cNvPr id="601" name="テキスト ボックス 600"/>
        <xdr:cNvSpPr txBox="1"/>
      </xdr:nvSpPr>
      <xdr:spPr>
        <a:xfrm>
          <a:off x="14325111" y="9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122367</xdr:rowOff>
    </xdr:from>
    <xdr:to>
      <xdr:col>72</xdr:col>
      <xdr:colOff>38100</xdr:colOff>
      <xdr:row>55</xdr:row>
      <xdr:rowOff>52517</xdr:rowOff>
    </xdr:to>
    <xdr:sp macro="" textlink="">
      <xdr:nvSpPr>
        <xdr:cNvPr id="602" name="楕円 601"/>
        <xdr:cNvSpPr/>
      </xdr:nvSpPr>
      <xdr:spPr>
        <a:xfrm>
          <a:off x="13652500" y="9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69044</xdr:rowOff>
    </xdr:from>
    <xdr:ext cx="534377" cy="259045"/>
    <xdr:sp macro="" textlink="">
      <xdr:nvSpPr>
        <xdr:cNvPr id="603" name="テキスト ボックス 602"/>
        <xdr:cNvSpPr txBox="1"/>
      </xdr:nvSpPr>
      <xdr:spPr>
        <a:xfrm>
          <a:off x="13436111" y="91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163233</xdr:rowOff>
    </xdr:from>
    <xdr:to>
      <xdr:col>67</xdr:col>
      <xdr:colOff>101600</xdr:colOff>
      <xdr:row>53</xdr:row>
      <xdr:rowOff>93383</xdr:rowOff>
    </xdr:to>
    <xdr:sp macro="" textlink="">
      <xdr:nvSpPr>
        <xdr:cNvPr id="604" name="楕円 603"/>
        <xdr:cNvSpPr/>
      </xdr:nvSpPr>
      <xdr:spPr>
        <a:xfrm>
          <a:off x="127635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109910</xdr:rowOff>
    </xdr:from>
    <xdr:ext cx="599010" cy="259045"/>
    <xdr:sp macro="" textlink="">
      <xdr:nvSpPr>
        <xdr:cNvPr id="605" name="テキスト ボックス 604"/>
        <xdr:cNvSpPr txBox="1"/>
      </xdr:nvSpPr>
      <xdr:spPr>
        <a:xfrm>
          <a:off x="12514795" y="88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163513</xdr:rowOff>
    </xdr:from>
    <xdr:to>
      <xdr:col>85</xdr:col>
      <xdr:colOff>127000</xdr:colOff>
      <xdr:row>72</xdr:row>
      <xdr:rowOff>142189</xdr:rowOff>
    </xdr:to>
    <xdr:cxnSp macro="">
      <xdr:nvCxnSpPr>
        <xdr:cNvPr id="634" name="直線コネクタ 633"/>
        <xdr:cNvCxnSpPr/>
      </xdr:nvCxnSpPr>
      <xdr:spPr>
        <a:xfrm>
          <a:off x="15481300" y="12336463"/>
          <a:ext cx="8382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163513</xdr:rowOff>
    </xdr:from>
    <xdr:to>
      <xdr:col>81</xdr:col>
      <xdr:colOff>50800</xdr:colOff>
      <xdr:row>73</xdr:row>
      <xdr:rowOff>145732</xdr:rowOff>
    </xdr:to>
    <xdr:cxnSp macro="">
      <xdr:nvCxnSpPr>
        <xdr:cNvPr id="637" name="直線コネクタ 636"/>
        <xdr:cNvCxnSpPr/>
      </xdr:nvCxnSpPr>
      <xdr:spPr>
        <a:xfrm flipV="1">
          <a:off x="14592300" y="12336463"/>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145732</xdr:rowOff>
    </xdr:from>
    <xdr:to>
      <xdr:col>76</xdr:col>
      <xdr:colOff>114300</xdr:colOff>
      <xdr:row>78</xdr:row>
      <xdr:rowOff>16244</xdr:rowOff>
    </xdr:to>
    <xdr:cxnSp macro="">
      <xdr:nvCxnSpPr>
        <xdr:cNvPr id="640" name="直線コネクタ 639"/>
        <xdr:cNvCxnSpPr/>
      </xdr:nvCxnSpPr>
      <xdr:spPr>
        <a:xfrm flipV="1">
          <a:off x="13703300" y="12661582"/>
          <a:ext cx="889000" cy="7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16244</xdr:rowOff>
    </xdr:from>
    <xdr:to>
      <xdr:col>71</xdr:col>
      <xdr:colOff>177800</xdr:colOff>
      <xdr:row>78</xdr:row>
      <xdr:rowOff>69481</xdr:rowOff>
    </xdr:to>
    <xdr:cxnSp macro="">
      <xdr:nvCxnSpPr>
        <xdr:cNvPr id="643" name="直線コネクタ 642"/>
        <xdr:cNvCxnSpPr/>
      </xdr:nvCxnSpPr>
      <xdr:spPr>
        <a:xfrm flipV="1">
          <a:off x="12814300" y="13389344"/>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91389</xdr:rowOff>
    </xdr:from>
    <xdr:to>
      <xdr:col>85</xdr:col>
      <xdr:colOff>177800</xdr:colOff>
      <xdr:row>73</xdr:row>
      <xdr:rowOff>21539</xdr:rowOff>
    </xdr:to>
    <xdr:sp macro="" textlink="">
      <xdr:nvSpPr>
        <xdr:cNvPr id="653" name="楕円 652"/>
        <xdr:cNvSpPr/>
      </xdr:nvSpPr>
      <xdr:spPr>
        <a:xfrm>
          <a:off x="16268700" y="12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114266</xdr:rowOff>
    </xdr:from>
    <xdr:ext cx="534377" cy="259045"/>
    <xdr:sp macro="" textlink="">
      <xdr:nvSpPr>
        <xdr:cNvPr id="654" name="災害復旧費該当値テキスト"/>
        <xdr:cNvSpPr txBox="1"/>
      </xdr:nvSpPr>
      <xdr:spPr>
        <a:xfrm>
          <a:off x="16370300" y="122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112713</xdr:rowOff>
    </xdr:from>
    <xdr:to>
      <xdr:col>81</xdr:col>
      <xdr:colOff>101600</xdr:colOff>
      <xdr:row>72</xdr:row>
      <xdr:rowOff>42863</xdr:rowOff>
    </xdr:to>
    <xdr:sp macro="" textlink="">
      <xdr:nvSpPr>
        <xdr:cNvPr id="655" name="楕円 654"/>
        <xdr:cNvSpPr/>
      </xdr:nvSpPr>
      <xdr:spPr>
        <a:xfrm>
          <a:off x="15430500" y="122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59390</xdr:rowOff>
    </xdr:from>
    <xdr:ext cx="534377" cy="259045"/>
    <xdr:sp macro="" textlink="">
      <xdr:nvSpPr>
        <xdr:cNvPr id="656" name="テキスト ボックス 655"/>
        <xdr:cNvSpPr txBox="1"/>
      </xdr:nvSpPr>
      <xdr:spPr>
        <a:xfrm>
          <a:off x="15214111" y="120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94932</xdr:rowOff>
    </xdr:from>
    <xdr:to>
      <xdr:col>76</xdr:col>
      <xdr:colOff>165100</xdr:colOff>
      <xdr:row>74</xdr:row>
      <xdr:rowOff>25082</xdr:rowOff>
    </xdr:to>
    <xdr:sp macro="" textlink="">
      <xdr:nvSpPr>
        <xdr:cNvPr id="657" name="楕円 656"/>
        <xdr:cNvSpPr/>
      </xdr:nvSpPr>
      <xdr:spPr>
        <a:xfrm>
          <a:off x="14541500" y="126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41609</xdr:rowOff>
    </xdr:from>
    <xdr:ext cx="534377" cy="259045"/>
    <xdr:sp macro="" textlink="">
      <xdr:nvSpPr>
        <xdr:cNvPr id="658" name="テキスト ボックス 657"/>
        <xdr:cNvSpPr txBox="1"/>
      </xdr:nvSpPr>
      <xdr:spPr>
        <a:xfrm>
          <a:off x="14325111" y="123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136894</xdr:rowOff>
    </xdr:from>
    <xdr:to>
      <xdr:col>72</xdr:col>
      <xdr:colOff>38100</xdr:colOff>
      <xdr:row>78</xdr:row>
      <xdr:rowOff>67044</xdr:rowOff>
    </xdr:to>
    <xdr:sp macro="" textlink="">
      <xdr:nvSpPr>
        <xdr:cNvPr id="659" name="楕円 658"/>
        <xdr:cNvSpPr/>
      </xdr:nvSpPr>
      <xdr:spPr>
        <a:xfrm>
          <a:off x="13652500" y="133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83571</xdr:rowOff>
    </xdr:from>
    <xdr:ext cx="534377" cy="259045"/>
    <xdr:sp macro="" textlink="">
      <xdr:nvSpPr>
        <xdr:cNvPr id="660" name="テキスト ボックス 659"/>
        <xdr:cNvSpPr txBox="1"/>
      </xdr:nvSpPr>
      <xdr:spPr>
        <a:xfrm>
          <a:off x="13436111" y="1311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18681</xdr:rowOff>
    </xdr:from>
    <xdr:to>
      <xdr:col>67</xdr:col>
      <xdr:colOff>101600</xdr:colOff>
      <xdr:row>78</xdr:row>
      <xdr:rowOff>120281</xdr:rowOff>
    </xdr:to>
    <xdr:sp macro="" textlink="">
      <xdr:nvSpPr>
        <xdr:cNvPr id="661" name="楕円 660"/>
        <xdr:cNvSpPr/>
      </xdr:nvSpPr>
      <xdr:spPr>
        <a:xfrm>
          <a:off x="12763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136808</xdr:rowOff>
    </xdr:from>
    <xdr:ext cx="534377" cy="259045"/>
    <xdr:sp macro="" textlink="">
      <xdr:nvSpPr>
        <xdr:cNvPr id="662" name="テキスト ボックス 661"/>
        <xdr:cNvSpPr txBox="1"/>
      </xdr:nvSpPr>
      <xdr:spPr>
        <a:xfrm>
          <a:off x="12547111" y="131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46476</xdr:rowOff>
    </xdr:from>
    <xdr:to>
      <xdr:col>85</xdr:col>
      <xdr:colOff>127000</xdr:colOff>
      <xdr:row>97</xdr:row>
      <xdr:rowOff>55291</xdr:rowOff>
    </xdr:to>
    <xdr:cxnSp macro="">
      <xdr:nvCxnSpPr>
        <xdr:cNvPr id="693" name="直線コネクタ 692"/>
        <xdr:cNvCxnSpPr/>
      </xdr:nvCxnSpPr>
      <xdr:spPr>
        <a:xfrm flipV="1">
          <a:off x="15481300" y="16677126"/>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51192</xdr:rowOff>
    </xdr:from>
    <xdr:to>
      <xdr:col>81</xdr:col>
      <xdr:colOff>50800</xdr:colOff>
      <xdr:row>97</xdr:row>
      <xdr:rowOff>55291</xdr:rowOff>
    </xdr:to>
    <xdr:cxnSp macro="">
      <xdr:nvCxnSpPr>
        <xdr:cNvPr id="696" name="直線コネクタ 695"/>
        <xdr:cNvCxnSpPr/>
      </xdr:nvCxnSpPr>
      <xdr:spPr>
        <a:xfrm>
          <a:off x="14592300" y="16681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51192</xdr:rowOff>
    </xdr:from>
    <xdr:to>
      <xdr:col>76</xdr:col>
      <xdr:colOff>114300</xdr:colOff>
      <xdr:row>97</xdr:row>
      <xdr:rowOff>61627</xdr:rowOff>
    </xdr:to>
    <xdr:cxnSp macro="">
      <xdr:nvCxnSpPr>
        <xdr:cNvPr id="699" name="直線コネクタ 698"/>
        <xdr:cNvCxnSpPr/>
      </xdr:nvCxnSpPr>
      <xdr:spPr>
        <a:xfrm flipV="1">
          <a:off x="13703300" y="16681842"/>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61627</xdr:rowOff>
    </xdr:from>
    <xdr:to>
      <xdr:col>71</xdr:col>
      <xdr:colOff>177800</xdr:colOff>
      <xdr:row>97</xdr:row>
      <xdr:rowOff>82004</xdr:rowOff>
    </xdr:to>
    <xdr:cxnSp macro="">
      <xdr:nvCxnSpPr>
        <xdr:cNvPr id="702" name="直線コネクタ 701"/>
        <xdr:cNvCxnSpPr/>
      </xdr:nvCxnSpPr>
      <xdr:spPr>
        <a:xfrm flipV="1">
          <a:off x="12814300" y="1669227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167126</xdr:rowOff>
    </xdr:from>
    <xdr:to>
      <xdr:col>85</xdr:col>
      <xdr:colOff>177800</xdr:colOff>
      <xdr:row>97</xdr:row>
      <xdr:rowOff>97276</xdr:rowOff>
    </xdr:to>
    <xdr:sp macro="" textlink="">
      <xdr:nvSpPr>
        <xdr:cNvPr id="712" name="楕円 711"/>
        <xdr:cNvSpPr/>
      </xdr:nvSpPr>
      <xdr:spPr>
        <a:xfrm>
          <a:off x="16268700" y="166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18553</xdr:rowOff>
    </xdr:from>
    <xdr:ext cx="599010" cy="259045"/>
    <xdr:sp macro="" textlink="">
      <xdr:nvSpPr>
        <xdr:cNvPr id="713" name="公債費該当値テキスト"/>
        <xdr:cNvSpPr txBox="1"/>
      </xdr:nvSpPr>
      <xdr:spPr>
        <a:xfrm>
          <a:off x="16370300" y="164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4491</xdr:rowOff>
    </xdr:from>
    <xdr:to>
      <xdr:col>81</xdr:col>
      <xdr:colOff>101600</xdr:colOff>
      <xdr:row>97</xdr:row>
      <xdr:rowOff>106091</xdr:rowOff>
    </xdr:to>
    <xdr:sp macro="" textlink="">
      <xdr:nvSpPr>
        <xdr:cNvPr id="714" name="楕円 713"/>
        <xdr:cNvSpPr/>
      </xdr:nvSpPr>
      <xdr:spPr>
        <a:xfrm>
          <a:off x="15430500" y="16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122618</xdr:rowOff>
    </xdr:from>
    <xdr:ext cx="599010" cy="259045"/>
    <xdr:sp macro="" textlink="">
      <xdr:nvSpPr>
        <xdr:cNvPr id="715" name="テキスト ボックス 714"/>
        <xdr:cNvSpPr txBox="1"/>
      </xdr:nvSpPr>
      <xdr:spPr>
        <a:xfrm>
          <a:off x="15181795" y="1641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392</xdr:rowOff>
    </xdr:from>
    <xdr:to>
      <xdr:col>76</xdr:col>
      <xdr:colOff>165100</xdr:colOff>
      <xdr:row>97</xdr:row>
      <xdr:rowOff>101992</xdr:rowOff>
    </xdr:to>
    <xdr:sp macro="" textlink="">
      <xdr:nvSpPr>
        <xdr:cNvPr id="716" name="楕円 715"/>
        <xdr:cNvSpPr/>
      </xdr:nvSpPr>
      <xdr:spPr>
        <a:xfrm>
          <a:off x="14541500" y="16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118519</xdr:rowOff>
    </xdr:from>
    <xdr:ext cx="599010" cy="259045"/>
    <xdr:sp macro="" textlink="">
      <xdr:nvSpPr>
        <xdr:cNvPr id="717" name="テキスト ボックス 716"/>
        <xdr:cNvSpPr txBox="1"/>
      </xdr:nvSpPr>
      <xdr:spPr>
        <a:xfrm>
          <a:off x="14292795" y="164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10827</xdr:rowOff>
    </xdr:from>
    <xdr:to>
      <xdr:col>72</xdr:col>
      <xdr:colOff>38100</xdr:colOff>
      <xdr:row>97</xdr:row>
      <xdr:rowOff>112427</xdr:rowOff>
    </xdr:to>
    <xdr:sp macro="" textlink="">
      <xdr:nvSpPr>
        <xdr:cNvPr id="718" name="楕円 717"/>
        <xdr:cNvSpPr/>
      </xdr:nvSpPr>
      <xdr:spPr>
        <a:xfrm>
          <a:off x="13652500" y="16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128954</xdr:rowOff>
    </xdr:from>
    <xdr:ext cx="599010" cy="259045"/>
    <xdr:sp macro="" textlink="">
      <xdr:nvSpPr>
        <xdr:cNvPr id="719" name="テキスト ボックス 718"/>
        <xdr:cNvSpPr txBox="1"/>
      </xdr:nvSpPr>
      <xdr:spPr>
        <a:xfrm>
          <a:off x="13403795" y="164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31204</xdr:rowOff>
    </xdr:from>
    <xdr:to>
      <xdr:col>67</xdr:col>
      <xdr:colOff>101600</xdr:colOff>
      <xdr:row>97</xdr:row>
      <xdr:rowOff>132804</xdr:rowOff>
    </xdr:to>
    <xdr:sp macro="" textlink="">
      <xdr:nvSpPr>
        <xdr:cNvPr id="720" name="楕円 719"/>
        <xdr:cNvSpPr/>
      </xdr:nvSpPr>
      <xdr:spPr>
        <a:xfrm>
          <a:off x="12763500" y="1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149331</xdr:rowOff>
    </xdr:from>
    <xdr:ext cx="599010" cy="259045"/>
    <xdr:sp macro="" textlink="">
      <xdr:nvSpPr>
        <xdr:cNvPr id="721" name="テキスト ボックス 720"/>
        <xdr:cNvSpPr txBox="1"/>
      </xdr:nvSpPr>
      <xdr:spPr>
        <a:xfrm>
          <a:off x="12514795" y="1643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住民一人当たり約８７千円と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非常に高い状況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平成３０年７月豪雨等の影響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。同じく、公債費も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住民一人当たり１２１千円と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類似団体と比較し非常に高い状況であるが、こちらも同災害に係る起債の増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ともに、近年の大型事業の影響による起債の発行増が影響している。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、大型事業（成羽長寿園・こども園建設事業）の完了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類似団体平均に近い数値になっているが、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等の扶助費が年々増加傾向にあるため、今後しばらくは、高い状況が続くことが見込まれる。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総務費及び労働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が前年度と比較して高い金額となっているが、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新型コロナウイルス感染症に伴う緊急経済対策とした特別定額給付金や地域商品券の発行によることが主な要因である。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市税等の自主財源に乏しく、地方交付税等の依存財源に頼らざるを得ない状況であり、健全な財政運営のため、財政調整基金の確保や実質収支額の改善に努めている。特に財政調整基金は、決算剰余金を中心に積み立てるとともに、取り崩しについては最低限の範囲に努めている。平成３０年７月豪雨等の復旧に対する基金の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財政調整基金の残高は大きく減少したが、令和２年度の実質単年度収支は１．８％の増となっている。今後も、事務事業の見直しなどの歳出の合理化等行政財政改革を推進し、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いずれの会計も実質赤字は発生していない。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一般会計については、引き続き財政運営適正化計画に基づき、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事業の重点化を図り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その他特別会計については、独立採算を原則とし、歳入歳出の適正化を図る。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W1" zoomScale="115" zoomScaleNormal="115" workbookViewId="0">
      <selection activeCell="AH17" sqref="AH17:AL1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29236215</v>
      </c>
      <c r="BO4" s="433"/>
      <c r="BP4" s="433"/>
      <c r="BQ4" s="433"/>
      <c r="BR4" s="433"/>
      <c r="BS4" s="433"/>
      <c r="BT4" s="433"/>
      <c r="BU4" s="434"/>
      <c r="BV4" s="432">
        <v>26584712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28354141</v>
      </c>
      <c r="BO5" s="470"/>
      <c r="BP5" s="470"/>
      <c r="BQ5" s="470"/>
      <c r="BR5" s="470"/>
      <c r="BS5" s="470"/>
      <c r="BT5" s="470"/>
      <c r="BU5" s="471"/>
      <c r="BV5" s="469">
        <v>25533809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94.7</v>
      </c>
      <c r="CU5" s="467"/>
      <c r="CV5" s="467"/>
      <c r="CW5" s="467"/>
      <c r="CX5" s="467"/>
      <c r="CY5" s="467"/>
      <c r="CZ5" s="467"/>
      <c r="DA5" s="468"/>
      <c r="DB5" s="466">
        <v>96.3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882074</v>
      </c>
      <c r="BO6" s="470"/>
      <c r="BP6" s="470"/>
      <c r="BQ6" s="470"/>
      <c r="BR6" s="470"/>
      <c r="BS6" s="470"/>
      <c r="BT6" s="470"/>
      <c r="BU6" s="471"/>
      <c r="BV6" s="469">
        <v>1050903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97.8</v>
      </c>
      <c r="CU6" s="507"/>
      <c r="CV6" s="507"/>
      <c r="CW6" s="507"/>
      <c r="CX6" s="507"/>
      <c r="CY6" s="507"/>
      <c r="CZ6" s="507"/>
      <c r="DA6" s="508"/>
      <c r="DB6" s="506">
        <v>99.5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178008</v>
      </c>
      <c r="BO7" s="470"/>
      <c r="BP7" s="470"/>
      <c r="BQ7" s="470"/>
      <c r="BR7" s="470"/>
      <c r="BS7" s="470"/>
      <c r="BT7" s="470"/>
      <c r="BU7" s="471"/>
      <c r="BV7" s="469">
        <v>345917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13594126</v>
      </c>
      <c r="CU7" s="470"/>
      <c r="CV7" s="470"/>
      <c r="CW7" s="470"/>
      <c r="CX7" s="470"/>
      <c r="CY7" s="470"/>
      <c r="CZ7" s="470"/>
      <c r="DA7" s="471"/>
      <c r="DB7" s="469">
        <v>13389613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704066</v>
      </c>
      <c r="BO8" s="470"/>
      <c r="BP8" s="470"/>
      <c r="BQ8" s="470"/>
      <c r="BR8" s="470"/>
      <c r="BS8" s="470"/>
      <c r="BT8" s="470"/>
      <c r="BU8" s="471"/>
      <c r="BV8" s="469">
        <v>704986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29072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-920</v>
      </c>
      <c r="BO9" s="470"/>
      <c r="BP9" s="470"/>
      <c r="BQ9" s="470"/>
      <c r="BR9" s="470"/>
      <c r="BS9" s="470"/>
      <c r="BT9" s="470"/>
      <c r="BU9" s="471"/>
      <c r="BV9" s="469">
        <v>-18586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20</v>
      </c>
      <c r="CU9" s="467"/>
      <c r="CV9" s="467"/>
      <c r="CW9" s="467"/>
      <c r="CX9" s="467"/>
      <c r="CY9" s="467"/>
      <c r="CZ9" s="467"/>
      <c r="DA9" s="468"/>
      <c r="DB9" s="466">
        <v>20.399999999999999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32075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301394</v>
      </c>
      <c r="BO10" s="470"/>
      <c r="BP10" s="470"/>
      <c r="BQ10" s="470"/>
      <c r="BR10" s="470"/>
      <c r="BS10" s="470"/>
      <c r="BT10" s="470"/>
      <c r="BU10" s="471"/>
      <c r="BV10" s="469">
        <v>210748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29305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119</v>
      </c>
      <c r="AV12" s="502"/>
      <c r="AW12" s="502"/>
      <c r="AX12" s="502"/>
      <c r="AY12" s="503" t="s">
        <v>135</v>
      </c>
      <c r="AZ12" s="504"/>
      <c r="BA12" s="504"/>
      <c r="BB12" s="504"/>
      <c r="BC12" s="504"/>
      <c r="BD12" s="504"/>
      <c r="BE12" s="504"/>
      <c r="BF12" s="504"/>
      <c r="BG12" s="504"/>
      <c r="BH12" s="504"/>
      <c r="BI12" s="504"/>
      <c r="BJ12" s="504"/>
      <c r="BK12" s="504"/>
      <c r="BL12" s="504"/>
      <c r="BM12" s="505"/>
      <c r="BN12" s="469">
        <v>55850</v>
      </c>
      <c r="BO12" s="470"/>
      <c r="BP12" s="470"/>
      <c r="BQ12" s="470"/>
      <c r="BR12" s="470"/>
      <c r="BS12" s="470"/>
      <c r="BT12" s="470"/>
      <c r="BU12" s="471"/>
      <c r="BV12" s="469">
        <v>317026</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28375</v>
      </c>
      <c r="S13" s="554"/>
      <c r="T13" s="554"/>
      <c r="U13" s="554"/>
      <c r="V13" s="555"/>
      <c r="W13" s="485" t="s">
        <v>139</v>
      </c>
      <c r="X13" s="486"/>
      <c r="Y13" s="486"/>
      <c r="Z13" s="486"/>
      <c r="AA13" s="486"/>
      <c r="AB13" s="476"/>
      <c r="AC13" s="520">
        <v>1874</v>
      </c>
      <c r="AD13" s="521"/>
      <c r="AE13" s="521"/>
      <c r="AF13" s="521"/>
      <c r="AG13" s="563"/>
      <c r="AH13" s="520">
        <v>2516</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244624</v>
      </c>
      <c r="BO13" s="470"/>
      <c r="BP13" s="470"/>
      <c r="BQ13" s="470"/>
      <c r="BR13" s="470"/>
      <c r="BS13" s="470"/>
      <c r="BT13" s="470"/>
      <c r="BU13" s="471"/>
      <c r="BV13" s="469">
        <v>-124864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12.5</v>
      </c>
      <c r="CU13" s="467"/>
      <c r="CV13" s="467"/>
      <c r="CW13" s="467"/>
      <c r="CX13" s="467"/>
      <c r="CY13" s="467"/>
      <c r="CZ13" s="467"/>
      <c r="DA13" s="468"/>
      <c r="DB13" s="466">
        <v>12.6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30136</v>
      </c>
      <c r="S14" s="554"/>
      <c r="T14" s="554"/>
      <c r="U14" s="554"/>
      <c r="V14" s="555"/>
      <c r="W14" s="459"/>
      <c r="X14" s="460"/>
      <c r="Y14" s="460"/>
      <c r="Z14" s="460"/>
      <c r="AA14" s="460"/>
      <c r="AB14" s="449"/>
      <c r="AC14" s="556">
        <v>12.8</v>
      </c>
      <c r="AD14" s="557"/>
      <c r="AE14" s="557"/>
      <c r="AF14" s="557"/>
      <c r="AG14" s="558"/>
      <c r="AH14" s="556">
        <v>15.9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76.5</v>
      </c>
      <c r="CU14" s="568"/>
      <c r="CV14" s="568"/>
      <c r="CW14" s="568"/>
      <c r="CX14" s="568"/>
      <c r="CY14" s="568"/>
      <c r="CZ14" s="568"/>
      <c r="DA14" s="569"/>
      <c r="DB14" s="567">
        <v>80.8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29168</v>
      </c>
      <c r="S15" s="554"/>
      <c r="T15" s="554"/>
      <c r="U15" s="554"/>
      <c r="V15" s="555"/>
      <c r="W15" s="485" t="s">
        <v>146</v>
      </c>
      <c r="X15" s="486"/>
      <c r="Y15" s="486"/>
      <c r="Z15" s="486"/>
      <c r="AA15" s="486"/>
      <c r="AB15" s="476"/>
      <c r="AC15" s="520">
        <v>4361</v>
      </c>
      <c r="AD15" s="521"/>
      <c r="AE15" s="521"/>
      <c r="AF15" s="521"/>
      <c r="AG15" s="563"/>
      <c r="AH15" s="520">
        <v>4552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3956664</v>
      </c>
      <c r="BO15" s="433"/>
      <c r="BP15" s="433"/>
      <c r="BQ15" s="433"/>
      <c r="BR15" s="433"/>
      <c r="BS15" s="433"/>
      <c r="BT15" s="433"/>
      <c r="BU15" s="434"/>
      <c r="BV15" s="432">
        <v>3736793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29.9</v>
      </c>
      <c r="AD16" s="557"/>
      <c r="AE16" s="557"/>
      <c r="AF16" s="557"/>
      <c r="AG16" s="558"/>
      <c r="AH16" s="556">
        <v>28.8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12171791</v>
      </c>
      <c r="BO16" s="470"/>
      <c r="BP16" s="470"/>
      <c r="BQ16" s="470"/>
      <c r="BR16" s="470"/>
      <c r="BS16" s="470"/>
      <c r="BT16" s="470"/>
      <c r="BU16" s="471"/>
      <c r="BV16" s="469">
        <v>11876221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8365</v>
      </c>
      <c r="AD17" s="521"/>
      <c r="AE17" s="521"/>
      <c r="AF17" s="521"/>
      <c r="AG17" s="563"/>
      <c r="AH17" s="520">
        <v>8727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4940704</v>
      </c>
      <c r="BO17" s="470"/>
      <c r="BP17" s="470"/>
      <c r="BQ17" s="470"/>
      <c r="BR17" s="470"/>
      <c r="BS17" s="470"/>
      <c r="BT17" s="470"/>
      <c r="BU17" s="471"/>
      <c r="BV17" s="469">
        <v>4699410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546.99</v>
      </c>
      <c r="M18" s="585"/>
      <c r="N18" s="585"/>
      <c r="O18" s="585"/>
      <c r="P18" s="585"/>
      <c r="Q18" s="585"/>
      <c r="R18" s="586"/>
      <c r="S18" s="586"/>
      <c r="T18" s="586"/>
      <c r="U18" s="586"/>
      <c r="V18" s="587"/>
      <c r="W18" s="487"/>
      <c r="X18" s="488"/>
      <c r="Y18" s="488"/>
      <c r="Z18" s="488"/>
      <c r="AA18" s="488"/>
      <c r="AB18" s="479"/>
      <c r="AC18" s="588">
        <v>57.3</v>
      </c>
      <c r="AD18" s="589"/>
      <c r="AE18" s="589"/>
      <c r="AF18" s="589"/>
      <c r="AG18" s="590"/>
      <c r="AH18" s="588">
        <v>55.3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12865631</v>
      </c>
      <c r="BO18" s="470"/>
      <c r="BP18" s="470"/>
      <c r="BQ18" s="470"/>
      <c r="BR18" s="470"/>
      <c r="BS18" s="470"/>
      <c r="BT18" s="470"/>
      <c r="BU18" s="471"/>
      <c r="BV18" s="469">
        <v>13034791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17262970</v>
      </c>
      <c r="BO19" s="470"/>
      <c r="BP19" s="470"/>
      <c r="BQ19" s="470"/>
      <c r="BR19" s="470"/>
      <c r="BS19" s="470"/>
      <c r="BT19" s="470"/>
      <c r="BU19" s="471"/>
      <c r="BV19" s="469">
        <v>16990981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12886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32544176</v>
      </c>
      <c r="BO23" s="470"/>
      <c r="BP23" s="470"/>
      <c r="BQ23" s="470"/>
      <c r="BR23" s="470"/>
      <c r="BS23" s="470"/>
      <c r="BT23" s="470"/>
      <c r="BU23" s="471"/>
      <c r="BV23" s="469">
        <v>32942222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8300</v>
      </c>
      <c r="R24" s="521"/>
      <c r="S24" s="521"/>
      <c r="T24" s="521"/>
      <c r="U24" s="521"/>
      <c r="V24" s="563"/>
      <c r="W24" s="622"/>
      <c r="X24" s="610"/>
      <c r="Y24" s="611"/>
      <c r="Z24" s="519" t="s">
        <v>170</v>
      </c>
      <c r="AA24" s="499"/>
      <c r="AB24" s="499"/>
      <c r="AC24" s="499"/>
      <c r="AD24" s="499"/>
      <c r="AE24" s="499"/>
      <c r="AF24" s="499"/>
      <c r="AG24" s="500"/>
      <c r="AH24" s="520">
        <v>411</v>
      </c>
      <c r="AI24" s="521"/>
      <c r="AJ24" s="521"/>
      <c r="AK24" s="521"/>
      <c r="AL24" s="563"/>
      <c r="AM24" s="520">
        <v>1304103</v>
      </c>
      <c r="AN24" s="521"/>
      <c r="AO24" s="521"/>
      <c r="AP24" s="521"/>
      <c r="AQ24" s="521"/>
      <c r="AR24" s="563"/>
      <c r="AS24" s="520">
        <v>3173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25571068</v>
      </c>
      <c r="BO24" s="470"/>
      <c r="BP24" s="470"/>
      <c r="BQ24" s="470"/>
      <c r="BR24" s="470"/>
      <c r="BS24" s="470"/>
      <c r="BT24" s="470"/>
      <c r="BU24" s="471"/>
      <c r="BV24" s="469">
        <v>25662152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6700</v>
      </c>
      <c r="R25" s="521"/>
      <c r="S25" s="521"/>
      <c r="T25" s="521"/>
      <c r="U25" s="521"/>
      <c r="V25" s="563"/>
      <c r="W25" s="622"/>
      <c r="X25" s="610"/>
      <c r="Y25" s="611"/>
      <c r="Z25" s="519" t="s">
        <v>173</v>
      </c>
      <c r="AA25" s="499"/>
      <c r="AB25" s="499"/>
      <c r="AC25" s="499"/>
      <c r="AD25" s="499"/>
      <c r="AE25" s="499"/>
      <c r="AF25" s="499"/>
      <c r="AG25" s="500"/>
      <c r="AH25" s="520">
        <v>69</v>
      </c>
      <c r="AI25" s="521"/>
      <c r="AJ25" s="521"/>
      <c r="AK25" s="521"/>
      <c r="AL25" s="563"/>
      <c r="AM25" s="520">
        <v>204930</v>
      </c>
      <c r="AN25" s="521"/>
      <c r="AO25" s="521"/>
      <c r="AP25" s="521"/>
      <c r="AQ25" s="521"/>
      <c r="AR25" s="563"/>
      <c r="AS25" s="520">
        <v>2970</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1047362</v>
      </c>
      <c r="BO25" s="433"/>
      <c r="BP25" s="433"/>
      <c r="BQ25" s="433"/>
      <c r="BR25" s="433"/>
      <c r="BS25" s="433"/>
      <c r="BT25" s="433"/>
      <c r="BU25" s="434"/>
      <c r="BV25" s="432">
        <v>1574603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6000</v>
      </c>
      <c r="R26" s="521"/>
      <c r="S26" s="521"/>
      <c r="T26" s="521"/>
      <c r="U26" s="521"/>
      <c r="V26" s="563"/>
      <c r="W26" s="622"/>
      <c r="X26" s="610"/>
      <c r="Y26" s="611"/>
      <c r="Z26" s="519" t="s">
        <v>176</v>
      </c>
      <c r="AA26" s="632"/>
      <c r="AB26" s="632"/>
      <c r="AC26" s="632"/>
      <c r="AD26" s="632"/>
      <c r="AE26" s="632"/>
      <c r="AF26" s="632"/>
      <c r="AG26" s="633"/>
      <c r="AH26" s="520">
        <v>25</v>
      </c>
      <c r="AI26" s="521"/>
      <c r="AJ26" s="521"/>
      <c r="AK26" s="521"/>
      <c r="AL26" s="563"/>
      <c r="AM26" s="520">
        <v>85875</v>
      </c>
      <c r="AN26" s="521"/>
      <c r="AO26" s="521"/>
      <c r="AP26" s="521"/>
      <c r="AQ26" s="521"/>
      <c r="AR26" s="563"/>
      <c r="AS26" s="520">
        <v>3435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4250</v>
      </c>
      <c r="R27" s="521"/>
      <c r="S27" s="521"/>
      <c r="T27" s="521"/>
      <c r="U27" s="521"/>
      <c r="V27" s="563"/>
      <c r="W27" s="622"/>
      <c r="X27" s="610"/>
      <c r="Y27" s="611"/>
      <c r="Z27" s="519" t="s">
        <v>180</v>
      </c>
      <c r="AA27" s="499"/>
      <c r="AB27" s="499"/>
      <c r="AC27" s="499"/>
      <c r="AD27" s="499"/>
      <c r="AE27" s="499"/>
      <c r="AF27" s="499"/>
      <c r="AG27" s="500"/>
      <c r="AH27" s="520">
        <v>58</v>
      </c>
      <c r="AI27" s="521"/>
      <c r="AJ27" s="521"/>
      <c r="AK27" s="521"/>
      <c r="AL27" s="563"/>
      <c r="AM27" s="520">
        <v>161570</v>
      </c>
      <c r="AN27" s="521"/>
      <c r="AO27" s="521"/>
      <c r="AP27" s="521"/>
      <c r="AQ27" s="521"/>
      <c r="AR27" s="563"/>
      <c r="AS27" s="520">
        <v>2786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373040</v>
      </c>
      <c r="BO27" s="646"/>
      <c r="BP27" s="646"/>
      <c r="BQ27" s="646"/>
      <c r="BR27" s="646"/>
      <c r="BS27" s="646"/>
      <c r="BT27" s="646"/>
      <c r="BU27" s="647"/>
      <c r="BV27" s="645">
        <v>372896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3570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129</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1209596</v>
      </c>
      <c r="BO28" s="433"/>
      <c r="BP28" s="433"/>
      <c r="BQ28" s="433"/>
      <c r="BR28" s="433"/>
      <c r="BS28" s="433"/>
      <c r="BT28" s="433"/>
      <c r="BU28" s="434"/>
      <c r="BV28" s="432">
        <v>964052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3420</v>
      </c>
      <c r="R29" s="521"/>
      <c r="S29" s="521"/>
      <c r="T29" s="521"/>
      <c r="U29" s="521"/>
      <c r="V29" s="563"/>
      <c r="W29" s="623"/>
      <c r="X29" s="624"/>
      <c r="Y29" s="625"/>
      <c r="Z29" s="519" t="s">
        <v>186</v>
      </c>
      <c r="AA29" s="499"/>
      <c r="AB29" s="499"/>
      <c r="AC29" s="499"/>
      <c r="AD29" s="499"/>
      <c r="AE29" s="499"/>
      <c r="AF29" s="499"/>
      <c r="AG29" s="500"/>
      <c r="AH29" s="520">
        <v>469</v>
      </c>
      <c r="AI29" s="521"/>
      <c r="AJ29" s="521"/>
      <c r="AK29" s="521"/>
      <c r="AL29" s="563"/>
      <c r="AM29" s="520">
        <v>1465673</v>
      </c>
      <c r="AN29" s="521"/>
      <c r="AO29" s="521"/>
      <c r="AP29" s="521"/>
      <c r="AQ29" s="521"/>
      <c r="AR29" s="563"/>
      <c r="AS29" s="520">
        <v>3125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1565523</v>
      </c>
      <c r="BO29" s="470"/>
      <c r="BP29" s="470"/>
      <c r="BQ29" s="470"/>
      <c r="BR29" s="470"/>
      <c r="BS29" s="470"/>
      <c r="BT29" s="470"/>
      <c r="BU29" s="471"/>
      <c r="BV29" s="469">
        <v>1617711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4718729</v>
      </c>
      <c r="BO30" s="646"/>
      <c r="BP30" s="646"/>
      <c r="BQ30" s="646"/>
      <c r="BR30" s="646"/>
      <c r="BS30" s="646"/>
      <c r="BT30" s="646"/>
      <c r="BU30" s="647"/>
      <c r="BV30" s="645">
        <v>4942044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高梁市国民健康保険特別会計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IF('各会計、関係団体の財政状況及び健全化判断比率'!B32="","",'各会計、関係団体の財政状況及び健全化判断比率'!B32)</f>
        <v>高梁市水道事業特別会計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IF('各会計、関係団体の財政状況及び健全化判断比率'!B35="","",'各会計、関係団体の財政状況及び健全化判断比率'!B35)</f>
        <v>高梁市地域開発事業特別会計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高梁地域事務組合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高梁市土地開発公社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高梁市へき地診療所特別会計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高梁市後期高齢者医療特別会計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IF('各会計、関係団体の財政状況及び健全化判断比率'!B33="","",'各会計、関係団体の財政状況及び健全化判断比率'!B33)</f>
        <v>高梁市国民健康保険成羽病院事業会計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岡山県広域水道企業団</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公益財団法人成羽町美術振興財団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高梁市養護老人ホーム特別会計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高梁市介護保険特別会計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IF('各会計、関係団体の財政状況及び健全化判断比率'!B34="","",'各会計、関係団体の財政状況及び健全化判断比率'!B34)</f>
        <v>高梁市下水道事業特別会計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岡山県後期高齢者医療広域連合一般会計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高梁市住宅新築資金等貸付事業特別会計</v>
      </c>
      <c r="F37" s="659"/>
      <c r="G37" s="659"/>
      <c r="H37" s="659"/>
      <c r="I37" s="659"/>
      <c r="J37" s="659"/>
      <c r="K37" s="659"/>
      <c r="L37" s="659"/>
      <c r="M37" s="659"/>
      <c r="N37" s="659"/>
      <c r="O37" s="659"/>
      <c r="P37" s="659"/>
      <c r="Q37" s="659"/>
      <c r="R37" s="659"/>
      <c r="S37" s="659"/>
      <c r="T37" s="214"/>
      <c r="U37" s="658">
        <f t="shared" si="4"/>
        <v>9</v>
      </c>
      <c r="V37" s="658"/>
      <c r="W37" s="659" t="str">
        <f>IF('各会計、関係団体の財政状況及び健全化判断比率'!B31="","",'各会計、関係団体の財政状況及び健全化判断比率'!B31)</f>
        <v>高梁市特別養護老人ホーム特別会計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岡山県後期高齢者医療広域連合特別会計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高梁市畑地かんがい事業特別会計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岡山県市町村総合事務組合一般会計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岡山県市町村総合事務組合貸付金特別会計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岡山県市町村総合事務組合拠出金事業特別会計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岡山県市町村総合事務組合交通災害共済特別会計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22</v>
      </c>
      <c r="BX42" s="658"/>
      <c r="BY42" s="659" t="str">
        <f>IF('各会計、関係団体の財政状況及び健全化判断比率'!B76="","",'各会計、関係団体の財政状況及び健全化判断比率'!B76)</f>
        <v>岡山県市町村税整理組合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16KHumLsTZ3Kb5TG+8YuhYTfGB94Mj+LosHrqrSFEl75SGAejGLpwiYsTrMaj8+VpZroChvWhbUVzCh+DdCrw==" saltValue="968bI/dYYzJJ7hm+Z8Ba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55" zoomScaleNormal="55" zoomScaleSheetLayoutView="100" workbookViewId="0">
      <selection activeCell="AH17" sqref="AH17:AL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10.01</v>
      </c>
      <c r="G34" s="33">
        <v>10.15</v>
      </c>
      <c r="H34" s="33">
        <v>10.18</v>
      </c>
      <c r="I34" s="33">
        <v>10.74</v>
      </c>
      <c r="J34" s="34">
        <v>10.37</v>
      </c>
      <c r="K34" s="22"/>
      <c r="L34" s="22"/>
      <c r="M34" s="22"/>
      <c r="N34" s="22"/>
      <c r="O34" s="22"/>
      <c r="P34" s="22"/>
    </row>
    <row r="35" spans="1:16" ht="39" customHeight="1" x14ac:dyDescent="0.15">
      <c r="A35" s="22"/>
      <c r="B35" s="35"/>
      <c r="C35" s="1244" t="s">
        <v>583</v>
      </c>
      <c r="D35" s="1245"/>
      <c r="E35" s="1246"/>
      <c r="F35" s="36">
        <v>5.07</v>
      </c>
      <c r="G35" s="37">
        <v>5.28</v>
      </c>
      <c r="H35" s="37">
        <v>5.3</v>
      </c>
      <c r="I35" s="37">
        <v>5.59</v>
      </c>
      <c r="J35" s="38">
        <v>5.46</v>
      </c>
      <c r="K35" s="22"/>
      <c r="L35" s="22"/>
      <c r="M35" s="22"/>
      <c r="N35" s="22"/>
      <c r="O35" s="22"/>
      <c r="P35" s="22"/>
    </row>
    <row r="36" spans="1:16" ht="39" customHeight="1" x14ac:dyDescent="0.15">
      <c r="A36" s="22"/>
      <c r="B36" s="35"/>
      <c r="C36" s="1244" t="s">
        <v>584</v>
      </c>
      <c r="D36" s="1245"/>
      <c r="E36" s="1246"/>
      <c r="F36" s="36">
        <v>4.72</v>
      </c>
      <c r="G36" s="37">
        <v>3.48</v>
      </c>
      <c r="H36" s="37">
        <v>5.79</v>
      </c>
      <c r="I36" s="37">
        <v>5.77</v>
      </c>
      <c r="J36" s="38">
        <v>5.16</v>
      </c>
      <c r="K36" s="22"/>
      <c r="L36" s="22"/>
      <c r="M36" s="22"/>
      <c r="N36" s="22"/>
      <c r="O36" s="22"/>
      <c r="P36" s="22"/>
    </row>
    <row r="37" spans="1:16" ht="39" customHeight="1" x14ac:dyDescent="0.15">
      <c r="A37" s="22"/>
      <c r="B37" s="35"/>
      <c r="C37" s="1244" t="s">
        <v>585</v>
      </c>
      <c r="D37" s="1245"/>
      <c r="E37" s="1246"/>
      <c r="F37" s="36">
        <v>0.93</v>
      </c>
      <c r="G37" s="37">
        <v>1.3</v>
      </c>
      <c r="H37" s="37">
        <v>0.59</v>
      </c>
      <c r="I37" s="37">
        <v>0.69</v>
      </c>
      <c r="J37" s="38">
        <v>0.87</v>
      </c>
      <c r="K37" s="22"/>
      <c r="L37" s="22"/>
      <c r="M37" s="22"/>
      <c r="N37" s="22"/>
      <c r="O37" s="22"/>
      <c r="P37" s="22"/>
    </row>
    <row r="38" spans="1:16" ht="39" customHeight="1" x14ac:dyDescent="0.15">
      <c r="A38" s="22"/>
      <c r="B38" s="35"/>
      <c r="C38" s="1244" t="s">
        <v>586</v>
      </c>
      <c r="D38" s="1245"/>
      <c r="E38" s="1246"/>
      <c r="F38" s="36">
        <v>0.02</v>
      </c>
      <c r="G38" s="37">
        <v>0</v>
      </c>
      <c r="H38" s="37">
        <v>0</v>
      </c>
      <c r="I38" s="37">
        <v>0.45</v>
      </c>
      <c r="J38" s="38">
        <v>0.67</v>
      </c>
      <c r="K38" s="22"/>
      <c r="L38" s="22"/>
      <c r="M38" s="22"/>
      <c r="N38" s="22"/>
      <c r="O38" s="22"/>
      <c r="P38" s="22"/>
    </row>
    <row r="39" spans="1:16" ht="39" customHeight="1" x14ac:dyDescent="0.15">
      <c r="A39" s="22"/>
      <c r="B39" s="35"/>
      <c r="C39" s="1244" t="s">
        <v>587</v>
      </c>
      <c r="D39" s="1245"/>
      <c r="E39" s="1246"/>
      <c r="F39" s="36">
        <v>0.32</v>
      </c>
      <c r="G39" s="37">
        <v>0.32</v>
      </c>
      <c r="H39" s="37">
        <v>0.32</v>
      </c>
      <c r="I39" s="37">
        <v>0.43</v>
      </c>
      <c r="J39" s="38">
        <v>0.24</v>
      </c>
      <c r="K39" s="22"/>
      <c r="L39" s="22"/>
      <c r="M39" s="22"/>
      <c r="N39" s="22"/>
      <c r="O39" s="22"/>
      <c r="P39" s="22"/>
    </row>
    <row r="40" spans="1:16" ht="39" customHeight="1" x14ac:dyDescent="0.15">
      <c r="A40" s="22"/>
      <c r="B40" s="35"/>
      <c r="C40" s="1244" t="s">
        <v>588</v>
      </c>
      <c r="D40" s="1245"/>
      <c r="E40" s="1246"/>
      <c r="F40" s="36">
        <v>0.16</v>
      </c>
      <c r="G40" s="37">
        <v>0.15</v>
      </c>
      <c r="H40" s="37">
        <v>0.21</v>
      </c>
      <c r="I40" s="37">
        <v>0.23</v>
      </c>
      <c r="J40" s="38">
        <v>0.03</v>
      </c>
      <c r="K40" s="22"/>
      <c r="L40" s="22"/>
      <c r="M40" s="22"/>
      <c r="N40" s="22"/>
      <c r="O40" s="22"/>
      <c r="P40" s="22"/>
    </row>
    <row r="41" spans="1:16" ht="39" customHeight="1" x14ac:dyDescent="0.15">
      <c r="A41" s="22"/>
      <c r="B41" s="35"/>
      <c r="C41" s="1244" t="s">
        <v>589</v>
      </c>
      <c r="D41" s="1245"/>
      <c r="E41" s="1246"/>
      <c r="F41" s="36">
        <v>0.01</v>
      </c>
      <c r="G41" s="37">
        <v>0.02</v>
      </c>
      <c r="H41" s="37">
        <v>0</v>
      </c>
      <c r="I41" s="37">
        <v>0</v>
      </c>
      <c r="J41" s="38">
        <v>0.01</v>
      </c>
      <c r="K41" s="22"/>
      <c r="L41" s="22"/>
      <c r="M41" s="22"/>
      <c r="N41" s="22"/>
      <c r="O41" s="22"/>
      <c r="P41" s="22"/>
    </row>
    <row r="42" spans="1:16" ht="39" customHeight="1" x14ac:dyDescent="0.15">
      <c r="A42" s="22"/>
      <c r="B42" s="39"/>
      <c r="C42" s="1244" t="s">
        <v>590</v>
      </c>
      <c r="D42" s="1245"/>
      <c r="E42" s="1246"/>
      <c r="F42" s="36" t="s">
        <v>591</v>
      </c>
      <c r="G42" s="37" t="s">
        <v>592</v>
      </c>
      <c r="H42" s="37" t="s">
        <v>591</v>
      </c>
      <c r="I42" s="37" t="s">
        <v>591</v>
      </c>
      <c r="J42" s="38" t="s">
        <v>532</v>
      </c>
      <c r="K42" s="22"/>
      <c r="L42" s="22"/>
      <c r="M42" s="22"/>
      <c r="N42" s="22"/>
      <c r="O42" s="22"/>
      <c r="P42" s="22"/>
    </row>
    <row r="43" spans="1:16" ht="39" customHeight="1" thickBot="1" x14ac:dyDescent="0.2">
      <c r="A43" s="22"/>
      <c r="B43" s="40"/>
      <c r="C43" s="1247" t="s">
        <v>593</v>
      </c>
      <c r="D43" s="1248"/>
      <c r="E43" s="1249"/>
      <c r="F43" s="41">
        <v>0.01</v>
      </c>
      <c r="G43" s="42">
        <v>0.01</v>
      </c>
      <c r="H43" s="42">
        <v>0.02</v>
      </c>
      <c r="I43" s="42">
        <v>0.06</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cFJandNclKz8UvS7qGl2umJAFyFN45eMSUBHB1a5dts5PU+tRrucDVywOUWhsYhFXWyLsCdR1DRb2Cd9hg3qA==" saltValue="UMpAMhpPFByFaPDlE1D3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election activeCell="AH17" sqref="AH17:AL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3517</v>
      </c>
      <c r="L45" s="60">
        <v>3640</v>
      </c>
      <c r="M45" s="60">
        <v>3664</v>
      </c>
      <c r="N45" s="60">
        <v>3566</v>
      </c>
      <c r="O45" s="61">
        <v>3547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532</v>
      </c>
      <c r="L46" s="64" t="s">
        <v>532</v>
      </c>
      <c r="M46" s="64" t="s">
        <v>532</v>
      </c>
      <c r="N46" s="64" t="s">
        <v>532</v>
      </c>
      <c r="O46" s="65" t="s">
        <v>532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532</v>
      </c>
      <c r="L47" s="64" t="s">
        <v>532</v>
      </c>
      <c r="M47" s="64" t="s">
        <v>532</v>
      </c>
      <c r="N47" s="64" t="s">
        <v>532</v>
      </c>
      <c r="O47" s="65" t="s">
        <v>532</v>
      </c>
      <c r="P47" s="48"/>
      <c r="Q47" s="48"/>
      <c r="R47" s="48"/>
      <c r="S47" s="48"/>
      <c r="T47" s="48"/>
      <c r="U47" s="48"/>
    </row>
    <row r="48" spans="1:21" ht="30.75" customHeight="1" x14ac:dyDescent="0.15">
      <c r="A48" s="48"/>
      <c r="B48" s="1254"/>
      <c r="C48" s="1255"/>
      <c r="D48" s="62"/>
      <c r="E48" s="1260" t="s">
        <v>15</v>
      </c>
      <c r="F48" s="1260"/>
      <c r="G48" s="1260"/>
      <c r="H48" s="1260"/>
      <c r="I48" s="1260"/>
      <c r="J48" s="1261"/>
      <c r="K48" s="63">
        <v>941</v>
      </c>
      <c r="L48" s="64">
        <v>899</v>
      </c>
      <c r="M48" s="64">
        <v>869</v>
      </c>
      <c r="N48" s="64">
        <v>899</v>
      </c>
      <c r="O48" s="65">
        <v>851</v>
      </c>
      <c r="P48" s="48"/>
      <c r="Q48" s="48"/>
      <c r="R48" s="48"/>
      <c r="S48" s="48"/>
      <c r="T48" s="48"/>
      <c r="U48" s="48"/>
    </row>
    <row r="49" spans="1:21" ht="30.75" customHeight="1" x14ac:dyDescent="0.15">
      <c r="A49" s="48"/>
      <c r="B49" s="1254"/>
      <c r="C49" s="1255"/>
      <c r="D49" s="62"/>
      <c r="E49" s="1260" t="s">
        <v>16</v>
      </c>
      <c r="F49" s="1260"/>
      <c r="G49" s="1260"/>
      <c r="H49" s="1260"/>
      <c r="I49" s="1260"/>
      <c r="J49" s="1261"/>
      <c r="K49" s="63">
        <v>31</v>
      </c>
      <c r="L49" s="64">
        <v>31</v>
      </c>
      <c r="M49" s="64">
        <v>21</v>
      </c>
      <c r="N49" s="64">
        <v>21</v>
      </c>
      <c r="O49" s="65">
        <v>21</v>
      </c>
      <c r="P49" s="48"/>
      <c r="Q49" s="48"/>
      <c r="R49" s="48"/>
      <c r="S49" s="48"/>
      <c r="T49" s="48"/>
      <c r="U49" s="48"/>
    </row>
    <row r="50" spans="1:21" ht="30.75" customHeight="1" x14ac:dyDescent="0.15">
      <c r="A50" s="48"/>
      <c r="B50" s="1254"/>
      <c r="C50" s="1255"/>
      <c r="D50" s="62"/>
      <c r="E50" s="1260" t="s">
        <v>17</v>
      </c>
      <c r="F50" s="1260"/>
      <c r="G50" s="1260"/>
      <c r="H50" s="1260"/>
      <c r="I50" s="1260"/>
      <c r="J50" s="1261"/>
      <c r="K50" s="63">
        <v>56</v>
      </c>
      <c r="L50" s="64">
        <v>13</v>
      </c>
      <c r="M50" s="64">
        <v>14</v>
      </c>
      <c r="N50" s="64">
        <v>38</v>
      </c>
      <c r="O50" s="65">
        <v>13</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v>2</v>
      </c>
      <c r="N51" s="64">
        <v>1</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3186</v>
      </c>
      <c r="L52" s="64">
        <v>3251</v>
      </c>
      <c r="M52" s="64">
        <v>3243</v>
      </c>
      <c r="N52" s="64">
        <v>3183</v>
      </c>
      <c r="O52" s="65">
        <v>3130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1360</v>
      </c>
      <c r="L53" s="69">
        <v>1332</v>
      </c>
      <c r="M53" s="69">
        <v>1327</v>
      </c>
      <c r="N53" s="69">
        <v>1342</v>
      </c>
      <c r="O53" s="70">
        <v>1302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uhT7wQyC+FpiH9E1C/tMokTMP16c1ql57sQXrVYzSOA2Iga/XmYH47LyNbuYT+5JHxV0LnclV0nOB92QVhHQ==" saltValue="bhPsjE0jeHDwMOaG2biI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0" zoomScaleNormal="70" zoomScaleSheetLayoutView="100" workbookViewId="0">
      <selection activeCell="AH17" sqref="AH17:AL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8" t="s">
        <v>30</v>
      </c>
      <c r="C41" s="1279"/>
      <c r="D41" s="102"/>
      <c r="E41" s="1284" t="s">
        <v>31</v>
      </c>
      <c r="F41" s="1284"/>
      <c r="G41" s="1284"/>
      <c r="H41" s="1285"/>
      <c r="I41" s="103">
        <v>32165</v>
      </c>
      <c r="J41" s="104">
        <v>31737</v>
      </c>
      <c r="K41" s="104">
        <v>33082</v>
      </c>
      <c r="L41" s="104">
        <v>32942</v>
      </c>
      <c r="M41" s="105">
        <v>32544</v>
      </c>
    </row>
    <row r="42" spans="2:13" ht="27.75" customHeight="1" x14ac:dyDescent="0.15">
      <c r="B42" s="1280"/>
      <c r="C42" s="1281"/>
      <c r="D42" s="106"/>
      <c r="E42" s="1286" t="s">
        <v>32</v>
      </c>
      <c r="F42" s="1286"/>
      <c r="G42" s="1286"/>
      <c r="H42" s="1287"/>
      <c r="I42" s="107">
        <v>47</v>
      </c>
      <c r="J42" s="108">
        <v>24</v>
      </c>
      <c r="K42" s="108">
        <v>23</v>
      </c>
      <c r="L42" s="108">
        <v>25</v>
      </c>
      <c r="M42" s="109">
        <v>24</v>
      </c>
    </row>
    <row r="43" spans="2:13" ht="27.75" customHeight="1" x14ac:dyDescent="0.15">
      <c r="B43" s="1280"/>
      <c r="C43" s="1281"/>
      <c r="D43" s="106"/>
      <c r="E43" s="1286" t="s">
        <v>33</v>
      </c>
      <c r="F43" s="1286"/>
      <c r="G43" s="1286"/>
      <c r="H43" s="1287"/>
      <c r="I43" s="107">
        <v>10178</v>
      </c>
      <c r="J43" s="108">
        <v>9745</v>
      </c>
      <c r="K43" s="108">
        <v>9293</v>
      </c>
      <c r="L43" s="108">
        <v>8607</v>
      </c>
      <c r="M43" s="109">
        <v>8493</v>
      </c>
    </row>
    <row r="44" spans="2:13" ht="27.75" customHeight="1" x14ac:dyDescent="0.15">
      <c r="B44" s="1280"/>
      <c r="C44" s="1281"/>
      <c r="D44" s="106"/>
      <c r="E44" s="1286" t="s">
        <v>34</v>
      </c>
      <c r="F44" s="1286"/>
      <c r="G44" s="1286"/>
      <c r="H44" s="1287"/>
      <c r="I44" s="107">
        <v>310</v>
      </c>
      <c r="J44" s="108">
        <v>285</v>
      </c>
      <c r="K44" s="108">
        <v>270</v>
      </c>
      <c r="L44" s="108">
        <v>320</v>
      </c>
      <c r="M44" s="109">
        <v>304</v>
      </c>
    </row>
    <row r="45" spans="2:13" ht="27.75" customHeight="1" x14ac:dyDescent="0.15">
      <c r="B45" s="1280"/>
      <c r="C45" s="1281"/>
      <c r="D45" s="106"/>
      <c r="E45" s="1286" t="s">
        <v>35</v>
      </c>
      <c r="F45" s="1286"/>
      <c r="G45" s="1286"/>
      <c r="H45" s="1287"/>
      <c r="I45" s="107">
        <v>4258</v>
      </c>
      <c r="J45" s="108">
        <v>4314</v>
      </c>
      <c r="K45" s="108">
        <v>4138</v>
      </c>
      <c r="L45" s="108">
        <v>4156</v>
      </c>
      <c r="M45" s="109">
        <v>4103</v>
      </c>
    </row>
    <row r="46" spans="2:13" ht="27.75" customHeight="1" x14ac:dyDescent="0.15">
      <c r="B46" s="1280"/>
      <c r="C46" s="1281"/>
      <c r="D46" s="110"/>
      <c r="E46" s="1286" t="s">
        <v>36</v>
      </c>
      <c r="F46" s="1286"/>
      <c r="G46" s="1286"/>
      <c r="H46" s="1287"/>
      <c r="I46" s="107">
        <v>1</v>
      </c>
      <c r="J46" s="108">
        <v>2</v>
      </c>
      <c r="K46" s="108">
        <v>1</v>
      </c>
      <c r="L46" s="108" t="s">
        <v>532</v>
      </c>
      <c r="M46" s="109">
        <v>0</v>
      </c>
    </row>
    <row r="47" spans="2:13" ht="27.75" customHeight="1" x14ac:dyDescent="0.15">
      <c r="B47" s="1280"/>
      <c r="C47" s="1281"/>
      <c r="D47" s="111"/>
      <c r="E47" s="1288" t="s">
        <v>37</v>
      </c>
      <c r="F47" s="1289"/>
      <c r="G47" s="1289"/>
      <c r="H47" s="1290"/>
      <c r="I47" s="107" t="s">
        <v>532</v>
      </c>
      <c r="J47" s="108" t="s">
        <v>532</v>
      </c>
      <c r="K47" s="108" t="s">
        <v>532</v>
      </c>
      <c r="L47" s="108" t="s">
        <v>532</v>
      </c>
      <c r="M47" s="109" t="s">
        <v>532</v>
      </c>
    </row>
    <row r="48" spans="2:13" ht="27.75" customHeight="1" x14ac:dyDescent="0.15">
      <c r="B48" s="1280"/>
      <c r="C48" s="1281"/>
      <c r="D48" s="106"/>
      <c r="E48" s="1286" t="s">
        <v>38</v>
      </c>
      <c r="F48" s="1286"/>
      <c r="G48" s="1286"/>
      <c r="H48" s="1287"/>
      <c r="I48" s="107" t="s">
        <v>532</v>
      </c>
      <c r="J48" s="108" t="s">
        <v>532</v>
      </c>
      <c r="K48" s="108" t="s">
        <v>532</v>
      </c>
      <c r="L48" s="108" t="s">
        <v>532</v>
      </c>
      <c r="M48" s="109" t="s">
        <v>532</v>
      </c>
    </row>
    <row r="49" spans="2:13" ht="27.75" customHeight="1" x14ac:dyDescent="0.15">
      <c r="B49" s="1282"/>
      <c r="C49" s="1283"/>
      <c r="D49" s="106"/>
      <c r="E49" s="1286" t="s">
        <v>39</v>
      </c>
      <c r="F49" s="1286"/>
      <c r="G49" s="1286"/>
      <c r="H49" s="1287"/>
      <c r="I49" s="107" t="s">
        <v>532</v>
      </c>
      <c r="J49" s="108" t="s">
        <v>532</v>
      </c>
      <c r="K49" s="108" t="s">
        <v>532</v>
      </c>
      <c r="L49" s="108" t="s">
        <v>532</v>
      </c>
      <c r="M49" s="109" t="s">
        <v>532</v>
      </c>
    </row>
    <row r="50" spans="2:13" ht="27.75" customHeight="1" x14ac:dyDescent="0.15">
      <c r="B50" s="1291" t="s">
        <v>40</v>
      </c>
      <c r="C50" s="1292"/>
      <c r="D50" s="112"/>
      <c r="E50" s="1286" t="s">
        <v>41</v>
      </c>
      <c r="F50" s="1286"/>
      <c r="G50" s="1286"/>
      <c r="H50" s="1287"/>
      <c r="I50" s="107">
        <v>7220</v>
      </c>
      <c r="J50" s="108">
        <v>6861</v>
      </c>
      <c r="K50" s="108">
        <v>6408</v>
      </c>
      <c r="L50" s="108">
        <v>6951</v>
      </c>
      <c r="M50" s="109">
        <v>7051</v>
      </c>
    </row>
    <row r="51" spans="2:13" ht="27.75" customHeight="1" x14ac:dyDescent="0.15">
      <c r="B51" s="1280"/>
      <c r="C51" s="1281"/>
      <c r="D51" s="106"/>
      <c r="E51" s="1286" t="s">
        <v>42</v>
      </c>
      <c r="F51" s="1286"/>
      <c r="G51" s="1286"/>
      <c r="H51" s="1287"/>
      <c r="I51" s="107">
        <v>1667</v>
      </c>
      <c r="J51" s="108">
        <v>1896</v>
      </c>
      <c r="K51" s="108">
        <v>1710</v>
      </c>
      <c r="L51" s="108">
        <v>1544</v>
      </c>
      <c r="M51" s="109">
        <v>1440</v>
      </c>
    </row>
    <row r="52" spans="2:13" ht="27.75" customHeight="1" x14ac:dyDescent="0.15">
      <c r="B52" s="1282"/>
      <c r="C52" s="1283"/>
      <c r="D52" s="106"/>
      <c r="E52" s="1286" t="s">
        <v>43</v>
      </c>
      <c r="F52" s="1286"/>
      <c r="G52" s="1286"/>
      <c r="H52" s="1287"/>
      <c r="I52" s="107">
        <v>28095</v>
      </c>
      <c r="J52" s="108">
        <v>27870</v>
      </c>
      <c r="K52" s="108">
        <v>28683</v>
      </c>
      <c r="L52" s="108">
        <v>29139</v>
      </c>
      <c r="M52" s="109">
        <v>28814</v>
      </c>
    </row>
    <row r="53" spans="2:13" ht="27.75" customHeight="1" thickBot="1" x14ac:dyDescent="0.2">
      <c r="B53" s="1293" t="s">
        <v>44</v>
      </c>
      <c r="C53" s="1294"/>
      <c r="D53" s="113"/>
      <c r="E53" s="1295" t="s">
        <v>45</v>
      </c>
      <c r="F53" s="1295"/>
      <c r="G53" s="1295"/>
      <c r="H53" s="1296"/>
      <c r="I53" s="114">
        <v>9977</v>
      </c>
      <c r="J53" s="115">
        <v>9481</v>
      </c>
      <c r="K53" s="115">
        <v>10005</v>
      </c>
      <c r="L53" s="115">
        <v>8416</v>
      </c>
      <c r="M53" s="116">
        <v>8164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xHPA3LH7WQlirDO2mNsqRyZXAcGH7oF+dwEfrnzrotaZKIXaLsocxU9IJw+XEGOOXyA+MTEhHHtVNZssRLHuA==" saltValue="GaySKyIdFRDJeJJLaQ8l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55" zoomScaleNormal="55" zoomScaleSheetLayoutView="100" workbookViewId="0">
      <selection activeCell="AH17" sqref="AH17:AL1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1070</v>
      </c>
      <c r="G55" s="128">
        <v>964</v>
      </c>
      <c r="H55" s="129">
        <v>1210</v>
      </c>
    </row>
    <row r="56" spans="2:8" ht="52.5" customHeight="1" x14ac:dyDescent="0.15">
      <c r="B56" s="130"/>
      <c r="C56" s="1307" t="s">
        <v>49</v>
      </c>
      <c r="D56" s="1307"/>
      <c r="E56" s="1308"/>
      <c r="F56" s="131">
        <v>1744</v>
      </c>
      <c r="G56" s="131">
        <v>1618</v>
      </c>
      <c r="H56" s="132">
        <v>1566</v>
      </c>
    </row>
    <row r="57" spans="2:8" ht="53.25" customHeight="1" x14ac:dyDescent="0.15">
      <c r="B57" s="130"/>
      <c r="C57" s="1309" t="s">
        <v>50</v>
      </c>
      <c r="D57" s="1309"/>
      <c r="E57" s="1310"/>
      <c r="F57" s="133">
        <v>4356</v>
      </c>
      <c r="G57" s="133">
        <v>4942</v>
      </c>
      <c r="H57" s="134">
        <v>4719</v>
      </c>
    </row>
    <row r="58" spans="2:8" ht="45.75" customHeight="1" x14ac:dyDescent="0.15">
      <c r="B58" s="135"/>
      <c r="C58" s="1297" t="s">
        <v>614</v>
      </c>
      <c r="D58" s="1298"/>
      <c r="E58" s="1299"/>
      <c r="F58" s="136">
        <v>1521</v>
      </c>
      <c r="G58" s="136">
        <v>1447</v>
      </c>
      <c r="H58" s="137">
        <v>1416</v>
      </c>
    </row>
    <row r="59" spans="2:8" ht="45.75" customHeight="1" x14ac:dyDescent="0.15">
      <c r="B59" s="135"/>
      <c r="C59" s="1297" t="s">
        <v>615</v>
      </c>
      <c r="D59" s="1298"/>
      <c r="E59" s="1299"/>
      <c r="F59" s="136">
        <v>448</v>
      </c>
      <c r="G59" s="136">
        <v>758</v>
      </c>
      <c r="H59" s="137">
        <v>745</v>
      </c>
    </row>
    <row r="60" spans="2:8" ht="45.75" customHeight="1" x14ac:dyDescent="0.15">
      <c r="B60" s="135"/>
      <c r="C60" s="1297" t="s">
        <v>616</v>
      </c>
      <c r="D60" s="1298"/>
      <c r="E60" s="1299"/>
      <c r="F60" s="136">
        <v>497</v>
      </c>
      <c r="G60" s="136">
        <v>410</v>
      </c>
      <c r="H60" s="137">
        <v>398</v>
      </c>
    </row>
    <row r="61" spans="2:8" ht="45.75" customHeight="1" x14ac:dyDescent="0.15">
      <c r="B61" s="135"/>
      <c r="C61" s="1297" t="s">
        <v>617</v>
      </c>
      <c r="D61" s="1298"/>
      <c r="E61" s="1299"/>
      <c r="F61" s="136">
        <v>433</v>
      </c>
      <c r="G61" s="136">
        <v>342</v>
      </c>
      <c r="H61" s="137">
        <v>336</v>
      </c>
    </row>
    <row r="62" spans="2:8" ht="45.75" customHeight="1" thickBot="1" x14ac:dyDescent="0.2">
      <c r="B62" s="138"/>
      <c r="C62" s="1300" t="s">
        <v>618</v>
      </c>
      <c r="D62" s="1301"/>
      <c r="E62" s="1302"/>
      <c r="F62" s="139" t="s">
        <v>619</v>
      </c>
      <c r="G62" s="139">
        <v>500</v>
      </c>
      <c r="H62" s="140">
        <v>332</v>
      </c>
    </row>
    <row r="63" spans="2:8" ht="52.5" customHeight="1" thickBot="1" x14ac:dyDescent="0.2">
      <c r="B63" s="141"/>
      <c r="C63" s="1303" t="s">
        <v>51</v>
      </c>
      <c r="D63" s="1303"/>
      <c r="E63" s="1304"/>
      <c r="F63" s="142">
        <v>7171</v>
      </c>
      <c r="G63" s="142">
        <v>7524</v>
      </c>
      <c r="H63" s="143">
        <v>7494</v>
      </c>
    </row>
    <row r="64" spans="2:8" ht="15" customHeight="1" x14ac:dyDescent="0.15"/>
  </sheetData>
  <sheetProtection algorithmName="SHA-512" hashValue="T7FZqoyJPgapzWBJoHU7fT4Mnn4v4mDT70ZrjSaEpg31IJbwgNb7ii9NwGjZ8+CMGWmlbcyapZD+raNai59dGg==" saltValue="X4AHxCptBEtsMeyMpHmW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61"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626</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574</v>
      </c>
      <c r="BQ50" s="1315"/>
      <c r="BR50" s="1315"/>
      <c r="BS50" s="1315"/>
      <c r="BT50" s="1315"/>
      <c r="BU50" s="1315"/>
      <c r="BV50" s="1315"/>
      <c r="BW50" s="1315"/>
      <c r="BX50" s="1315" t="s">
        <v>575</v>
      </c>
      <c r="BY50" s="1315"/>
      <c r="BZ50" s="1315"/>
      <c r="CA50" s="1315"/>
      <c r="CB50" s="1315"/>
      <c r="CC50" s="1315"/>
      <c r="CD50" s="1315"/>
      <c r="CE50" s="1315"/>
      <c r="CF50" s="1315" t="s">
        <v>576</v>
      </c>
      <c r="CG50" s="1315"/>
      <c r="CH50" s="1315"/>
      <c r="CI50" s="1315"/>
      <c r="CJ50" s="1315"/>
      <c r="CK50" s="1315"/>
      <c r="CL50" s="1315"/>
      <c r="CM50" s="1315"/>
      <c r="CN50" s="1315" t="s">
        <v>577</v>
      </c>
      <c r="CO50" s="1315"/>
      <c r="CP50" s="1315"/>
      <c r="CQ50" s="1315"/>
      <c r="CR50" s="1315"/>
      <c r="CS50" s="1315"/>
      <c r="CT50" s="1315"/>
      <c r="CU50" s="1315"/>
      <c r="CV50" s="1315" t="s">
        <v>578</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627</v>
      </c>
      <c r="AO51" s="1318"/>
      <c r="AP51" s="1318"/>
      <c r="AQ51" s="1318"/>
      <c r="AR51" s="1318"/>
      <c r="AS51" s="1318"/>
      <c r="AT51" s="1318"/>
      <c r="AU51" s="1318"/>
      <c r="AV51" s="1318"/>
      <c r="AW51" s="1318"/>
      <c r="AX51" s="1318"/>
      <c r="AY51" s="1318"/>
      <c r="AZ51" s="1318"/>
      <c r="BA51" s="1318"/>
      <c r="BB51" s="1318" t="s">
        <v>628</v>
      </c>
      <c r="BC51" s="1318"/>
      <c r="BD51" s="1318"/>
      <c r="BE51" s="1318"/>
      <c r="BF51" s="1318"/>
      <c r="BG51" s="1318"/>
      <c r="BH51" s="1318"/>
      <c r="BI51" s="1318"/>
      <c r="BJ51" s="1318"/>
      <c r="BK51" s="1318"/>
      <c r="BL51" s="1318"/>
      <c r="BM51" s="1318"/>
      <c r="BN51" s="1318"/>
      <c r="BO51" s="1318"/>
      <c r="BP51" s="1316">
        <v>89.4</v>
      </c>
      <c r="BQ51" s="1316"/>
      <c r="BR51" s="1316"/>
      <c r="BS51" s="1316"/>
      <c r="BT51" s="1316"/>
      <c r="BU51" s="1316"/>
      <c r="BV51" s="1316"/>
      <c r="BW51" s="1316"/>
      <c r="BX51" s="1317"/>
      <c r="BY51" s="1316"/>
      <c r="BZ51" s="1316"/>
      <c r="CA51" s="1316"/>
      <c r="CB51" s="1316"/>
      <c r="CC51" s="1316"/>
      <c r="CD51" s="1316"/>
      <c r="CE51" s="1316"/>
      <c r="CF51" s="1317"/>
      <c r="CG51" s="1316"/>
      <c r="CH51" s="1316"/>
      <c r="CI51" s="1316"/>
      <c r="CJ51" s="1316"/>
      <c r="CK51" s="1316"/>
      <c r="CL51" s="1316"/>
      <c r="CM51" s="1316"/>
      <c r="CN51" s="1316">
        <v>80.8</v>
      </c>
      <c r="CO51" s="1316"/>
      <c r="CP51" s="1316"/>
      <c r="CQ51" s="1316"/>
      <c r="CR51" s="1316"/>
      <c r="CS51" s="1316"/>
      <c r="CT51" s="1316"/>
      <c r="CU51" s="1316"/>
      <c r="CV51" s="1316">
        <v>76.5</v>
      </c>
      <c r="CW51" s="1316"/>
      <c r="CX51" s="1316"/>
      <c r="CY51" s="1316"/>
      <c r="CZ51" s="1316"/>
      <c r="DA51" s="1316"/>
      <c r="DB51" s="1316"/>
      <c r="DC51" s="1316"/>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629</v>
      </c>
      <c r="BC53" s="1318"/>
      <c r="BD53" s="1318"/>
      <c r="BE53" s="1318"/>
      <c r="BF53" s="1318"/>
      <c r="BG53" s="1318"/>
      <c r="BH53" s="1318"/>
      <c r="BI53" s="1318"/>
      <c r="BJ53" s="1318"/>
      <c r="BK53" s="1318"/>
      <c r="BL53" s="1318"/>
      <c r="BM53" s="1318"/>
      <c r="BN53" s="1318"/>
      <c r="BO53" s="1318"/>
      <c r="BP53" s="1316">
        <v>53.6</v>
      </c>
      <c r="BQ53" s="1316"/>
      <c r="BR53" s="1316"/>
      <c r="BS53" s="1316"/>
      <c r="BT53" s="1316"/>
      <c r="BU53" s="1316"/>
      <c r="BV53" s="1316"/>
      <c r="BW53" s="1316"/>
      <c r="BX53" s="1317"/>
      <c r="BY53" s="1316"/>
      <c r="BZ53" s="1316"/>
      <c r="CA53" s="1316"/>
      <c r="CB53" s="1316"/>
      <c r="CC53" s="1316"/>
      <c r="CD53" s="1316"/>
      <c r="CE53" s="1316"/>
      <c r="CF53" s="1317"/>
      <c r="CG53" s="1316"/>
      <c r="CH53" s="1316"/>
      <c r="CI53" s="1316"/>
      <c r="CJ53" s="1316"/>
      <c r="CK53" s="1316"/>
      <c r="CL53" s="1316"/>
      <c r="CM53" s="1316"/>
      <c r="CN53" s="1316">
        <v>56.7</v>
      </c>
      <c r="CO53" s="1316"/>
      <c r="CP53" s="1316"/>
      <c r="CQ53" s="1316"/>
      <c r="CR53" s="1316"/>
      <c r="CS53" s="1316"/>
      <c r="CT53" s="1316"/>
      <c r="CU53" s="1316"/>
      <c r="CV53" s="1316">
        <v>59.9</v>
      </c>
      <c r="CW53" s="1316"/>
      <c r="CX53" s="1316"/>
      <c r="CY53" s="1316"/>
      <c r="CZ53" s="1316"/>
      <c r="DA53" s="1316"/>
      <c r="DB53" s="1316"/>
      <c r="DC53" s="1316"/>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8"/>
      <c r="L55" s="1328"/>
      <c r="M55" s="1328"/>
      <c r="N55" s="1328"/>
      <c r="AN55" s="1315" t="s">
        <v>630</v>
      </c>
      <c r="AO55" s="1315"/>
      <c r="AP55" s="1315"/>
      <c r="AQ55" s="1315"/>
      <c r="AR55" s="1315"/>
      <c r="AS55" s="1315"/>
      <c r="AT55" s="1315"/>
      <c r="AU55" s="1315"/>
      <c r="AV55" s="1315"/>
      <c r="AW55" s="1315"/>
      <c r="AX55" s="1315"/>
      <c r="AY55" s="1315"/>
      <c r="AZ55" s="1315"/>
      <c r="BA55" s="1315"/>
      <c r="BB55" s="1318" t="s">
        <v>628</v>
      </c>
      <c r="BC55" s="1318"/>
      <c r="BD55" s="1318"/>
      <c r="BE55" s="1318"/>
      <c r="BF55" s="1318"/>
      <c r="BG55" s="1318"/>
      <c r="BH55" s="1318"/>
      <c r="BI55" s="1318"/>
      <c r="BJ55" s="1318"/>
      <c r="BK55" s="1318"/>
      <c r="BL55" s="1318"/>
      <c r="BM55" s="1318"/>
      <c r="BN55" s="1318"/>
      <c r="BO55" s="1318"/>
      <c r="BP55" s="1316">
        <v>54.6</v>
      </c>
      <c r="BQ55" s="1316"/>
      <c r="BR55" s="1316"/>
      <c r="BS55" s="1316"/>
      <c r="BT55" s="1316"/>
      <c r="BU55" s="1316"/>
      <c r="BV55" s="1316"/>
      <c r="BW55" s="1316"/>
      <c r="BX55" s="1317"/>
      <c r="BY55" s="1316"/>
      <c r="BZ55" s="1316"/>
      <c r="CA55" s="1316"/>
      <c r="CB55" s="1316"/>
      <c r="CC55" s="1316"/>
      <c r="CD55" s="1316"/>
      <c r="CE55" s="1316"/>
      <c r="CF55" s="1317"/>
      <c r="CG55" s="1316"/>
      <c r="CH55" s="1316"/>
      <c r="CI55" s="1316"/>
      <c r="CJ55" s="1316"/>
      <c r="CK55" s="1316"/>
      <c r="CL55" s="1316"/>
      <c r="CM55" s="1316"/>
      <c r="CN55" s="1316">
        <v>49</v>
      </c>
      <c r="CO55" s="1316"/>
      <c r="CP55" s="1316"/>
      <c r="CQ55" s="1316"/>
      <c r="CR55" s="1316"/>
      <c r="CS55" s="1316"/>
      <c r="CT55" s="1316"/>
      <c r="CU55" s="1316"/>
      <c r="CV55" s="1316">
        <v>41.3</v>
      </c>
      <c r="CW55" s="1316"/>
      <c r="CX55" s="1316"/>
      <c r="CY55" s="1316"/>
      <c r="CZ55" s="1316"/>
      <c r="DA55" s="1316"/>
      <c r="DB55" s="1316"/>
      <c r="DC55" s="1316"/>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629</v>
      </c>
      <c r="BC57" s="1318"/>
      <c r="BD57" s="1318"/>
      <c r="BE57" s="1318"/>
      <c r="BF57" s="1318"/>
      <c r="BG57" s="1318"/>
      <c r="BH57" s="1318"/>
      <c r="BI57" s="1318"/>
      <c r="BJ57" s="1318"/>
      <c r="BK57" s="1318"/>
      <c r="BL57" s="1318"/>
      <c r="BM57" s="1318"/>
      <c r="BN57" s="1318"/>
      <c r="BO57" s="1318"/>
      <c r="BP57" s="1316">
        <v>58.3</v>
      </c>
      <c r="BQ57" s="1316"/>
      <c r="BR57" s="1316"/>
      <c r="BS57" s="1316"/>
      <c r="BT57" s="1316"/>
      <c r="BU57" s="1316"/>
      <c r="BV57" s="1316"/>
      <c r="BW57" s="1316"/>
      <c r="BX57" s="1317"/>
      <c r="BY57" s="1316"/>
      <c r="BZ57" s="1316"/>
      <c r="CA57" s="1316"/>
      <c r="CB57" s="1316"/>
      <c r="CC57" s="1316"/>
      <c r="CD57" s="1316"/>
      <c r="CE57" s="1316"/>
      <c r="CF57" s="1317"/>
      <c r="CG57" s="1316"/>
      <c r="CH57" s="1316"/>
      <c r="CI57" s="1316"/>
      <c r="CJ57" s="1316"/>
      <c r="CK57" s="1316"/>
      <c r="CL57" s="1316"/>
      <c r="CM57" s="1316"/>
      <c r="CN57" s="1316">
        <v>61</v>
      </c>
      <c r="CO57" s="1316"/>
      <c r="CP57" s="1316"/>
      <c r="CQ57" s="1316"/>
      <c r="CR57" s="1316"/>
      <c r="CS57" s="1316"/>
      <c r="CT57" s="1316"/>
      <c r="CU57" s="1316"/>
      <c r="CV57" s="1316">
        <v>63</v>
      </c>
      <c r="CW57" s="1316"/>
      <c r="CX57" s="1316"/>
      <c r="CY57" s="1316"/>
      <c r="CZ57" s="1316"/>
      <c r="DA57" s="1316"/>
      <c r="DB57" s="1316"/>
      <c r="DC57" s="1316"/>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631</v>
      </c>
    </row>
    <row r="64" spans="1:109" x14ac:dyDescent="0.15">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626</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574</v>
      </c>
      <c r="BQ72" s="1315"/>
      <c r="BR72" s="1315"/>
      <c r="BS72" s="1315"/>
      <c r="BT72" s="1315"/>
      <c r="BU72" s="1315"/>
      <c r="BV72" s="1315"/>
      <c r="BW72" s="1315"/>
      <c r="BX72" s="1315" t="s">
        <v>575</v>
      </c>
      <c r="BY72" s="1315"/>
      <c r="BZ72" s="1315"/>
      <c r="CA72" s="1315"/>
      <c r="CB72" s="1315"/>
      <c r="CC72" s="1315"/>
      <c r="CD72" s="1315"/>
      <c r="CE72" s="1315"/>
      <c r="CF72" s="1315" t="s">
        <v>576</v>
      </c>
      <c r="CG72" s="1315"/>
      <c r="CH72" s="1315"/>
      <c r="CI72" s="1315"/>
      <c r="CJ72" s="1315"/>
      <c r="CK72" s="1315"/>
      <c r="CL72" s="1315"/>
      <c r="CM72" s="1315"/>
      <c r="CN72" s="1315" t="s">
        <v>577</v>
      </c>
      <c r="CO72" s="1315"/>
      <c r="CP72" s="1315"/>
      <c r="CQ72" s="1315"/>
      <c r="CR72" s="1315"/>
      <c r="CS72" s="1315"/>
      <c r="CT72" s="1315"/>
      <c r="CU72" s="1315"/>
      <c r="CV72" s="1315" t="s">
        <v>578</v>
      </c>
      <c r="CW72" s="1315"/>
      <c r="CX72" s="1315"/>
      <c r="CY72" s="1315"/>
      <c r="CZ72" s="1315"/>
      <c r="DA72" s="1315"/>
      <c r="DB72" s="1315"/>
      <c r="DC72" s="1315"/>
    </row>
    <row r="73" spans="2:107" x14ac:dyDescent="0.15">
      <c r="B73" s="397"/>
      <c r="G73" s="1329"/>
      <c r="H73" s="1329"/>
      <c r="I73" s="1329"/>
      <c r="J73" s="1329"/>
      <c r="K73" s="1332"/>
      <c r="L73" s="1332"/>
      <c r="M73" s="1332"/>
      <c r="N73" s="1332"/>
      <c r="AM73" s="406"/>
      <c r="AN73" s="1318" t="s">
        <v>627</v>
      </c>
      <c r="AO73" s="1318"/>
      <c r="AP73" s="1318"/>
      <c r="AQ73" s="1318"/>
      <c r="AR73" s="1318"/>
      <c r="AS73" s="1318"/>
      <c r="AT73" s="1318"/>
      <c r="AU73" s="1318"/>
      <c r="AV73" s="1318"/>
      <c r="AW73" s="1318"/>
      <c r="AX73" s="1318"/>
      <c r="AY73" s="1318"/>
      <c r="AZ73" s="1318"/>
      <c r="BA73" s="1318"/>
      <c r="BB73" s="1318" t="s">
        <v>628</v>
      </c>
      <c r="BC73" s="1318"/>
      <c r="BD73" s="1318"/>
      <c r="BE73" s="1318"/>
      <c r="BF73" s="1318"/>
      <c r="BG73" s="1318"/>
      <c r="BH73" s="1318"/>
      <c r="BI73" s="1318"/>
      <c r="BJ73" s="1318"/>
      <c r="BK73" s="1318"/>
      <c r="BL73" s="1318"/>
      <c r="BM73" s="1318"/>
      <c r="BN73" s="1318"/>
      <c r="BO73" s="1318"/>
      <c r="BP73" s="1316">
        <v>89.4</v>
      </c>
      <c r="BQ73" s="1316"/>
      <c r="BR73" s="1316"/>
      <c r="BS73" s="1316"/>
      <c r="BT73" s="1316"/>
      <c r="BU73" s="1316"/>
      <c r="BV73" s="1316"/>
      <c r="BW73" s="1316"/>
      <c r="BX73" s="1316">
        <v>88.3</v>
      </c>
      <c r="BY73" s="1316"/>
      <c r="BZ73" s="1316"/>
      <c r="CA73" s="1316"/>
      <c r="CB73" s="1316"/>
      <c r="CC73" s="1316"/>
      <c r="CD73" s="1316"/>
      <c r="CE73" s="1316"/>
      <c r="CF73" s="1316">
        <v>94.3</v>
      </c>
      <c r="CG73" s="1316"/>
      <c r="CH73" s="1316"/>
      <c r="CI73" s="1316"/>
      <c r="CJ73" s="1316"/>
      <c r="CK73" s="1316"/>
      <c r="CL73" s="1316"/>
      <c r="CM73" s="1316"/>
      <c r="CN73" s="1316">
        <v>80.8</v>
      </c>
      <c r="CO73" s="1316"/>
      <c r="CP73" s="1316"/>
      <c r="CQ73" s="1316"/>
      <c r="CR73" s="1316"/>
      <c r="CS73" s="1316"/>
      <c r="CT73" s="1316"/>
      <c r="CU73" s="1316"/>
      <c r="CV73" s="1316">
        <v>76.5</v>
      </c>
      <c r="CW73" s="1316"/>
      <c r="CX73" s="1316"/>
      <c r="CY73" s="1316"/>
      <c r="CZ73" s="1316"/>
      <c r="DA73" s="1316"/>
      <c r="DB73" s="1316"/>
      <c r="DC73" s="1316"/>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632</v>
      </c>
      <c r="BC75" s="1318"/>
      <c r="BD75" s="1318"/>
      <c r="BE75" s="1318"/>
      <c r="BF75" s="1318"/>
      <c r="BG75" s="1318"/>
      <c r="BH75" s="1318"/>
      <c r="BI75" s="1318"/>
      <c r="BJ75" s="1318"/>
      <c r="BK75" s="1318"/>
      <c r="BL75" s="1318"/>
      <c r="BM75" s="1318"/>
      <c r="BN75" s="1318"/>
      <c r="BO75" s="1318"/>
      <c r="BP75" s="1316">
        <v>11.3</v>
      </c>
      <c r="BQ75" s="1316"/>
      <c r="BR75" s="1316"/>
      <c r="BS75" s="1316"/>
      <c r="BT75" s="1316"/>
      <c r="BU75" s="1316"/>
      <c r="BV75" s="1316"/>
      <c r="BW75" s="1316"/>
      <c r="BX75" s="1316">
        <v>11.7</v>
      </c>
      <c r="BY75" s="1316"/>
      <c r="BZ75" s="1316"/>
      <c r="CA75" s="1316"/>
      <c r="CB75" s="1316"/>
      <c r="CC75" s="1316"/>
      <c r="CD75" s="1316"/>
      <c r="CE75" s="1316"/>
      <c r="CF75" s="1316">
        <v>12.3</v>
      </c>
      <c r="CG75" s="1316"/>
      <c r="CH75" s="1316"/>
      <c r="CI75" s="1316"/>
      <c r="CJ75" s="1316"/>
      <c r="CK75" s="1316"/>
      <c r="CL75" s="1316"/>
      <c r="CM75" s="1316"/>
      <c r="CN75" s="1316">
        <v>12.6</v>
      </c>
      <c r="CO75" s="1316"/>
      <c r="CP75" s="1316"/>
      <c r="CQ75" s="1316"/>
      <c r="CR75" s="1316"/>
      <c r="CS75" s="1316"/>
      <c r="CT75" s="1316"/>
      <c r="CU75" s="1316"/>
      <c r="CV75" s="1316">
        <v>12.5</v>
      </c>
      <c r="CW75" s="1316"/>
      <c r="CX75" s="1316"/>
      <c r="CY75" s="1316"/>
      <c r="CZ75" s="1316"/>
      <c r="DA75" s="1316"/>
      <c r="DB75" s="1316"/>
      <c r="DC75" s="1316"/>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630</v>
      </c>
      <c r="AO77" s="1315"/>
      <c r="AP77" s="1315"/>
      <c r="AQ77" s="1315"/>
      <c r="AR77" s="1315"/>
      <c r="AS77" s="1315"/>
      <c r="AT77" s="1315"/>
      <c r="AU77" s="1315"/>
      <c r="AV77" s="1315"/>
      <c r="AW77" s="1315"/>
      <c r="AX77" s="1315"/>
      <c r="AY77" s="1315"/>
      <c r="AZ77" s="1315"/>
      <c r="BA77" s="1315"/>
      <c r="BB77" s="1318" t="s">
        <v>628</v>
      </c>
      <c r="BC77" s="1318"/>
      <c r="BD77" s="1318"/>
      <c r="BE77" s="1318"/>
      <c r="BF77" s="1318"/>
      <c r="BG77" s="1318"/>
      <c r="BH77" s="1318"/>
      <c r="BI77" s="1318"/>
      <c r="BJ77" s="1318"/>
      <c r="BK77" s="1318"/>
      <c r="BL77" s="1318"/>
      <c r="BM77" s="1318"/>
      <c r="BN77" s="1318"/>
      <c r="BO77" s="1318"/>
      <c r="BP77" s="1316">
        <v>54.6</v>
      </c>
      <c r="BQ77" s="1316"/>
      <c r="BR77" s="1316"/>
      <c r="BS77" s="1316"/>
      <c r="BT77" s="1316"/>
      <c r="BU77" s="1316"/>
      <c r="BV77" s="1316"/>
      <c r="BW77" s="1316"/>
      <c r="BX77" s="1316">
        <v>53.2</v>
      </c>
      <c r="BY77" s="1316"/>
      <c r="BZ77" s="1316"/>
      <c r="CA77" s="1316"/>
      <c r="CB77" s="1316"/>
      <c r="CC77" s="1316"/>
      <c r="CD77" s="1316"/>
      <c r="CE77" s="1316"/>
      <c r="CF77" s="1316">
        <v>47.9</v>
      </c>
      <c r="CG77" s="1316"/>
      <c r="CH77" s="1316"/>
      <c r="CI77" s="1316"/>
      <c r="CJ77" s="1316"/>
      <c r="CK77" s="1316"/>
      <c r="CL77" s="1316"/>
      <c r="CM77" s="1316"/>
      <c r="CN77" s="1316">
        <v>49</v>
      </c>
      <c r="CO77" s="1316"/>
      <c r="CP77" s="1316"/>
      <c r="CQ77" s="1316"/>
      <c r="CR77" s="1316"/>
      <c r="CS77" s="1316"/>
      <c r="CT77" s="1316"/>
      <c r="CU77" s="1316"/>
      <c r="CV77" s="1316">
        <v>41.3</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632</v>
      </c>
      <c r="BC79" s="1318"/>
      <c r="BD79" s="1318"/>
      <c r="BE79" s="1318"/>
      <c r="BF79" s="1318"/>
      <c r="BG79" s="1318"/>
      <c r="BH79" s="1318"/>
      <c r="BI79" s="1318"/>
      <c r="BJ79" s="1318"/>
      <c r="BK79" s="1318"/>
      <c r="BL79" s="1318"/>
      <c r="BM79" s="1318"/>
      <c r="BN79" s="1318"/>
      <c r="BO79" s="1318"/>
      <c r="BP79" s="1316">
        <v>10</v>
      </c>
      <c r="BQ79" s="1316"/>
      <c r="BR79" s="1316"/>
      <c r="BS79" s="1316"/>
      <c r="BT79" s="1316"/>
      <c r="BU79" s="1316"/>
      <c r="BV79" s="1316"/>
      <c r="BW79" s="1316"/>
      <c r="BX79" s="1316">
        <v>9.8000000000000007</v>
      </c>
      <c r="BY79" s="1316"/>
      <c r="BZ79" s="1316"/>
      <c r="CA79" s="1316"/>
      <c r="CB79" s="1316"/>
      <c r="CC79" s="1316"/>
      <c r="CD79" s="1316"/>
      <c r="CE79" s="1316"/>
      <c r="CF79" s="1316">
        <v>9.6</v>
      </c>
      <c r="CG79" s="1316"/>
      <c r="CH79" s="1316"/>
      <c r="CI79" s="1316"/>
      <c r="CJ79" s="1316"/>
      <c r="CK79" s="1316"/>
      <c r="CL79" s="1316"/>
      <c r="CM79" s="1316"/>
      <c r="CN79" s="1316">
        <v>9.5</v>
      </c>
      <c r="CO79" s="1316"/>
      <c r="CP79" s="1316"/>
      <c r="CQ79" s="1316"/>
      <c r="CR79" s="1316"/>
      <c r="CS79" s="1316"/>
      <c r="CT79" s="1316"/>
      <c r="CU79" s="1316"/>
      <c r="CV79" s="1316">
        <v>9.1999999999999993</v>
      </c>
      <c r="CW79" s="1316"/>
      <c r="CX79" s="1316"/>
      <c r="CY79" s="1316"/>
      <c r="CZ79" s="1316"/>
      <c r="DA79" s="1316"/>
      <c r="DB79" s="1316"/>
      <c r="DC79" s="1316"/>
    </row>
    <row r="80" spans="2:107" x14ac:dyDescent="0.15">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ijiKUSfb3KjP9IKRoHFY90Zorww74ABCNMhOBhxVk39Qn0jWctms+BbCuZXt+gVb/1gx0gc2GspVP4WH60uGw==" saltValue="s9ARV0dg9o9Ypl09fSPD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1" sqref="B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Z6NvUIBlFy6P0R1M4atp2WlfF/sgKFa8ObPPWUnEOOKga3Q4XcPRSMGpwlUx6Y1jp0zictQj9lvicfPYljThrQ==" saltValue="uT9lqhO7NN3XJsg9QvdH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85" zoomScaleNormal="85" zoomScaleSheetLayoutView="55" workbookViewId="0">
      <selection activeCell="AP112" sqref="AP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OnJISQgYzUXmZfndkRqE/0kgVVoB9Zyr0xYl4/gO9aIOIB2/BAJA1iFq6LlsTfYTCOzRV3KocXBy+vdNlARiDA==" saltValue="47pK4EKLY2HV1eAqoBVK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167162</v>
      </c>
      <c r="E3" s="162"/>
      <c r="F3" s="163">
        <v>83280</v>
      </c>
      <c r="G3" s="164"/>
      <c r="H3" s="165"/>
    </row>
    <row r="4" spans="1:8" x14ac:dyDescent="0.15">
      <c r="A4" s="166"/>
      <c r="B4" s="167"/>
      <c r="C4" s="168"/>
      <c r="D4" s="169">
        <v>78280</v>
      </c>
      <c r="E4" s="170"/>
      <c r="F4" s="171">
        <v>43123</v>
      </c>
      <c r="G4" s="172"/>
      <c r="H4" s="173"/>
    </row>
    <row r="5" spans="1:8" x14ac:dyDescent="0.15">
      <c r="A5" s="154" t="s">
        <v>566</v>
      </c>
      <c r="B5" s="159"/>
      <c r="C5" s="160"/>
      <c r="D5" s="161">
        <v>115626</v>
      </c>
      <c r="E5" s="162"/>
      <c r="F5" s="163">
        <v>88968</v>
      </c>
      <c r="G5" s="164"/>
      <c r="H5" s="165"/>
    </row>
    <row r="6" spans="1:8" x14ac:dyDescent="0.15">
      <c r="A6" s="166"/>
      <c r="B6" s="167"/>
      <c r="C6" s="168"/>
      <c r="D6" s="169">
        <v>62383</v>
      </c>
      <c r="E6" s="170"/>
      <c r="F6" s="171">
        <v>45482</v>
      </c>
      <c r="G6" s="172"/>
      <c r="H6" s="173"/>
    </row>
    <row r="7" spans="1:8" x14ac:dyDescent="0.15">
      <c r="A7" s="154" t="s">
        <v>567</v>
      </c>
      <c r="B7" s="159"/>
      <c r="C7" s="160"/>
      <c r="D7" s="161">
        <v>124859</v>
      </c>
      <c r="E7" s="162"/>
      <c r="F7" s="163">
        <v>85173</v>
      </c>
      <c r="G7" s="164"/>
      <c r="H7" s="165"/>
    </row>
    <row r="8" spans="1:8" x14ac:dyDescent="0.15">
      <c r="A8" s="166"/>
      <c r="B8" s="167"/>
      <c r="C8" s="168"/>
      <c r="D8" s="169">
        <v>69257</v>
      </c>
      <c r="E8" s="170"/>
      <c r="F8" s="171">
        <v>43913</v>
      </c>
      <c r="G8" s="172"/>
      <c r="H8" s="173"/>
    </row>
    <row r="9" spans="1:8" x14ac:dyDescent="0.15">
      <c r="A9" s="154" t="s">
        <v>568</v>
      </c>
      <c r="B9" s="159"/>
      <c r="C9" s="160"/>
      <c r="D9" s="161">
        <v>90700</v>
      </c>
      <c r="E9" s="162"/>
      <c r="F9" s="163">
        <v>94081</v>
      </c>
      <c r="G9" s="164"/>
      <c r="H9" s="165"/>
    </row>
    <row r="10" spans="1:8" x14ac:dyDescent="0.15">
      <c r="A10" s="166"/>
      <c r="B10" s="167"/>
      <c r="C10" s="168"/>
      <c r="D10" s="169">
        <v>66933</v>
      </c>
      <c r="E10" s="170"/>
      <c r="F10" s="171">
        <v>48949</v>
      </c>
      <c r="G10" s="172"/>
      <c r="H10" s="173"/>
    </row>
    <row r="11" spans="1:8" x14ac:dyDescent="0.15">
      <c r="A11" s="154" t="s">
        <v>569</v>
      </c>
      <c r="B11" s="159"/>
      <c r="C11" s="160"/>
      <c r="D11" s="161">
        <v>108013</v>
      </c>
      <c r="E11" s="162"/>
      <c r="F11" s="163">
        <v>92632</v>
      </c>
      <c r="G11" s="164"/>
      <c r="H11" s="165"/>
    </row>
    <row r="12" spans="1:8" x14ac:dyDescent="0.15">
      <c r="A12" s="166"/>
      <c r="B12" s="167"/>
      <c r="C12" s="174"/>
      <c r="D12" s="169">
        <v>53450</v>
      </c>
      <c r="E12" s="170"/>
      <c r="F12" s="171">
        <v>47978</v>
      </c>
      <c r="G12" s="172"/>
      <c r="H12" s="173"/>
    </row>
    <row r="13" spans="1:8" x14ac:dyDescent="0.15">
      <c r="A13" s="154"/>
      <c r="B13" s="159"/>
      <c r="C13" s="175"/>
      <c r="D13" s="176">
        <v>121272</v>
      </c>
      <c r="E13" s="177"/>
      <c r="F13" s="178">
        <v>88827</v>
      </c>
      <c r="G13" s="179"/>
      <c r="H13" s="165"/>
    </row>
    <row r="14" spans="1:8" x14ac:dyDescent="0.15">
      <c r="A14" s="166"/>
      <c r="B14" s="167"/>
      <c r="C14" s="168"/>
      <c r="D14" s="169">
        <v>66061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4.2300000000000004</v>
      </c>
      <c r="C19" s="180">
        <f>ROUND(VALUE(SUBSTITUTE(実質収支比率等に係る経年分析!G$48,"▲","-")),2)</f>
        <v>2.99</v>
      </c>
      <c r="D19" s="180">
        <f>ROUND(VALUE(SUBSTITUTE(実質収支比率等に係る経年分析!H$48,"▲","-")),2)</f>
        <v>5.3</v>
      </c>
      <c r="E19" s="180">
        <f>ROUND(VALUE(SUBSTITUTE(実質収支比率等に係る経年分析!I$48,"▲","-")),2)</f>
        <v>5.27</v>
      </c>
      <c r="F19" s="180">
        <f>ROUND(VALUE(SUBSTITUTE(実質収支比率等に係る経年分析!J$48,"▲","-")),2)</f>
        <v>5.18</v>
      </c>
    </row>
    <row r="20" spans="1:11" x14ac:dyDescent="0.15">
      <c r="A20" s="180" t="s">
        <v>55</v>
      </c>
      <c r="B20" s="180">
        <f>ROUND(VALUE(SUBSTITUTE(実質収支比率等に係る経年分析!F$47,"▲","-")),2)</f>
        <v>19.18</v>
      </c>
      <c r="C20" s="180">
        <f>ROUND(VALUE(SUBSTITUTE(実質収支比率等に係る経年分析!G$47,"▲","-")),2)</f>
        <v>21.57</v>
      </c>
      <c r="D20" s="180">
        <f>ROUND(VALUE(SUBSTITUTE(実質収支比率等に係る経年分析!H$47,"▲","-")),2)</f>
        <v>7.84</v>
      </c>
      <c r="E20" s="180">
        <f>ROUND(VALUE(SUBSTITUTE(実質収支比率等に係る経年分析!I$47,"▲","-")),2)</f>
        <v>7.2</v>
      </c>
      <c r="F20" s="180">
        <f>ROUND(VALUE(SUBSTITUTE(実質収支比率等に係る経年分析!J$47,"▲","-")),2)</f>
        <v>8.9</v>
      </c>
    </row>
    <row r="21" spans="1:11" x14ac:dyDescent="0.15">
      <c r="A21" s="180" t="s">
        <v>56</v>
      </c>
      <c r="B21" s="180">
        <f>IF(ISNUMBER(VALUE(SUBSTITUTE(実質収支比率等に係る経年分析!F$49,"▲","-"))),ROUND(VALUE(SUBSTITUTE(実質収支比率等に係る経年分析!F$49,"▲","-")),2),NA())</f>
        <v>-0.24</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-11.61</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0.51</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0.52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0.51</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0.51</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高梁市畑地かんがい事業特別会計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高梁市地域開発事業特別会計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高梁市介護保険特別会計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高梁市下水道事業特別会計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高梁市国民健康保険特別会計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5.16</v>
      </c>
    </row>
    <row r="35" spans="1:16" x14ac:dyDescent="0.15">
      <c r="A35" s="181" t="str">
        <f>IF(連結実質赤字比率に係る赤字・黒字の構成分析!C$35="",NA(),連結実質赤字比率に係る赤字・黒字の構成分析!C$35)</f>
        <v>高梁市水道事業特別会計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5.46</v>
      </c>
    </row>
    <row r="36" spans="1:16" x14ac:dyDescent="0.15">
      <c r="A36" s="181" t="str">
        <f>IF(連結実質赤字比率に係る赤字・黒字の構成分析!C$34="",NA(),連結実質赤字比率に係る赤字・黒字の構成分析!C$34)</f>
        <v>高梁市国民健康保険成羽病院事業会計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3186</v>
      </c>
      <c r="E42" s="182"/>
      <c r="F42" s="182"/>
      <c r="G42" s="182">
        <f>'実質公債費比率（分子）の構造'!L$52</f>
        <v>3251</v>
      </c>
      <c r="H42" s="182"/>
      <c r="I42" s="182"/>
      <c r="J42" s="182">
        <f>'実質公債費比率（分子）の構造'!M$52</f>
        <v>3243</v>
      </c>
      <c r="K42" s="182"/>
      <c r="L42" s="182"/>
      <c r="M42" s="182">
        <f>'実質公債費比率（分子）の構造'!N$52</f>
        <v>3183</v>
      </c>
      <c r="N42" s="182"/>
      <c r="O42" s="182"/>
      <c r="P42" s="182">
        <f>'実質公債費比率（分子）の構造'!O$52</f>
        <v>3130</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2</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56</v>
      </c>
      <c r="C44" s="182"/>
      <c r="D44" s="182"/>
      <c r="E44" s="182">
        <f>'実質公債費比率（分子）の構造'!L$50</f>
        <v>13</v>
      </c>
      <c r="F44" s="182"/>
      <c r="G44" s="182"/>
      <c r="H44" s="182">
        <f>'実質公債費比率（分子）の構造'!M$50</f>
        <v>14</v>
      </c>
      <c r="I44" s="182"/>
      <c r="J44" s="182"/>
      <c r="K44" s="182">
        <f>'実質公債費比率（分子）の構造'!N$50</f>
        <v>38</v>
      </c>
      <c r="L44" s="182"/>
      <c r="M44" s="182"/>
      <c r="N44" s="182">
        <f>'実質公債費比率（分子）の構造'!O$50</f>
        <v>13</v>
      </c>
      <c r="O44" s="182"/>
      <c r="P44" s="182"/>
    </row>
    <row r="45" spans="1:16" x14ac:dyDescent="0.15">
      <c r="A45" s="182" t="s">
        <v>66</v>
      </c>
      <c r="B45" s="182">
        <f>'実質公債費比率（分子）の構造'!K$49</f>
        <v>31</v>
      </c>
      <c r="C45" s="182"/>
      <c r="D45" s="182"/>
      <c r="E45" s="182">
        <f>'実質公債費比率（分子）の構造'!L$49</f>
        <v>31</v>
      </c>
      <c r="F45" s="182"/>
      <c r="G45" s="182"/>
      <c r="H45" s="182">
        <f>'実質公債費比率（分子）の構造'!M$49</f>
        <v>21</v>
      </c>
      <c r="I45" s="182"/>
      <c r="J45" s="182"/>
      <c r="K45" s="182">
        <f>'実質公債費比率（分子）の構造'!N$49</f>
        <v>21</v>
      </c>
      <c r="L45" s="182"/>
      <c r="M45" s="182"/>
      <c r="N45" s="182">
        <f>'実質公債費比率（分子）の構造'!O$49</f>
        <v>21</v>
      </c>
      <c r="O45" s="182"/>
      <c r="P45" s="182"/>
    </row>
    <row r="46" spans="1:16" x14ac:dyDescent="0.15">
      <c r="A46" s="182" t="s">
        <v>67</v>
      </c>
      <c r="B46" s="182">
        <f>'実質公債費比率（分子）の構造'!K$48</f>
        <v>941</v>
      </c>
      <c r="C46" s="182"/>
      <c r="D46" s="182"/>
      <c r="E46" s="182">
        <f>'実質公債費比率（分子）の構造'!L$48</f>
        <v>899</v>
      </c>
      <c r="F46" s="182"/>
      <c r="G46" s="182"/>
      <c r="H46" s="182">
        <f>'実質公債費比率（分子）の構造'!M$48</f>
        <v>869</v>
      </c>
      <c r="I46" s="182"/>
      <c r="J46" s="182"/>
      <c r="K46" s="182">
        <f>'実質公債費比率（分子）の構造'!N$48</f>
        <v>899</v>
      </c>
      <c r="L46" s="182"/>
      <c r="M46" s="182"/>
      <c r="N46" s="182">
        <f>'実質公債費比率（分子）の構造'!O$48</f>
        <v>851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3517</v>
      </c>
      <c r="C49" s="182"/>
      <c r="D49" s="182"/>
      <c r="E49" s="182">
        <f>'実質公債費比率（分子）の構造'!L$45</f>
        <v>3640</v>
      </c>
      <c r="F49" s="182"/>
      <c r="G49" s="182"/>
      <c r="H49" s="182">
        <f>'実質公債費比率（分子）の構造'!M$45</f>
        <v>3664</v>
      </c>
      <c r="I49" s="182"/>
      <c r="J49" s="182"/>
      <c r="K49" s="182">
        <f>'実質公債費比率（分子）の構造'!N$45</f>
        <v>3566</v>
      </c>
      <c r="L49" s="182"/>
      <c r="M49" s="182"/>
      <c r="N49" s="182">
        <f>'実質公債費比率（分子）の構造'!O$45</f>
        <v>3547</v>
      </c>
      <c r="O49" s="182"/>
      <c r="P49" s="182"/>
    </row>
    <row r="50" spans="1:16" x14ac:dyDescent="0.15">
      <c r="A50" s="182" t="s">
        <v>71</v>
      </c>
      <c r="B50" s="182" t="e">
        <f>NA()</f>
        <v>#N/A</v>
      </c>
      <c r="C50" s="182">
        <f>IF(ISNUMBER('実質公債費比率（分子）の構造'!K$53),'実質公債費比率（分子）の構造'!K$53,NA())</f>
        <v>1360</v>
      </c>
      <c r="D50" s="182" t="e">
        <f>NA()</f>
        <v>#N/A</v>
      </c>
      <c r="E50" s="182" t="e">
        <f>NA()</f>
        <v>#N/A</v>
      </c>
      <c r="F50" s="182">
        <f>IF(ISNUMBER('実質公債費比率（分子）の構造'!L$53),'実質公債費比率（分子）の構造'!L$53,NA())</f>
        <v>1332</v>
      </c>
      <c r="G50" s="182" t="e">
        <f>NA()</f>
        <v>#N/A</v>
      </c>
      <c r="H50" s="182" t="e">
        <f>NA()</f>
        <v>#N/A</v>
      </c>
      <c r="I50" s="182">
        <f>IF(ISNUMBER('実質公債費比率（分子）の構造'!M$53),'実質公債費比率（分子）の構造'!M$53,NA())</f>
        <v>1327</v>
      </c>
      <c r="J50" s="182" t="e">
        <f>NA()</f>
        <v>#N/A</v>
      </c>
      <c r="K50" s="182" t="e">
        <f>NA()</f>
        <v>#N/A</v>
      </c>
      <c r="L50" s="182">
        <f>IF(ISNUMBER('実質公債費比率（分子）の構造'!N$53),'実質公債費比率（分子）の構造'!N$53,NA())</f>
        <v>1342</v>
      </c>
      <c r="M50" s="182" t="e">
        <f>NA()</f>
        <v>#N/A</v>
      </c>
      <c r="N50" s="182" t="e">
        <f>NA()</f>
        <v>#N/A</v>
      </c>
      <c r="O50" s="182">
        <f>IF(ISNUMBER('実質公債費比率（分子）の構造'!O$53),'実質公債費比率（分子）の構造'!O$53,NA())</f>
        <v>1302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28095</v>
      </c>
      <c r="E56" s="181"/>
      <c r="F56" s="181"/>
      <c r="G56" s="181">
        <f>'将来負担比率（分子）の構造'!J$52</f>
        <v>27870</v>
      </c>
      <c r="H56" s="181"/>
      <c r="I56" s="181"/>
      <c r="J56" s="181">
        <f>'将来負担比率（分子）の構造'!K$52</f>
        <v>28683</v>
      </c>
      <c r="K56" s="181"/>
      <c r="L56" s="181"/>
      <c r="M56" s="181">
        <f>'将来負担比率（分子）の構造'!L$52</f>
        <v>29139</v>
      </c>
      <c r="N56" s="181"/>
      <c r="O56" s="181"/>
      <c r="P56" s="181">
        <f>'将来負担比率（分子）の構造'!M$52</f>
        <v>28814</v>
      </c>
    </row>
    <row r="57" spans="1:16" x14ac:dyDescent="0.15">
      <c r="A57" s="181" t="s">
        <v>42</v>
      </c>
      <c r="B57" s="181"/>
      <c r="C57" s="181"/>
      <c r="D57" s="181">
        <f>'将来負担比率（分子）の構造'!I$51</f>
        <v>1667</v>
      </c>
      <c r="E57" s="181"/>
      <c r="F57" s="181"/>
      <c r="G57" s="181">
        <f>'将来負担比率（分子）の構造'!J$51</f>
        <v>1896</v>
      </c>
      <c r="H57" s="181"/>
      <c r="I57" s="181"/>
      <c r="J57" s="181">
        <f>'将来負担比率（分子）の構造'!K$51</f>
        <v>1710</v>
      </c>
      <c r="K57" s="181"/>
      <c r="L57" s="181"/>
      <c r="M57" s="181">
        <f>'将来負担比率（分子）の構造'!L$51</f>
        <v>1544</v>
      </c>
      <c r="N57" s="181"/>
      <c r="O57" s="181"/>
      <c r="P57" s="181">
        <f>'将来負担比率（分子）の構造'!M$51</f>
        <v>1440</v>
      </c>
    </row>
    <row r="58" spans="1:16" x14ac:dyDescent="0.15">
      <c r="A58" s="181" t="s">
        <v>41</v>
      </c>
      <c r="B58" s="181"/>
      <c r="C58" s="181"/>
      <c r="D58" s="181">
        <f>'将来負担比率（分子）の構造'!I$50</f>
        <v>7220</v>
      </c>
      <c r="E58" s="181"/>
      <c r="F58" s="181"/>
      <c r="G58" s="181">
        <f>'将来負担比率（分子）の構造'!J$50</f>
        <v>6861</v>
      </c>
      <c r="H58" s="181"/>
      <c r="I58" s="181"/>
      <c r="J58" s="181">
        <f>'将来負担比率（分子）の構造'!K$50</f>
        <v>6408</v>
      </c>
      <c r="K58" s="181"/>
      <c r="L58" s="181"/>
      <c r="M58" s="181">
        <f>'将来負担比率（分子）の構造'!L$50</f>
        <v>6951</v>
      </c>
      <c r="N58" s="181"/>
      <c r="O58" s="181"/>
      <c r="P58" s="181">
        <f>'将来負担比率（分子）の構造'!M$50</f>
        <v>7051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v>
      </c>
      <c r="F61" s="181"/>
      <c r="G61" s="181"/>
      <c r="H61" s="181">
        <f>'将来負担比率（分子）の構造'!K$46</f>
        <v>1</v>
      </c>
      <c r="I61" s="181"/>
      <c r="J61" s="181"/>
      <c r="K61" s="181" t="str">
        <f>'将来負担比率（分子）の構造'!L$46</f>
        <v>-</v>
      </c>
      <c r="L61" s="181"/>
      <c r="M61" s="181"/>
      <c r="N61" s="181">
        <f>'将来負担比率（分子）の構造'!M$46</f>
        <v>0</v>
      </c>
      <c r="O61" s="181"/>
      <c r="P61" s="181"/>
    </row>
    <row r="62" spans="1:16" x14ac:dyDescent="0.15">
      <c r="A62" s="181" t="s">
        <v>35</v>
      </c>
      <c r="B62" s="181">
        <f>'将来負担比率（分子）の構造'!I$45</f>
        <v>4258</v>
      </c>
      <c r="C62" s="181"/>
      <c r="D62" s="181"/>
      <c r="E62" s="181">
        <f>'将来負担比率（分子）の構造'!J$45</f>
        <v>4314</v>
      </c>
      <c r="F62" s="181"/>
      <c r="G62" s="181"/>
      <c r="H62" s="181">
        <f>'将来負担比率（分子）の構造'!K$45</f>
        <v>4138</v>
      </c>
      <c r="I62" s="181"/>
      <c r="J62" s="181"/>
      <c r="K62" s="181">
        <f>'将来負担比率（分子）の構造'!L$45</f>
        <v>4156</v>
      </c>
      <c r="L62" s="181"/>
      <c r="M62" s="181"/>
      <c r="N62" s="181">
        <f>'将来負担比率（分子）の構造'!M$45</f>
        <v>4103</v>
      </c>
      <c r="O62" s="181"/>
      <c r="P62" s="181"/>
    </row>
    <row r="63" spans="1:16" x14ac:dyDescent="0.15">
      <c r="A63" s="181" t="s">
        <v>34</v>
      </c>
      <c r="B63" s="181">
        <f>'将来負担比率（分子）の構造'!I$44</f>
        <v>310</v>
      </c>
      <c r="C63" s="181"/>
      <c r="D63" s="181"/>
      <c r="E63" s="181">
        <f>'将来負担比率（分子）の構造'!J$44</f>
        <v>285</v>
      </c>
      <c r="F63" s="181"/>
      <c r="G63" s="181"/>
      <c r="H63" s="181">
        <f>'将来負担比率（分子）の構造'!K$44</f>
        <v>270</v>
      </c>
      <c r="I63" s="181"/>
      <c r="J63" s="181"/>
      <c r="K63" s="181">
        <f>'将来負担比率（分子）の構造'!L$44</f>
        <v>320</v>
      </c>
      <c r="L63" s="181"/>
      <c r="M63" s="181"/>
      <c r="N63" s="181">
        <f>'将来負担比率（分子）の構造'!M$44</f>
        <v>304</v>
      </c>
      <c r="O63" s="181"/>
      <c r="P63" s="181"/>
    </row>
    <row r="64" spans="1:16" x14ac:dyDescent="0.15">
      <c r="A64" s="181" t="s">
        <v>33</v>
      </c>
      <c r="B64" s="181">
        <f>'将来負担比率（分子）の構造'!I$43</f>
        <v>10178</v>
      </c>
      <c r="C64" s="181"/>
      <c r="D64" s="181"/>
      <c r="E64" s="181">
        <f>'将来負担比率（分子）の構造'!J$43</f>
        <v>9745</v>
      </c>
      <c r="F64" s="181"/>
      <c r="G64" s="181"/>
      <c r="H64" s="181">
        <f>'将来負担比率（分子）の構造'!K$43</f>
        <v>9293</v>
      </c>
      <c r="I64" s="181"/>
      <c r="J64" s="181"/>
      <c r="K64" s="181">
        <f>'将来負担比率（分子）の構造'!L$43</f>
        <v>8607</v>
      </c>
      <c r="L64" s="181"/>
      <c r="M64" s="181"/>
      <c r="N64" s="181">
        <f>'将来負担比率（分子）の構造'!M$43</f>
        <v>8493</v>
      </c>
      <c r="O64" s="181"/>
      <c r="P64" s="181"/>
    </row>
    <row r="65" spans="1:16" x14ac:dyDescent="0.15">
      <c r="A65" s="181" t="s">
        <v>32</v>
      </c>
      <c r="B65" s="181">
        <f>'将来負担比率（分子）の構造'!I$42</f>
        <v>47</v>
      </c>
      <c r="C65" s="181"/>
      <c r="D65" s="181"/>
      <c r="E65" s="181">
        <f>'将来負担比率（分子）の構造'!J$42</f>
        <v>24</v>
      </c>
      <c r="F65" s="181"/>
      <c r="G65" s="181"/>
      <c r="H65" s="181">
        <f>'将来負担比率（分子）の構造'!K$42</f>
        <v>23</v>
      </c>
      <c r="I65" s="181"/>
      <c r="J65" s="181"/>
      <c r="K65" s="181">
        <f>'将来負担比率（分子）の構造'!L$42</f>
        <v>25</v>
      </c>
      <c r="L65" s="181"/>
      <c r="M65" s="181"/>
      <c r="N65" s="181">
        <f>'将来負担比率（分子）の構造'!M$42</f>
        <v>24</v>
      </c>
      <c r="O65" s="181"/>
      <c r="P65" s="181"/>
    </row>
    <row r="66" spans="1:16" x14ac:dyDescent="0.15">
      <c r="A66" s="181" t="s">
        <v>31</v>
      </c>
      <c r="B66" s="181">
        <f>'将来負担比率（分子）の構造'!I$41</f>
        <v>32165</v>
      </c>
      <c r="C66" s="181"/>
      <c r="D66" s="181"/>
      <c r="E66" s="181">
        <f>'将来負担比率（分子）の構造'!J$41</f>
        <v>31737</v>
      </c>
      <c r="F66" s="181"/>
      <c r="G66" s="181"/>
      <c r="H66" s="181">
        <f>'将来負担比率（分子）の構造'!K$41</f>
        <v>33082</v>
      </c>
      <c r="I66" s="181"/>
      <c r="J66" s="181"/>
      <c r="K66" s="181">
        <f>'将来負担比率（分子）の構造'!L$41</f>
        <v>32942</v>
      </c>
      <c r="L66" s="181"/>
      <c r="M66" s="181"/>
      <c r="N66" s="181">
        <f>'将来負担比率（分子）の構造'!M$41</f>
        <v>32544</v>
      </c>
      <c r="O66" s="181"/>
      <c r="P66" s="181"/>
    </row>
    <row r="67" spans="1:16" x14ac:dyDescent="0.15">
      <c r="A67" s="181" t="s">
        <v>75</v>
      </c>
      <c r="B67" s="181" t="e">
        <f>NA()</f>
        <v>#N/A</v>
      </c>
      <c r="C67" s="181">
        <f>IF(ISNUMBER('将来負担比率（分子）の構造'!I$53), IF('将来負担比率（分子）の構造'!I$53 &lt; 0, 0, '将来負担比率（分子）の構造'!I$53), NA())</f>
        <v>9977</v>
      </c>
      <c r="D67" s="181" t="e">
        <f>NA()</f>
        <v>#N/A</v>
      </c>
      <c r="E67" s="181" t="e">
        <f>NA()</f>
        <v>#N/A</v>
      </c>
      <c r="F67" s="181">
        <f>IF(ISNUMBER('将来負担比率（分子）の構造'!J$53), IF('将来負担比率（分子）の構造'!J$53 &lt; 0, 0, '将来負担比率（分子）の構造'!J$53), NA())</f>
        <v>9481</v>
      </c>
      <c r="G67" s="181" t="e">
        <f>NA()</f>
        <v>#N/A</v>
      </c>
      <c r="H67" s="181" t="e">
        <f>NA()</f>
        <v>#N/A</v>
      </c>
      <c r="I67" s="181">
        <f>IF(ISNUMBER('将来負担比率（分子）の構造'!K$53), IF('将来負担比率（分子）の構造'!K$53 &lt; 0, 0, '将来負担比率（分子）の構造'!K$53), NA())</f>
        <v>10005</v>
      </c>
      <c r="J67" s="181" t="e">
        <f>NA()</f>
        <v>#N/A</v>
      </c>
      <c r="K67" s="181" t="e">
        <f>NA()</f>
        <v>#N/A</v>
      </c>
      <c r="L67" s="181">
        <f>IF(ISNUMBER('将来負担比率（分子）の構造'!L$53), IF('将来負担比率（分子）の構造'!L$53 &lt; 0, 0, '将来負担比率（分子）の構造'!L$53), NA())</f>
        <v>8416</v>
      </c>
      <c r="M67" s="181" t="e">
        <f>NA()</f>
        <v>#N/A</v>
      </c>
      <c r="N67" s="181" t="e">
        <f>NA()</f>
        <v>#N/A</v>
      </c>
      <c r="O67" s="181">
        <f>IF(ISNUMBER('将来負担比率（分子）の構造'!M$53), IF('将来負担比率（分子）の構造'!M$53 &lt; 0, 0, '将来負担比率（分子）の構造'!M$53), NA())</f>
        <v>8164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1070</v>
      </c>
      <c r="C72" s="185">
        <f>基金残高に係る経年分析!G55</f>
        <v>964</v>
      </c>
      <c r="D72" s="185">
        <f>基金残高に係る経年分析!H55</f>
        <v>1210</v>
      </c>
    </row>
    <row r="73" spans="1:16" x14ac:dyDescent="0.15">
      <c r="A73" s="184" t="s">
        <v>78</v>
      </c>
      <c r="B73" s="185">
        <f>基金残高に係る経年分析!F56</f>
        <v>1744</v>
      </c>
      <c r="C73" s="185">
        <f>基金残高に係る経年分析!G56</f>
        <v>1618</v>
      </c>
      <c r="D73" s="185">
        <f>基金残高に係る経年分析!H56</f>
        <v>1566</v>
      </c>
    </row>
    <row r="74" spans="1:16" x14ac:dyDescent="0.15">
      <c r="A74" s="184" t="s">
        <v>79</v>
      </c>
      <c r="B74" s="185">
        <f>基金残高に係る経年分析!F57</f>
        <v>4356</v>
      </c>
      <c r="C74" s="185">
        <f>基金残高に係る経年分析!G57</f>
        <v>4942</v>
      </c>
      <c r="D74" s="185">
        <f>基金残高に係る経年分析!H57</f>
        <v>4719</v>
      </c>
    </row>
  </sheetData>
  <sheetProtection algorithmName="SHA-512" hashValue="Zvrs5tlsixWDzSeLZmfg0nb0NhhPBQyxRx0obbPVRApygFvLVk36spfyozWaWxornFuSqcgpLOksXwQ3Y2IYsg==" saltValue="DCKiWGRTNZ2Hj4BFHa+0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17" sqref="AD17:AO1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3876331</v>
      </c>
      <c r="S5" s="675"/>
      <c r="T5" s="675"/>
      <c r="U5" s="675"/>
      <c r="V5" s="675"/>
      <c r="W5" s="675"/>
      <c r="X5" s="675"/>
      <c r="Y5" s="676"/>
      <c r="Z5" s="677">
        <v>13.3</v>
      </c>
      <c r="AA5" s="677"/>
      <c r="AB5" s="677"/>
      <c r="AC5" s="677"/>
      <c r="AD5" s="678">
        <v>3763834</v>
      </c>
      <c r="AE5" s="678"/>
      <c r="AF5" s="678"/>
      <c r="AG5" s="678"/>
      <c r="AH5" s="678"/>
      <c r="AI5" s="678"/>
      <c r="AJ5" s="678"/>
      <c r="AK5" s="678"/>
      <c r="AL5" s="679">
        <v>28.6</v>
      </c>
      <c r="AM5" s="680"/>
      <c r="AN5" s="680"/>
      <c r="AO5" s="681"/>
      <c r="AP5" s="671" t="s">
        <v>226</v>
      </c>
      <c r="AQ5" s="672"/>
      <c r="AR5" s="672"/>
      <c r="AS5" s="672"/>
      <c r="AT5" s="672"/>
      <c r="AU5" s="672"/>
      <c r="AV5" s="672"/>
      <c r="AW5" s="672"/>
      <c r="AX5" s="672"/>
      <c r="AY5" s="672"/>
      <c r="AZ5" s="672"/>
      <c r="BA5" s="672"/>
      <c r="BB5" s="672"/>
      <c r="BC5" s="672"/>
      <c r="BD5" s="672"/>
      <c r="BE5" s="672"/>
      <c r="BF5" s="673"/>
      <c r="BG5" s="685">
        <v>3763834</v>
      </c>
      <c r="BH5" s="686"/>
      <c r="BI5" s="686"/>
      <c r="BJ5" s="686"/>
      <c r="BK5" s="686"/>
      <c r="BL5" s="686"/>
      <c r="BM5" s="686"/>
      <c r="BN5" s="687"/>
      <c r="BO5" s="688">
        <v>97.1</v>
      </c>
      <c r="BP5" s="688"/>
      <c r="BQ5" s="688"/>
      <c r="BR5" s="688"/>
      <c r="BS5" s="689">
        <v>29128</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338059</v>
      </c>
      <c r="S6" s="686"/>
      <c r="T6" s="686"/>
      <c r="U6" s="686"/>
      <c r="V6" s="686"/>
      <c r="W6" s="686"/>
      <c r="X6" s="686"/>
      <c r="Y6" s="687"/>
      <c r="Z6" s="688">
        <v>1.2</v>
      </c>
      <c r="AA6" s="688"/>
      <c r="AB6" s="688"/>
      <c r="AC6" s="688"/>
      <c r="AD6" s="689">
        <v>338059</v>
      </c>
      <c r="AE6" s="689"/>
      <c r="AF6" s="689"/>
      <c r="AG6" s="689"/>
      <c r="AH6" s="689"/>
      <c r="AI6" s="689"/>
      <c r="AJ6" s="689"/>
      <c r="AK6" s="689"/>
      <c r="AL6" s="690">
        <v>2.6</v>
      </c>
      <c r="AM6" s="691"/>
      <c r="AN6" s="691"/>
      <c r="AO6" s="692"/>
      <c r="AP6" s="682" t="s">
        <v>231</v>
      </c>
      <c r="AQ6" s="683"/>
      <c r="AR6" s="683"/>
      <c r="AS6" s="683"/>
      <c r="AT6" s="683"/>
      <c r="AU6" s="683"/>
      <c r="AV6" s="683"/>
      <c r="AW6" s="683"/>
      <c r="AX6" s="683"/>
      <c r="AY6" s="683"/>
      <c r="AZ6" s="683"/>
      <c r="BA6" s="683"/>
      <c r="BB6" s="683"/>
      <c r="BC6" s="683"/>
      <c r="BD6" s="683"/>
      <c r="BE6" s="683"/>
      <c r="BF6" s="684"/>
      <c r="BG6" s="685">
        <v>3763834</v>
      </c>
      <c r="BH6" s="686"/>
      <c r="BI6" s="686"/>
      <c r="BJ6" s="686"/>
      <c r="BK6" s="686"/>
      <c r="BL6" s="686"/>
      <c r="BM6" s="686"/>
      <c r="BN6" s="687"/>
      <c r="BO6" s="688">
        <v>97.1</v>
      </c>
      <c r="BP6" s="688"/>
      <c r="BQ6" s="688"/>
      <c r="BR6" s="688"/>
      <c r="BS6" s="689">
        <v>29128</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169844</v>
      </c>
      <c r="CS6" s="686"/>
      <c r="CT6" s="686"/>
      <c r="CU6" s="686"/>
      <c r="CV6" s="686"/>
      <c r="CW6" s="686"/>
      <c r="CX6" s="686"/>
      <c r="CY6" s="687"/>
      <c r="CZ6" s="679">
        <v>0.6</v>
      </c>
      <c r="DA6" s="680"/>
      <c r="DB6" s="680"/>
      <c r="DC6" s="699"/>
      <c r="DD6" s="694" t="s">
        <v>233</v>
      </c>
      <c r="DE6" s="686"/>
      <c r="DF6" s="686"/>
      <c r="DG6" s="686"/>
      <c r="DH6" s="686"/>
      <c r="DI6" s="686"/>
      <c r="DJ6" s="686"/>
      <c r="DK6" s="686"/>
      <c r="DL6" s="686"/>
      <c r="DM6" s="686"/>
      <c r="DN6" s="686"/>
      <c r="DO6" s="686"/>
      <c r="DP6" s="687"/>
      <c r="DQ6" s="694">
        <v>169844</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3400</v>
      </c>
      <c r="S7" s="686"/>
      <c r="T7" s="686"/>
      <c r="U7" s="686"/>
      <c r="V7" s="686"/>
      <c r="W7" s="686"/>
      <c r="X7" s="686"/>
      <c r="Y7" s="687"/>
      <c r="Z7" s="688">
        <v>0</v>
      </c>
      <c r="AA7" s="688"/>
      <c r="AB7" s="688"/>
      <c r="AC7" s="688"/>
      <c r="AD7" s="689">
        <v>3400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1402498</v>
      </c>
      <c r="BH7" s="686"/>
      <c r="BI7" s="686"/>
      <c r="BJ7" s="686"/>
      <c r="BK7" s="686"/>
      <c r="BL7" s="686"/>
      <c r="BM7" s="686"/>
      <c r="BN7" s="687"/>
      <c r="BO7" s="688">
        <v>36.200000000000003</v>
      </c>
      <c r="BP7" s="688"/>
      <c r="BQ7" s="688"/>
      <c r="BR7" s="688"/>
      <c r="BS7" s="689">
        <v>29128</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6924029</v>
      </c>
      <c r="CS7" s="686"/>
      <c r="CT7" s="686"/>
      <c r="CU7" s="686"/>
      <c r="CV7" s="686"/>
      <c r="CW7" s="686"/>
      <c r="CX7" s="686"/>
      <c r="CY7" s="687"/>
      <c r="CZ7" s="688">
        <v>24.4</v>
      </c>
      <c r="DA7" s="688"/>
      <c r="DB7" s="688"/>
      <c r="DC7" s="688"/>
      <c r="DD7" s="694">
        <v>660250</v>
      </c>
      <c r="DE7" s="686"/>
      <c r="DF7" s="686"/>
      <c r="DG7" s="686"/>
      <c r="DH7" s="686"/>
      <c r="DI7" s="686"/>
      <c r="DJ7" s="686"/>
      <c r="DK7" s="686"/>
      <c r="DL7" s="686"/>
      <c r="DM7" s="686"/>
      <c r="DN7" s="686"/>
      <c r="DO7" s="686"/>
      <c r="DP7" s="687"/>
      <c r="DQ7" s="694">
        <v>2724371</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16993</v>
      </c>
      <c r="S8" s="686"/>
      <c r="T8" s="686"/>
      <c r="U8" s="686"/>
      <c r="V8" s="686"/>
      <c r="W8" s="686"/>
      <c r="X8" s="686"/>
      <c r="Y8" s="687"/>
      <c r="Z8" s="688">
        <v>0.1</v>
      </c>
      <c r="AA8" s="688"/>
      <c r="AB8" s="688"/>
      <c r="AC8" s="688"/>
      <c r="AD8" s="689">
        <v>16993</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50908</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5832371</v>
      </c>
      <c r="CS8" s="686"/>
      <c r="CT8" s="686"/>
      <c r="CU8" s="686"/>
      <c r="CV8" s="686"/>
      <c r="CW8" s="686"/>
      <c r="CX8" s="686"/>
      <c r="CY8" s="687"/>
      <c r="CZ8" s="688">
        <v>20.6</v>
      </c>
      <c r="DA8" s="688"/>
      <c r="DB8" s="688"/>
      <c r="DC8" s="688"/>
      <c r="DD8" s="694">
        <v>62872</v>
      </c>
      <c r="DE8" s="686"/>
      <c r="DF8" s="686"/>
      <c r="DG8" s="686"/>
      <c r="DH8" s="686"/>
      <c r="DI8" s="686"/>
      <c r="DJ8" s="686"/>
      <c r="DK8" s="686"/>
      <c r="DL8" s="686"/>
      <c r="DM8" s="686"/>
      <c r="DN8" s="686"/>
      <c r="DO8" s="686"/>
      <c r="DP8" s="687"/>
      <c r="DQ8" s="694">
        <v>3487262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14784</v>
      </c>
      <c r="S9" s="686"/>
      <c r="T9" s="686"/>
      <c r="U9" s="686"/>
      <c r="V9" s="686"/>
      <c r="W9" s="686"/>
      <c r="X9" s="686"/>
      <c r="Y9" s="687"/>
      <c r="Z9" s="688">
        <v>0.1</v>
      </c>
      <c r="AA9" s="688"/>
      <c r="AB9" s="688"/>
      <c r="AC9" s="688"/>
      <c r="AD9" s="689">
        <v>14784</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1147162</v>
      </c>
      <c r="BH9" s="686"/>
      <c r="BI9" s="686"/>
      <c r="BJ9" s="686"/>
      <c r="BK9" s="686"/>
      <c r="BL9" s="686"/>
      <c r="BM9" s="686"/>
      <c r="BN9" s="687"/>
      <c r="BO9" s="688">
        <v>29.6</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2037792</v>
      </c>
      <c r="CS9" s="686"/>
      <c r="CT9" s="686"/>
      <c r="CU9" s="686"/>
      <c r="CV9" s="686"/>
      <c r="CW9" s="686"/>
      <c r="CX9" s="686"/>
      <c r="CY9" s="687"/>
      <c r="CZ9" s="688">
        <v>7.2</v>
      </c>
      <c r="DA9" s="688"/>
      <c r="DB9" s="688"/>
      <c r="DC9" s="688"/>
      <c r="DD9" s="694">
        <v>25537</v>
      </c>
      <c r="DE9" s="686"/>
      <c r="DF9" s="686"/>
      <c r="DG9" s="686"/>
      <c r="DH9" s="686"/>
      <c r="DI9" s="686"/>
      <c r="DJ9" s="686"/>
      <c r="DK9" s="686"/>
      <c r="DL9" s="686"/>
      <c r="DM9" s="686"/>
      <c r="DN9" s="686"/>
      <c r="DO9" s="686"/>
      <c r="DP9" s="687"/>
      <c r="DQ9" s="694">
        <v>1820250</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129</v>
      </c>
      <c r="AA10" s="688"/>
      <c r="AB10" s="688"/>
      <c r="AC10" s="688"/>
      <c r="AD10" s="689" t="s">
        <v>233</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82198</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69696</v>
      </c>
      <c r="CS10" s="686"/>
      <c r="CT10" s="686"/>
      <c r="CU10" s="686"/>
      <c r="CV10" s="686"/>
      <c r="CW10" s="686"/>
      <c r="CX10" s="686"/>
      <c r="CY10" s="687"/>
      <c r="CZ10" s="688">
        <v>0.2</v>
      </c>
      <c r="DA10" s="688"/>
      <c r="DB10" s="688"/>
      <c r="DC10" s="688"/>
      <c r="DD10" s="694">
        <v>3113</v>
      </c>
      <c r="DE10" s="686"/>
      <c r="DF10" s="686"/>
      <c r="DG10" s="686"/>
      <c r="DH10" s="686"/>
      <c r="DI10" s="686"/>
      <c r="DJ10" s="686"/>
      <c r="DK10" s="686"/>
      <c r="DL10" s="686"/>
      <c r="DM10" s="686"/>
      <c r="DN10" s="686"/>
      <c r="DO10" s="686"/>
      <c r="DP10" s="687"/>
      <c r="DQ10" s="694">
        <v>33147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704910</v>
      </c>
      <c r="S11" s="686"/>
      <c r="T11" s="686"/>
      <c r="U11" s="686"/>
      <c r="V11" s="686"/>
      <c r="W11" s="686"/>
      <c r="X11" s="686"/>
      <c r="Y11" s="687"/>
      <c r="Z11" s="690">
        <v>2.4</v>
      </c>
      <c r="AA11" s="691"/>
      <c r="AB11" s="691"/>
      <c r="AC11" s="703"/>
      <c r="AD11" s="694">
        <v>704910</v>
      </c>
      <c r="AE11" s="686"/>
      <c r="AF11" s="686"/>
      <c r="AG11" s="686"/>
      <c r="AH11" s="686"/>
      <c r="AI11" s="686"/>
      <c r="AJ11" s="686"/>
      <c r="AK11" s="687"/>
      <c r="AL11" s="690">
        <v>5.4</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122230</v>
      </c>
      <c r="BH11" s="686"/>
      <c r="BI11" s="686"/>
      <c r="BJ11" s="686"/>
      <c r="BK11" s="686"/>
      <c r="BL11" s="686"/>
      <c r="BM11" s="686"/>
      <c r="BN11" s="687"/>
      <c r="BO11" s="688">
        <v>3.2</v>
      </c>
      <c r="BP11" s="688"/>
      <c r="BQ11" s="688"/>
      <c r="BR11" s="688"/>
      <c r="BS11" s="694">
        <v>29128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821208</v>
      </c>
      <c r="CS11" s="686"/>
      <c r="CT11" s="686"/>
      <c r="CU11" s="686"/>
      <c r="CV11" s="686"/>
      <c r="CW11" s="686"/>
      <c r="CX11" s="686"/>
      <c r="CY11" s="687"/>
      <c r="CZ11" s="688">
        <v>2.9</v>
      </c>
      <c r="DA11" s="688"/>
      <c r="DB11" s="688"/>
      <c r="DC11" s="688"/>
      <c r="DD11" s="694">
        <v>213106</v>
      </c>
      <c r="DE11" s="686"/>
      <c r="DF11" s="686"/>
      <c r="DG11" s="686"/>
      <c r="DH11" s="686"/>
      <c r="DI11" s="686"/>
      <c r="DJ11" s="686"/>
      <c r="DK11" s="686"/>
      <c r="DL11" s="686"/>
      <c r="DM11" s="686"/>
      <c r="DN11" s="686"/>
      <c r="DO11" s="686"/>
      <c r="DP11" s="687"/>
      <c r="DQ11" s="694">
        <v>446494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9176</v>
      </c>
      <c r="S12" s="686"/>
      <c r="T12" s="686"/>
      <c r="U12" s="686"/>
      <c r="V12" s="686"/>
      <c r="W12" s="686"/>
      <c r="X12" s="686"/>
      <c r="Y12" s="687"/>
      <c r="Z12" s="688">
        <v>0</v>
      </c>
      <c r="AA12" s="688"/>
      <c r="AB12" s="688"/>
      <c r="AC12" s="688"/>
      <c r="AD12" s="689">
        <v>9176</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2064727</v>
      </c>
      <c r="BH12" s="686"/>
      <c r="BI12" s="686"/>
      <c r="BJ12" s="686"/>
      <c r="BK12" s="686"/>
      <c r="BL12" s="686"/>
      <c r="BM12" s="686"/>
      <c r="BN12" s="687"/>
      <c r="BO12" s="688">
        <v>53.3</v>
      </c>
      <c r="BP12" s="688"/>
      <c r="BQ12" s="688"/>
      <c r="BR12" s="688"/>
      <c r="BS12" s="694" t="s">
        <v>233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643563</v>
      </c>
      <c r="CS12" s="686"/>
      <c r="CT12" s="686"/>
      <c r="CU12" s="686"/>
      <c r="CV12" s="686"/>
      <c r="CW12" s="686"/>
      <c r="CX12" s="686"/>
      <c r="CY12" s="687"/>
      <c r="CZ12" s="688">
        <v>2.2999999999999998</v>
      </c>
      <c r="DA12" s="688"/>
      <c r="DB12" s="688"/>
      <c r="DC12" s="688"/>
      <c r="DD12" s="694">
        <v>19458</v>
      </c>
      <c r="DE12" s="686"/>
      <c r="DF12" s="686"/>
      <c r="DG12" s="686"/>
      <c r="DH12" s="686"/>
      <c r="DI12" s="686"/>
      <c r="DJ12" s="686"/>
      <c r="DK12" s="686"/>
      <c r="DL12" s="686"/>
      <c r="DM12" s="686"/>
      <c r="DN12" s="686"/>
      <c r="DO12" s="686"/>
      <c r="DP12" s="687"/>
      <c r="DQ12" s="694">
        <v>512075</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233</v>
      </c>
      <c r="AE13" s="689"/>
      <c r="AF13" s="689"/>
      <c r="AG13" s="689"/>
      <c r="AH13" s="689"/>
      <c r="AI13" s="689"/>
      <c r="AJ13" s="689"/>
      <c r="AK13" s="689"/>
      <c r="AL13" s="690" t="s">
        <v>129</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2055659</v>
      </c>
      <c r="BH13" s="686"/>
      <c r="BI13" s="686"/>
      <c r="BJ13" s="686"/>
      <c r="BK13" s="686"/>
      <c r="BL13" s="686"/>
      <c r="BM13" s="686"/>
      <c r="BN13" s="687"/>
      <c r="BO13" s="688">
        <v>53</v>
      </c>
      <c r="BP13" s="688"/>
      <c r="BQ13" s="688"/>
      <c r="BR13" s="688"/>
      <c r="BS13" s="694" t="s">
        <v>129</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1835999</v>
      </c>
      <c r="CS13" s="686"/>
      <c r="CT13" s="686"/>
      <c r="CU13" s="686"/>
      <c r="CV13" s="686"/>
      <c r="CW13" s="686"/>
      <c r="CX13" s="686"/>
      <c r="CY13" s="687"/>
      <c r="CZ13" s="688">
        <v>6.5</v>
      </c>
      <c r="DA13" s="688"/>
      <c r="DB13" s="688"/>
      <c r="DC13" s="688"/>
      <c r="DD13" s="694">
        <v>944472</v>
      </c>
      <c r="DE13" s="686"/>
      <c r="DF13" s="686"/>
      <c r="DG13" s="686"/>
      <c r="DH13" s="686"/>
      <c r="DI13" s="686"/>
      <c r="DJ13" s="686"/>
      <c r="DK13" s="686"/>
      <c r="DL13" s="686"/>
      <c r="DM13" s="686"/>
      <c r="DN13" s="686"/>
      <c r="DO13" s="686"/>
      <c r="DP13" s="687"/>
      <c r="DQ13" s="694">
        <v>925203</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129</v>
      </c>
      <c r="AA14" s="688"/>
      <c r="AB14" s="688"/>
      <c r="AC14" s="688"/>
      <c r="AD14" s="689" t="s">
        <v>233</v>
      </c>
      <c r="AE14" s="689"/>
      <c r="AF14" s="689"/>
      <c r="AG14" s="689"/>
      <c r="AH14" s="689"/>
      <c r="AI14" s="689"/>
      <c r="AJ14" s="689"/>
      <c r="AK14" s="689"/>
      <c r="AL14" s="690" t="s">
        <v>233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132031</v>
      </c>
      <c r="BH14" s="686"/>
      <c r="BI14" s="686"/>
      <c r="BJ14" s="686"/>
      <c r="BK14" s="686"/>
      <c r="BL14" s="686"/>
      <c r="BM14" s="686"/>
      <c r="BN14" s="687"/>
      <c r="BO14" s="688">
        <v>3.4</v>
      </c>
      <c r="BP14" s="688"/>
      <c r="BQ14" s="688"/>
      <c r="BR14" s="688"/>
      <c r="BS14" s="694" t="s">
        <v>233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637664</v>
      </c>
      <c r="CS14" s="686"/>
      <c r="CT14" s="686"/>
      <c r="CU14" s="686"/>
      <c r="CV14" s="686"/>
      <c r="CW14" s="686"/>
      <c r="CX14" s="686"/>
      <c r="CY14" s="687"/>
      <c r="CZ14" s="688">
        <v>2.2000000000000002</v>
      </c>
      <c r="DA14" s="688"/>
      <c r="DB14" s="688"/>
      <c r="DC14" s="688"/>
      <c r="DD14" s="694">
        <v>17021</v>
      </c>
      <c r="DE14" s="686"/>
      <c r="DF14" s="686"/>
      <c r="DG14" s="686"/>
      <c r="DH14" s="686"/>
      <c r="DI14" s="686"/>
      <c r="DJ14" s="686"/>
      <c r="DK14" s="686"/>
      <c r="DL14" s="686"/>
      <c r="DM14" s="686"/>
      <c r="DN14" s="686"/>
      <c r="DO14" s="686"/>
      <c r="DP14" s="687"/>
      <c r="DQ14" s="694">
        <v>603790</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164464</v>
      </c>
      <c r="BH15" s="686"/>
      <c r="BI15" s="686"/>
      <c r="BJ15" s="686"/>
      <c r="BK15" s="686"/>
      <c r="BL15" s="686"/>
      <c r="BM15" s="686"/>
      <c r="BN15" s="687"/>
      <c r="BO15" s="688">
        <v>4.2</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3290954</v>
      </c>
      <c r="CS15" s="686"/>
      <c r="CT15" s="686"/>
      <c r="CU15" s="686"/>
      <c r="CV15" s="686"/>
      <c r="CW15" s="686"/>
      <c r="CX15" s="686"/>
      <c r="CY15" s="687"/>
      <c r="CZ15" s="688">
        <v>11.6</v>
      </c>
      <c r="DA15" s="688"/>
      <c r="DB15" s="688"/>
      <c r="DC15" s="688"/>
      <c r="DD15" s="694">
        <v>1219481</v>
      </c>
      <c r="DE15" s="686"/>
      <c r="DF15" s="686"/>
      <c r="DG15" s="686"/>
      <c r="DH15" s="686"/>
      <c r="DI15" s="686"/>
      <c r="DJ15" s="686"/>
      <c r="DK15" s="686"/>
      <c r="DL15" s="686"/>
      <c r="DM15" s="686"/>
      <c r="DN15" s="686"/>
      <c r="DO15" s="686"/>
      <c r="DP15" s="687"/>
      <c r="DQ15" s="694">
        <v>1954421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25824</v>
      </c>
      <c r="S16" s="686"/>
      <c r="T16" s="686"/>
      <c r="U16" s="686"/>
      <c r="V16" s="686"/>
      <c r="W16" s="686"/>
      <c r="X16" s="686"/>
      <c r="Y16" s="687"/>
      <c r="Z16" s="688">
        <v>0.1</v>
      </c>
      <c r="AA16" s="688"/>
      <c r="AB16" s="688"/>
      <c r="AC16" s="688"/>
      <c r="AD16" s="689">
        <v>25824</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v>114</v>
      </c>
      <c r="BH16" s="686"/>
      <c r="BI16" s="686"/>
      <c r="BJ16" s="686"/>
      <c r="BK16" s="686"/>
      <c r="BL16" s="686"/>
      <c r="BM16" s="686"/>
      <c r="BN16" s="687"/>
      <c r="BO16" s="688">
        <v>0</v>
      </c>
      <c r="BP16" s="688"/>
      <c r="BQ16" s="688"/>
      <c r="BR16" s="688"/>
      <c r="BS16" s="694" t="s">
        <v>233</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2543780</v>
      </c>
      <c r="CS16" s="686"/>
      <c r="CT16" s="686"/>
      <c r="CU16" s="686"/>
      <c r="CV16" s="686"/>
      <c r="CW16" s="686"/>
      <c r="CX16" s="686"/>
      <c r="CY16" s="687"/>
      <c r="CZ16" s="688">
        <v>9</v>
      </c>
      <c r="DA16" s="688"/>
      <c r="DB16" s="688"/>
      <c r="DC16" s="688"/>
      <c r="DD16" s="694" t="s">
        <v>233</v>
      </c>
      <c r="DE16" s="686"/>
      <c r="DF16" s="686"/>
      <c r="DG16" s="686"/>
      <c r="DH16" s="686"/>
      <c r="DI16" s="686"/>
      <c r="DJ16" s="686"/>
      <c r="DK16" s="686"/>
      <c r="DL16" s="686"/>
      <c r="DM16" s="686"/>
      <c r="DN16" s="686"/>
      <c r="DO16" s="686"/>
      <c r="DP16" s="687"/>
      <c r="DQ16" s="694">
        <v>258361</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21677</v>
      </c>
      <c r="S17" s="686"/>
      <c r="T17" s="686"/>
      <c r="U17" s="686"/>
      <c r="V17" s="686"/>
      <c r="W17" s="686"/>
      <c r="X17" s="686"/>
      <c r="Y17" s="687"/>
      <c r="Z17" s="688">
        <v>0.1</v>
      </c>
      <c r="AA17" s="688"/>
      <c r="AB17" s="688"/>
      <c r="AC17" s="688"/>
      <c r="AD17" s="689">
        <v>21677</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233</v>
      </c>
      <c r="BP17" s="688"/>
      <c r="BQ17" s="688"/>
      <c r="BR17" s="688"/>
      <c r="BS17" s="694" t="s">
        <v>129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3547241</v>
      </c>
      <c r="CS17" s="686"/>
      <c r="CT17" s="686"/>
      <c r="CU17" s="686"/>
      <c r="CV17" s="686"/>
      <c r="CW17" s="686"/>
      <c r="CX17" s="686"/>
      <c r="CY17" s="687"/>
      <c r="CZ17" s="688">
        <v>12.5</v>
      </c>
      <c r="DA17" s="688"/>
      <c r="DB17" s="688"/>
      <c r="DC17" s="688"/>
      <c r="DD17" s="694" t="s">
        <v>233</v>
      </c>
      <c r="DE17" s="686"/>
      <c r="DF17" s="686"/>
      <c r="DG17" s="686"/>
      <c r="DH17" s="686"/>
      <c r="DI17" s="686"/>
      <c r="DJ17" s="686"/>
      <c r="DK17" s="686"/>
      <c r="DL17" s="686"/>
      <c r="DM17" s="686"/>
      <c r="DN17" s="686"/>
      <c r="DO17" s="686"/>
      <c r="DP17" s="687"/>
      <c r="DQ17" s="694">
        <v>3445781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24900</v>
      </c>
      <c r="S18" s="686"/>
      <c r="T18" s="686"/>
      <c r="U18" s="686"/>
      <c r="V18" s="686"/>
      <c r="W18" s="686"/>
      <c r="X18" s="686"/>
      <c r="Y18" s="687"/>
      <c r="Z18" s="688">
        <v>0.1</v>
      </c>
      <c r="AA18" s="688"/>
      <c r="AB18" s="688"/>
      <c r="AC18" s="688"/>
      <c r="AD18" s="689">
        <v>24900</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233</v>
      </c>
      <c r="BP18" s="688"/>
      <c r="BQ18" s="688"/>
      <c r="BR18" s="688"/>
      <c r="BS18" s="694" t="s">
        <v>129</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129</v>
      </c>
      <c r="DA18" s="688"/>
      <c r="DB18" s="688"/>
      <c r="DC18" s="688"/>
      <c r="DD18" s="694" t="s">
        <v>233</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10310</v>
      </c>
      <c r="S19" s="686"/>
      <c r="T19" s="686"/>
      <c r="U19" s="686"/>
      <c r="V19" s="686"/>
      <c r="W19" s="686"/>
      <c r="X19" s="686"/>
      <c r="Y19" s="687"/>
      <c r="Z19" s="688">
        <v>0</v>
      </c>
      <c r="AA19" s="688"/>
      <c r="AB19" s="688"/>
      <c r="AC19" s="688"/>
      <c r="AD19" s="689">
        <v>10310</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112497</v>
      </c>
      <c r="BH19" s="686"/>
      <c r="BI19" s="686"/>
      <c r="BJ19" s="686"/>
      <c r="BK19" s="686"/>
      <c r="BL19" s="686"/>
      <c r="BM19" s="686"/>
      <c r="BN19" s="687"/>
      <c r="BO19" s="688">
        <v>2.9</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233</v>
      </c>
      <c r="DA19" s="688"/>
      <c r="DB19" s="688"/>
      <c r="DC19" s="688"/>
      <c r="DD19" s="694" t="s">
        <v>233</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12352</v>
      </c>
      <c r="S20" s="686"/>
      <c r="T20" s="686"/>
      <c r="U20" s="686"/>
      <c r="V20" s="686"/>
      <c r="W20" s="686"/>
      <c r="X20" s="686"/>
      <c r="Y20" s="687"/>
      <c r="Z20" s="688">
        <v>0</v>
      </c>
      <c r="AA20" s="688"/>
      <c r="AB20" s="688"/>
      <c r="AC20" s="688"/>
      <c r="AD20" s="689">
        <v>12352</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112497</v>
      </c>
      <c r="BH20" s="686"/>
      <c r="BI20" s="686"/>
      <c r="BJ20" s="686"/>
      <c r="BK20" s="686"/>
      <c r="BL20" s="686"/>
      <c r="BM20" s="686"/>
      <c r="BN20" s="687"/>
      <c r="BO20" s="688">
        <v>2.9</v>
      </c>
      <c r="BP20" s="688"/>
      <c r="BQ20" s="688"/>
      <c r="BR20" s="688"/>
      <c r="BS20" s="694" t="s">
        <v>129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28354141</v>
      </c>
      <c r="CS20" s="686"/>
      <c r="CT20" s="686"/>
      <c r="CU20" s="686"/>
      <c r="CV20" s="686"/>
      <c r="CW20" s="686"/>
      <c r="CX20" s="686"/>
      <c r="CY20" s="687"/>
      <c r="CZ20" s="688">
        <v>100</v>
      </c>
      <c r="DA20" s="688"/>
      <c r="DB20" s="688"/>
      <c r="DC20" s="688"/>
      <c r="DD20" s="694">
        <v>3165310</v>
      </c>
      <c r="DE20" s="686"/>
      <c r="DF20" s="686"/>
      <c r="DG20" s="686"/>
      <c r="DH20" s="686"/>
      <c r="DI20" s="686"/>
      <c r="DJ20" s="686"/>
      <c r="DK20" s="686"/>
      <c r="DL20" s="686"/>
      <c r="DM20" s="686"/>
      <c r="DN20" s="686"/>
      <c r="DO20" s="686"/>
      <c r="DP20" s="687"/>
      <c r="DQ20" s="694">
        <v>16380999</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2238</v>
      </c>
      <c r="S21" s="686"/>
      <c r="T21" s="686"/>
      <c r="U21" s="686"/>
      <c r="V21" s="686"/>
      <c r="W21" s="686"/>
      <c r="X21" s="686"/>
      <c r="Y21" s="687"/>
      <c r="Z21" s="688">
        <v>0</v>
      </c>
      <c r="AA21" s="688"/>
      <c r="AB21" s="688"/>
      <c r="AC21" s="688"/>
      <c r="AD21" s="689">
        <v>2238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233</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9685301</v>
      </c>
      <c r="S22" s="686"/>
      <c r="T22" s="686"/>
      <c r="U22" s="686"/>
      <c r="V22" s="686"/>
      <c r="W22" s="686"/>
      <c r="X22" s="686"/>
      <c r="Y22" s="687"/>
      <c r="Z22" s="688">
        <v>33.1</v>
      </c>
      <c r="AA22" s="688"/>
      <c r="AB22" s="688"/>
      <c r="AC22" s="688"/>
      <c r="AD22" s="689">
        <v>8218654</v>
      </c>
      <c r="AE22" s="689"/>
      <c r="AF22" s="689"/>
      <c r="AG22" s="689"/>
      <c r="AH22" s="689"/>
      <c r="AI22" s="689"/>
      <c r="AJ22" s="689"/>
      <c r="AK22" s="689"/>
      <c r="AL22" s="690">
        <v>62.5</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233</v>
      </c>
      <c r="BP22" s="688"/>
      <c r="BQ22" s="688"/>
      <c r="BR22" s="688"/>
      <c r="BS22" s="694" t="s">
        <v>233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8218654</v>
      </c>
      <c r="S23" s="686"/>
      <c r="T23" s="686"/>
      <c r="U23" s="686"/>
      <c r="V23" s="686"/>
      <c r="W23" s="686"/>
      <c r="X23" s="686"/>
      <c r="Y23" s="687"/>
      <c r="Z23" s="688">
        <v>28.1</v>
      </c>
      <c r="AA23" s="688"/>
      <c r="AB23" s="688"/>
      <c r="AC23" s="688"/>
      <c r="AD23" s="689">
        <v>8218654</v>
      </c>
      <c r="AE23" s="689"/>
      <c r="AF23" s="689"/>
      <c r="AG23" s="689"/>
      <c r="AH23" s="689"/>
      <c r="AI23" s="689"/>
      <c r="AJ23" s="689"/>
      <c r="AK23" s="689"/>
      <c r="AL23" s="690">
        <v>62.5</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112497</v>
      </c>
      <c r="BH23" s="686"/>
      <c r="BI23" s="686"/>
      <c r="BJ23" s="686"/>
      <c r="BK23" s="686"/>
      <c r="BL23" s="686"/>
      <c r="BM23" s="686"/>
      <c r="BN23" s="687"/>
      <c r="BO23" s="688">
        <v>2.9</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1466647</v>
      </c>
      <c r="S24" s="686"/>
      <c r="T24" s="686"/>
      <c r="U24" s="686"/>
      <c r="V24" s="686"/>
      <c r="W24" s="686"/>
      <c r="X24" s="686"/>
      <c r="Y24" s="687"/>
      <c r="Z24" s="688">
        <v>5</v>
      </c>
      <c r="AA24" s="688"/>
      <c r="AB24" s="688"/>
      <c r="AC24" s="688"/>
      <c r="AD24" s="689" t="s">
        <v>129</v>
      </c>
      <c r="AE24" s="689"/>
      <c r="AF24" s="689"/>
      <c r="AG24" s="689"/>
      <c r="AH24" s="689"/>
      <c r="AI24" s="689"/>
      <c r="AJ24" s="689"/>
      <c r="AK24" s="689"/>
      <c r="AL24" s="690" t="s">
        <v>129</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233</v>
      </c>
      <c r="BP24" s="688"/>
      <c r="BQ24" s="688"/>
      <c r="BR24" s="688"/>
      <c r="BS24" s="694" t="s">
        <v>233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10484680</v>
      </c>
      <c r="CS24" s="675"/>
      <c r="CT24" s="675"/>
      <c r="CU24" s="675"/>
      <c r="CV24" s="675"/>
      <c r="CW24" s="675"/>
      <c r="CX24" s="675"/>
      <c r="CY24" s="676"/>
      <c r="CZ24" s="679">
        <v>37</v>
      </c>
      <c r="DA24" s="680"/>
      <c r="DB24" s="680"/>
      <c r="DC24" s="699"/>
      <c r="DD24" s="724">
        <v>8316982</v>
      </c>
      <c r="DE24" s="675"/>
      <c r="DF24" s="675"/>
      <c r="DG24" s="675"/>
      <c r="DH24" s="675"/>
      <c r="DI24" s="675"/>
      <c r="DJ24" s="675"/>
      <c r="DK24" s="676"/>
      <c r="DL24" s="724">
        <v>8022718</v>
      </c>
      <c r="DM24" s="675"/>
      <c r="DN24" s="675"/>
      <c r="DO24" s="675"/>
      <c r="DP24" s="675"/>
      <c r="DQ24" s="675"/>
      <c r="DR24" s="675"/>
      <c r="DS24" s="675"/>
      <c r="DT24" s="675"/>
      <c r="DU24" s="675"/>
      <c r="DV24" s="676"/>
      <c r="DW24" s="679">
        <v>59</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233</v>
      </c>
      <c r="AA25" s="688"/>
      <c r="AB25" s="688"/>
      <c r="AC25" s="688"/>
      <c r="AD25" s="689" t="s">
        <v>233</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233</v>
      </c>
      <c r="BP25" s="688"/>
      <c r="BQ25" s="688"/>
      <c r="BR25" s="688"/>
      <c r="BS25" s="694" t="s">
        <v>129</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4584611</v>
      </c>
      <c r="CS25" s="721"/>
      <c r="CT25" s="721"/>
      <c r="CU25" s="721"/>
      <c r="CV25" s="721"/>
      <c r="CW25" s="721"/>
      <c r="CX25" s="721"/>
      <c r="CY25" s="722"/>
      <c r="CZ25" s="690">
        <v>16.2</v>
      </c>
      <c r="DA25" s="719"/>
      <c r="DB25" s="719"/>
      <c r="DC25" s="723"/>
      <c r="DD25" s="694">
        <v>4262064</v>
      </c>
      <c r="DE25" s="721"/>
      <c r="DF25" s="721"/>
      <c r="DG25" s="721"/>
      <c r="DH25" s="721"/>
      <c r="DI25" s="721"/>
      <c r="DJ25" s="721"/>
      <c r="DK25" s="722"/>
      <c r="DL25" s="694">
        <v>4013544</v>
      </c>
      <c r="DM25" s="721"/>
      <c r="DN25" s="721"/>
      <c r="DO25" s="721"/>
      <c r="DP25" s="721"/>
      <c r="DQ25" s="721"/>
      <c r="DR25" s="721"/>
      <c r="DS25" s="721"/>
      <c r="DT25" s="721"/>
      <c r="DU25" s="721"/>
      <c r="DV25" s="722"/>
      <c r="DW25" s="690">
        <v>29.5</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14721355</v>
      </c>
      <c r="S26" s="686"/>
      <c r="T26" s="686"/>
      <c r="U26" s="686"/>
      <c r="V26" s="686"/>
      <c r="W26" s="686"/>
      <c r="X26" s="686"/>
      <c r="Y26" s="687"/>
      <c r="Z26" s="688">
        <v>50.4</v>
      </c>
      <c r="AA26" s="688"/>
      <c r="AB26" s="688"/>
      <c r="AC26" s="688"/>
      <c r="AD26" s="689">
        <v>13142211</v>
      </c>
      <c r="AE26" s="689"/>
      <c r="AF26" s="689"/>
      <c r="AG26" s="689"/>
      <c r="AH26" s="689"/>
      <c r="AI26" s="689"/>
      <c r="AJ26" s="689"/>
      <c r="AK26" s="689"/>
      <c r="AL26" s="690">
        <v>99.9</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233</v>
      </c>
      <c r="BP26" s="688"/>
      <c r="BQ26" s="688"/>
      <c r="BR26" s="688"/>
      <c r="BS26" s="694" t="s">
        <v>233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2578742</v>
      </c>
      <c r="CS26" s="686"/>
      <c r="CT26" s="686"/>
      <c r="CU26" s="686"/>
      <c r="CV26" s="686"/>
      <c r="CW26" s="686"/>
      <c r="CX26" s="686"/>
      <c r="CY26" s="687"/>
      <c r="CZ26" s="690">
        <v>9.1</v>
      </c>
      <c r="DA26" s="719"/>
      <c r="DB26" s="719"/>
      <c r="DC26" s="723"/>
      <c r="DD26" s="694">
        <v>2418206</v>
      </c>
      <c r="DE26" s="686"/>
      <c r="DF26" s="686"/>
      <c r="DG26" s="686"/>
      <c r="DH26" s="686"/>
      <c r="DI26" s="686"/>
      <c r="DJ26" s="686"/>
      <c r="DK26" s="687"/>
      <c r="DL26" s="694" t="s">
        <v>233</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3886</v>
      </c>
      <c r="S27" s="686"/>
      <c r="T27" s="686"/>
      <c r="U27" s="686"/>
      <c r="V27" s="686"/>
      <c r="W27" s="686"/>
      <c r="X27" s="686"/>
      <c r="Y27" s="687"/>
      <c r="Z27" s="688">
        <v>0</v>
      </c>
      <c r="AA27" s="688"/>
      <c r="AB27" s="688"/>
      <c r="AC27" s="688"/>
      <c r="AD27" s="689">
        <v>3886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3876331</v>
      </c>
      <c r="BH27" s="686"/>
      <c r="BI27" s="686"/>
      <c r="BJ27" s="686"/>
      <c r="BK27" s="686"/>
      <c r="BL27" s="686"/>
      <c r="BM27" s="686"/>
      <c r="BN27" s="687"/>
      <c r="BO27" s="688">
        <v>100</v>
      </c>
      <c r="BP27" s="688"/>
      <c r="BQ27" s="688"/>
      <c r="BR27" s="688"/>
      <c r="BS27" s="694">
        <v>29128</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2352828</v>
      </c>
      <c r="CS27" s="721"/>
      <c r="CT27" s="721"/>
      <c r="CU27" s="721"/>
      <c r="CV27" s="721"/>
      <c r="CW27" s="721"/>
      <c r="CX27" s="721"/>
      <c r="CY27" s="722"/>
      <c r="CZ27" s="690">
        <v>8.3000000000000007</v>
      </c>
      <c r="DA27" s="719"/>
      <c r="DB27" s="719"/>
      <c r="DC27" s="723"/>
      <c r="DD27" s="694">
        <v>609137</v>
      </c>
      <c r="DE27" s="721"/>
      <c r="DF27" s="721"/>
      <c r="DG27" s="721"/>
      <c r="DH27" s="721"/>
      <c r="DI27" s="721"/>
      <c r="DJ27" s="721"/>
      <c r="DK27" s="722"/>
      <c r="DL27" s="694">
        <v>563393</v>
      </c>
      <c r="DM27" s="721"/>
      <c r="DN27" s="721"/>
      <c r="DO27" s="721"/>
      <c r="DP27" s="721"/>
      <c r="DQ27" s="721"/>
      <c r="DR27" s="721"/>
      <c r="DS27" s="721"/>
      <c r="DT27" s="721"/>
      <c r="DU27" s="721"/>
      <c r="DV27" s="722"/>
      <c r="DW27" s="690">
        <v>4.0999999999999996</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108598</v>
      </c>
      <c r="S28" s="686"/>
      <c r="T28" s="686"/>
      <c r="U28" s="686"/>
      <c r="V28" s="686"/>
      <c r="W28" s="686"/>
      <c r="X28" s="686"/>
      <c r="Y28" s="687"/>
      <c r="Z28" s="688">
        <v>0.4</v>
      </c>
      <c r="AA28" s="688"/>
      <c r="AB28" s="688"/>
      <c r="AC28" s="688"/>
      <c r="AD28" s="689" t="s">
        <v>129</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3547241</v>
      </c>
      <c r="CS28" s="686"/>
      <c r="CT28" s="686"/>
      <c r="CU28" s="686"/>
      <c r="CV28" s="686"/>
      <c r="CW28" s="686"/>
      <c r="CX28" s="686"/>
      <c r="CY28" s="687"/>
      <c r="CZ28" s="690">
        <v>12.5</v>
      </c>
      <c r="DA28" s="719"/>
      <c r="DB28" s="719"/>
      <c r="DC28" s="723"/>
      <c r="DD28" s="694">
        <v>3445781</v>
      </c>
      <c r="DE28" s="686"/>
      <c r="DF28" s="686"/>
      <c r="DG28" s="686"/>
      <c r="DH28" s="686"/>
      <c r="DI28" s="686"/>
      <c r="DJ28" s="686"/>
      <c r="DK28" s="687"/>
      <c r="DL28" s="694">
        <v>3445781</v>
      </c>
      <c r="DM28" s="686"/>
      <c r="DN28" s="686"/>
      <c r="DO28" s="686"/>
      <c r="DP28" s="686"/>
      <c r="DQ28" s="686"/>
      <c r="DR28" s="686"/>
      <c r="DS28" s="686"/>
      <c r="DT28" s="686"/>
      <c r="DU28" s="686"/>
      <c r="DV28" s="687"/>
      <c r="DW28" s="690">
        <v>25.4</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340674</v>
      </c>
      <c r="S29" s="686"/>
      <c r="T29" s="686"/>
      <c r="U29" s="686"/>
      <c r="V29" s="686"/>
      <c r="W29" s="686"/>
      <c r="X29" s="686"/>
      <c r="Y29" s="687"/>
      <c r="Z29" s="688">
        <v>1.2</v>
      </c>
      <c r="AA29" s="688"/>
      <c r="AB29" s="688"/>
      <c r="AC29" s="688"/>
      <c r="AD29" s="689">
        <v>9908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3547084</v>
      </c>
      <c r="CS29" s="721"/>
      <c r="CT29" s="721"/>
      <c r="CU29" s="721"/>
      <c r="CV29" s="721"/>
      <c r="CW29" s="721"/>
      <c r="CX29" s="721"/>
      <c r="CY29" s="722"/>
      <c r="CZ29" s="690">
        <v>12.5</v>
      </c>
      <c r="DA29" s="719"/>
      <c r="DB29" s="719"/>
      <c r="DC29" s="723"/>
      <c r="DD29" s="694">
        <v>3445624</v>
      </c>
      <c r="DE29" s="721"/>
      <c r="DF29" s="721"/>
      <c r="DG29" s="721"/>
      <c r="DH29" s="721"/>
      <c r="DI29" s="721"/>
      <c r="DJ29" s="721"/>
      <c r="DK29" s="722"/>
      <c r="DL29" s="694">
        <v>3445624</v>
      </c>
      <c r="DM29" s="721"/>
      <c r="DN29" s="721"/>
      <c r="DO29" s="721"/>
      <c r="DP29" s="721"/>
      <c r="DQ29" s="721"/>
      <c r="DR29" s="721"/>
      <c r="DS29" s="721"/>
      <c r="DT29" s="721"/>
      <c r="DU29" s="721"/>
      <c r="DV29" s="722"/>
      <c r="DW29" s="690">
        <v>25.4</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70816</v>
      </c>
      <c r="S30" s="686"/>
      <c r="T30" s="686"/>
      <c r="U30" s="686"/>
      <c r="V30" s="686"/>
      <c r="W30" s="686"/>
      <c r="X30" s="686"/>
      <c r="Y30" s="687"/>
      <c r="Z30" s="688">
        <v>0.2</v>
      </c>
      <c r="AA30" s="688"/>
      <c r="AB30" s="688"/>
      <c r="AC30" s="688"/>
      <c r="AD30" s="689" t="s">
        <v>129</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3406300</v>
      </c>
      <c r="CS30" s="686"/>
      <c r="CT30" s="686"/>
      <c r="CU30" s="686"/>
      <c r="CV30" s="686"/>
      <c r="CW30" s="686"/>
      <c r="CX30" s="686"/>
      <c r="CY30" s="687"/>
      <c r="CZ30" s="690">
        <v>12</v>
      </c>
      <c r="DA30" s="719"/>
      <c r="DB30" s="719"/>
      <c r="DC30" s="723"/>
      <c r="DD30" s="694">
        <v>3310360</v>
      </c>
      <c r="DE30" s="686"/>
      <c r="DF30" s="686"/>
      <c r="DG30" s="686"/>
      <c r="DH30" s="686"/>
      <c r="DI30" s="686"/>
      <c r="DJ30" s="686"/>
      <c r="DK30" s="687"/>
      <c r="DL30" s="694">
        <v>3310360</v>
      </c>
      <c r="DM30" s="686"/>
      <c r="DN30" s="686"/>
      <c r="DO30" s="686"/>
      <c r="DP30" s="686"/>
      <c r="DQ30" s="686"/>
      <c r="DR30" s="686"/>
      <c r="DS30" s="686"/>
      <c r="DT30" s="686"/>
      <c r="DU30" s="686"/>
      <c r="DV30" s="687"/>
      <c r="DW30" s="690">
        <v>24.4</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6882305</v>
      </c>
      <c r="S31" s="686"/>
      <c r="T31" s="686"/>
      <c r="U31" s="686"/>
      <c r="V31" s="686"/>
      <c r="W31" s="686"/>
      <c r="X31" s="686"/>
      <c r="Y31" s="687"/>
      <c r="Z31" s="688">
        <v>23.5</v>
      </c>
      <c r="AA31" s="688"/>
      <c r="AB31" s="688"/>
      <c r="AC31" s="688"/>
      <c r="AD31" s="689" t="s">
        <v>233</v>
      </c>
      <c r="AE31" s="689"/>
      <c r="AF31" s="689"/>
      <c r="AG31" s="689"/>
      <c r="AH31" s="689"/>
      <c r="AI31" s="689"/>
      <c r="AJ31" s="689"/>
      <c r="AK31" s="689"/>
      <c r="AL31" s="690" t="s">
        <v>129</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98.6</v>
      </c>
      <c r="BH31" s="740"/>
      <c r="BI31" s="740"/>
      <c r="BJ31" s="740"/>
      <c r="BK31" s="740"/>
      <c r="BL31" s="740"/>
      <c r="BM31" s="680">
        <v>95.9</v>
      </c>
      <c r="BN31" s="740"/>
      <c r="BO31" s="740"/>
      <c r="BP31" s="740"/>
      <c r="BQ31" s="741"/>
      <c r="BR31" s="753">
        <v>99</v>
      </c>
      <c r="BS31" s="740"/>
      <c r="BT31" s="740"/>
      <c r="BU31" s="740"/>
      <c r="BV31" s="740"/>
      <c r="BW31" s="740"/>
      <c r="BX31" s="680">
        <v>95.9</v>
      </c>
      <c r="BY31" s="740"/>
      <c r="BZ31" s="740"/>
      <c r="CA31" s="740"/>
      <c r="CB31" s="741"/>
      <c r="CD31" s="727"/>
      <c r="CE31" s="728"/>
      <c r="CF31" s="700" t="s">
        <v>312</v>
      </c>
      <c r="CG31" s="701"/>
      <c r="CH31" s="701"/>
      <c r="CI31" s="701"/>
      <c r="CJ31" s="701"/>
      <c r="CK31" s="701"/>
      <c r="CL31" s="701"/>
      <c r="CM31" s="701"/>
      <c r="CN31" s="701"/>
      <c r="CO31" s="701"/>
      <c r="CP31" s="701"/>
      <c r="CQ31" s="702"/>
      <c r="CR31" s="685">
        <v>140784</v>
      </c>
      <c r="CS31" s="721"/>
      <c r="CT31" s="721"/>
      <c r="CU31" s="721"/>
      <c r="CV31" s="721"/>
      <c r="CW31" s="721"/>
      <c r="CX31" s="721"/>
      <c r="CY31" s="722"/>
      <c r="CZ31" s="690">
        <v>0.5</v>
      </c>
      <c r="DA31" s="719"/>
      <c r="DB31" s="719"/>
      <c r="DC31" s="723"/>
      <c r="DD31" s="694">
        <v>135264</v>
      </c>
      <c r="DE31" s="721"/>
      <c r="DF31" s="721"/>
      <c r="DG31" s="721"/>
      <c r="DH31" s="721"/>
      <c r="DI31" s="721"/>
      <c r="DJ31" s="721"/>
      <c r="DK31" s="722"/>
      <c r="DL31" s="694">
        <v>135264</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233</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v>
      </c>
      <c r="BH32" s="721"/>
      <c r="BI32" s="721"/>
      <c r="BJ32" s="721"/>
      <c r="BK32" s="721"/>
      <c r="BL32" s="721"/>
      <c r="BM32" s="691">
        <v>97.3</v>
      </c>
      <c r="BN32" s="751"/>
      <c r="BO32" s="751"/>
      <c r="BP32" s="751"/>
      <c r="BQ32" s="752"/>
      <c r="BR32" s="754">
        <v>98.9</v>
      </c>
      <c r="BS32" s="721"/>
      <c r="BT32" s="721"/>
      <c r="BU32" s="721"/>
      <c r="BV32" s="721"/>
      <c r="BW32" s="721"/>
      <c r="BX32" s="691">
        <v>97</v>
      </c>
      <c r="BY32" s="751"/>
      <c r="BZ32" s="751"/>
      <c r="CA32" s="751"/>
      <c r="CB32" s="752"/>
      <c r="CD32" s="729"/>
      <c r="CE32" s="730"/>
      <c r="CF32" s="700" t="s">
        <v>316</v>
      </c>
      <c r="CG32" s="701"/>
      <c r="CH32" s="701"/>
      <c r="CI32" s="701"/>
      <c r="CJ32" s="701"/>
      <c r="CK32" s="701"/>
      <c r="CL32" s="701"/>
      <c r="CM32" s="701"/>
      <c r="CN32" s="701"/>
      <c r="CO32" s="701"/>
      <c r="CP32" s="701"/>
      <c r="CQ32" s="702"/>
      <c r="CR32" s="685">
        <v>157</v>
      </c>
      <c r="CS32" s="686"/>
      <c r="CT32" s="686"/>
      <c r="CU32" s="686"/>
      <c r="CV32" s="686"/>
      <c r="CW32" s="686"/>
      <c r="CX32" s="686"/>
      <c r="CY32" s="687"/>
      <c r="CZ32" s="690">
        <v>0</v>
      </c>
      <c r="DA32" s="719"/>
      <c r="DB32" s="719"/>
      <c r="DC32" s="723"/>
      <c r="DD32" s="694">
        <v>157</v>
      </c>
      <c r="DE32" s="686"/>
      <c r="DF32" s="686"/>
      <c r="DG32" s="686"/>
      <c r="DH32" s="686"/>
      <c r="DI32" s="686"/>
      <c r="DJ32" s="686"/>
      <c r="DK32" s="687"/>
      <c r="DL32" s="694">
        <v>157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1554989</v>
      </c>
      <c r="S33" s="686"/>
      <c r="T33" s="686"/>
      <c r="U33" s="686"/>
      <c r="V33" s="686"/>
      <c r="W33" s="686"/>
      <c r="X33" s="686"/>
      <c r="Y33" s="687"/>
      <c r="Z33" s="688">
        <v>5.3</v>
      </c>
      <c r="AA33" s="688"/>
      <c r="AB33" s="688"/>
      <c r="AC33" s="688"/>
      <c r="AD33" s="689" t="s">
        <v>129</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98.2</v>
      </c>
      <c r="BH33" s="756"/>
      <c r="BI33" s="756"/>
      <c r="BJ33" s="756"/>
      <c r="BK33" s="756"/>
      <c r="BL33" s="756"/>
      <c r="BM33" s="757">
        <v>94.9</v>
      </c>
      <c r="BN33" s="756"/>
      <c r="BO33" s="756"/>
      <c r="BP33" s="756"/>
      <c r="BQ33" s="758"/>
      <c r="BR33" s="755">
        <v>99</v>
      </c>
      <c r="BS33" s="756"/>
      <c r="BT33" s="756"/>
      <c r="BU33" s="756"/>
      <c r="BV33" s="756"/>
      <c r="BW33" s="756"/>
      <c r="BX33" s="757">
        <v>95.1</v>
      </c>
      <c r="BY33" s="756"/>
      <c r="BZ33" s="756"/>
      <c r="CA33" s="756"/>
      <c r="CB33" s="758"/>
      <c r="CD33" s="700" t="s">
        <v>319</v>
      </c>
      <c r="CE33" s="701"/>
      <c r="CF33" s="701"/>
      <c r="CG33" s="701"/>
      <c r="CH33" s="701"/>
      <c r="CI33" s="701"/>
      <c r="CJ33" s="701"/>
      <c r="CK33" s="701"/>
      <c r="CL33" s="701"/>
      <c r="CM33" s="701"/>
      <c r="CN33" s="701"/>
      <c r="CO33" s="701"/>
      <c r="CP33" s="701"/>
      <c r="CQ33" s="702"/>
      <c r="CR33" s="685">
        <v>12160371</v>
      </c>
      <c r="CS33" s="721"/>
      <c r="CT33" s="721"/>
      <c r="CU33" s="721"/>
      <c r="CV33" s="721"/>
      <c r="CW33" s="721"/>
      <c r="CX33" s="721"/>
      <c r="CY33" s="722"/>
      <c r="CZ33" s="690">
        <v>42.9</v>
      </c>
      <c r="DA33" s="719"/>
      <c r="DB33" s="719"/>
      <c r="DC33" s="723"/>
      <c r="DD33" s="694">
        <v>7374312</v>
      </c>
      <c r="DE33" s="721"/>
      <c r="DF33" s="721"/>
      <c r="DG33" s="721"/>
      <c r="DH33" s="721"/>
      <c r="DI33" s="721"/>
      <c r="DJ33" s="721"/>
      <c r="DK33" s="722"/>
      <c r="DL33" s="694">
        <v>4842913</v>
      </c>
      <c r="DM33" s="721"/>
      <c r="DN33" s="721"/>
      <c r="DO33" s="721"/>
      <c r="DP33" s="721"/>
      <c r="DQ33" s="721"/>
      <c r="DR33" s="721"/>
      <c r="DS33" s="721"/>
      <c r="DT33" s="721"/>
      <c r="DU33" s="721"/>
      <c r="DV33" s="722"/>
      <c r="DW33" s="690">
        <v>35.6</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68432</v>
      </c>
      <c r="S34" s="686"/>
      <c r="T34" s="686"/>
      <c r="U34" s="686"/>
      <c r="V34" s="686"/>
      <c r="W34" s="686"/>
      <c r="X34" s="686"/>
      <c r="Y34" s="687"/>
      <c r="Z34" s="688">
        <v>0.2</v>
      </c>
      <c r="AA34" s="688"/>
      <c r="AB34" s="688"/>
      <c r="AC34" s="688"/>
      <c r="AD34" s="689" t="s">
        <v>233</v>
      </c>
      <c r="AE34" s="689"/>
      <c r="AF34" s="689"/>
      <c r="AG34" s="689"/>
      <c r="AH34" s="689"/>
      <c r="AI34" s="689"/>
      <c r="AJ34" s="689"/>
      <c r="AK34" s="689"/>
      <c r="AL34" s="690" t="s">
        <v>233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2961450</v>
      </c>
      <c r="CS34" s="686"/>
      <c r="CT34" s="686"/>
      <c r="CU34" s="686"/>
      <c r="CV34" s="686"/>
      <c r="CW34" s="686"/>
      <c r="CX34" s="686"/>
      <c r="CY34" s="687"/>
      <c r="CZ34" s="690">
        <v>10.4</v>
      </c>
      <c r="DA34" s="719"/>
      <c r="DB34" s="719"/>
      <c r="DC34" s="723"/>
      <c r="DD34" s="694">
        <v>2370717</v>
      </c>
      <c r="DE34" s="686"/>
      <c r="DF34" s="686"/>
      <c r="DG34" s="686"/>
      <c r="DH34" s="686"/>
      <c r="DI34" s="686"/>
      <c r="DJ34" s="686"/>
      <c r="DK34" s="687"/>
      <c r="DL34" s="694">
        <v>1823163</v>
      </c>
      <c r="DM34" s="686"/>
      <c r="DN34" s="686"/>
      <c r="DO34" s="686"/>
      <c r="DP34" s="686"/>
      <c r="DQ34" s="686"/>
      <c r="DR34" s="686"/>
      <c r="DS34" s="686"/>
      <c r="DT34" s="686"/>
      <c r="DU34" s="686"/>
      <c r="DV34" s="687"/>
      <c r="DW34" s="690">
        <v>13.4</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176721</v>
      </c>
      <c r="S35" s="686"/>
      <c r="T35" s="686"/>
      <c r="U35" s="686"/>
      <c r="V35" s="686"/>
      <c r="W35" s="686"/>
      <c r="X35" s="686"/>
      <c r="Y35" s="687"/>
      <c r="Z35" s="688">
        <v>0.6</v>
      </c>
      <c r="AA35" s="688"/>
      <c r="AB35" s="688"/>
      <c r="AC35" s="688"/>
      <c r="AD35" s="689" t="s">
        <v>233</v>
      </c>
      <c r="AE35" s="689"/>
      <c r="AF35" s="689"/>
      <c r="AG35" s="689"/>
      <c r="AH35" s="689"/>
      <c r="AI35" s="689"/>
      <c r="AJ35" s="689"/>
      <c r="AK35" s="689"/>
      <c r="AL35" s="690" t="s">
        <v>233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192210</v>
      </c>
      <c r="CS35" s="721"/>
      <c r="CT35" s="721"/>
      <c r="CU35" s="721"/>
      <c r="CV35" s="721"/>
      <c r="CW35" s="721"/>
      <c r="CX35" s="721"/>
      <c r="CY35" s="722"/>
      <c r="CZ35" s="690">
        <v>0.7</v>
      </c>
      <c r="DA35" s="719"/>
      <c r="DB35" s="719"/>
      <c r="DC35" s="723"/>
      <c r="DD35" s="694">
        <v>153353</v>
      </c>
      <c r="DE35" s="721"/>
      <c r="DF35" s="721"/>
      <c r="DG35" s="721"/>
      <c r="DH35" s="721"/>
      <c r="DI35" s="721"/>
      <c r="DJ35" s="721"/>
      <c r="DK35" s="722"/>
      <c r="DL35" s="694">
        <v>143214</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806733</v>
      </c>
      <c r="S36" s="686"/>
      <c r="T36" s="686"/>
      <c r="U36" s="686"/>
      <c r="V36" s="686"/>
      <c r="W36" s="686"/>
      <c r="X36" s="686"/>
      <c r="Y36" s="687"/>
      <c r="Z36" s="688">
        <v>2.8</v>
      </c>
      <c r="AA36" s="688"/>
      <c r="AB36" s="688"/>
      <c r="AC36" s="688"/>
      <c r="AD36" s="689" t="s">
        <v>233</v>
      </c>
      <c r="AE36" s="689"/>
      <c r="AF36" s="689"/>
      <c r="AG36" s="689"/>
      <c r="AH36" s="689"/>
      <c r="AI36" s="689"/>
      <c r="AJ36" s="689"/>
      <c r="AK36" s="689"/>
      <c r="AL36" s="690" t="s">
        <v>233</v>
      </c>
      <c r="AM36" s="691"/>
      <c r="AN36" s="691"/>
      <c r="AO36" s="692"/>
      <c r="AP36" s="235"/>
      <c r="AQ36" s="759" t="s">
        <v>327</v>
      </c>
      <c r="AR36" s="760"/>
      <c r="AS36" s="760"/>
      <c r="AT36" s="760"/>
      <c r="AU36" s="760"/>
      <c r="AV36" s="760"/>
      <c r="AW36" s="760"/>
      <c r="AX36" s="760"/>
      <c r="AY36" s="761"/>
      <c r="AZ36" s="674">
        <v>3109694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119197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6116306</v>
      </c>
      <c r="CS36" s="686"/>
      <c r="CT36" s="686"/>
      <c r="CU36" s="686"/>
      <c r="CV36" s="686"/>
      <c r="CW36" s="686"/>
      <c r="CX36" s="686"/>
      <c r="CY36" s="687"/>
      <c r="CZ36" s="690">
        <v>21.6</v>
      </c>
      <c r="DA36" s="719"/>
      <c r="DB36" s="719"/>
      <c r="DC36" s="723"/>
      <c r="DD36" s="694">
        <v>2481928</v>
      </c>
      <c r="DE36" s="686"/>
      <c r="DF36" s="686"/>
      <c r="DG36" s="686"/>
      <c r="DH36" s="686"/>
      <c r="DI36" s="686"/>
      <c r="DJ36" s="686"/>
      <c r="DK36" s="687"/>
      <c r="DL36" s="694">
        <v>1286523</v>
      </c>
      <c r="DM36" s="686"/>
      <c r="DN36" s="686"/>
      <c r="DO36" s="686"/>
      <c r="DP36" s="686"/>
      <c r="DQ36" s="686"/>
      <c r="DR36" s="686"/>
      <c r="DS36" s="686"/>
      <c r="DT36" s="686"/>
      <c r="DU36" s="686"/>
      <c r="DV36" s="687"/>
      <c r="DW36" s="690">
        <v>9.5</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1050903</v>
      </c>
      <c r="S37" s="686"/>
      <c r="T37" s="686"/>
      <c r="U37" s="686"/>
      <c r="V37" s="686"/>
      <c r="W37" s="686"/>
      <c r="X37" s="686"/>
      <c r="Y37" s="687"/>
      <c r="Z37" s="688">
        <v>3.6</v>
      </c>
      <c r="AA37" s="688"/>
      <c r="AB37" s="688"/>
      <c r="AC37" s="688"/>
      <c r="AD37" s="689" t="s">
        <v>233</v>
      </c>
      <c r="AE37" s="689"/>
      <c r="AF37" s="689"/>
      <c r="AG37" s="689"/>
      <c r="AH37" s="689"/>
      <c r="AI37" s="689"/>
      <c r="AJ37" s="689"/>
      <c r="AK37" s="689"/>
      <c r="AL37" s="690" t="s">
        <v>129</v>
      </c>
      <c r="AM37" s="691"/>
      <c r="AN37" s="691"/>
      <c r="AO37" s="692"/>
      <c r="AQ37" s="763" t="s">
        <v>331</v>
      </c>
      <c r="AR37" s="764"/>
      <c r="AS37" s="764"/>
      <c r="AT37" s="764"/>
      <c r="AU37" s="764"/>
      <c r="AV37" s="764"/>
      <c r="AW37" s="764"/>
      <c r="AX37" s="764"/>
      <c r="AY37" s="765"/>
      <c r="AZ37" s="685">
        <v>499656</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59679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371073</v>
      </c>
      <c r="CS37" s="721"/>
      <c r="CT37" s="721"/>
      <c r="CU37" s="721"/>
      <c r="CV37" s="721"/>
      <c r="CW37" s="721"/>
      <c r="CX37" s="721"/>
      <c r="CY37" s="722"/>
      <c r="CZ37" s="690">
        <v>1.3</v>
      </c>
      <c r="DA37" s="719"/>
      <c r="DB37" s="719"/>
      <c r="DC37" s="723"/>
      <c r="DD37" s="694">
        <v>371073</v>
      </c>
      <c r="DE37" s="721"/>
      <c r="DF37" s="721"/>
      <c r="DG37" s="721"/>
      <c r="DH37" s="721"/>
      <c r="DI37" s="721"/>
      <c r="DJ37" s="721"/>
      <c r="DK37" s="722"/>
      <c r="DL37" s="694">
        <v>371007</v>
      </c>
      <c r="DM37" s="721"/>
      <c r="DN37" s="721"/>
      <c r="DO37" s="721"/>
      <c r="DP37" s="721"/>
      <c r="DQ37" s="721"/>
      <c r="DR37" s="721"/>
      <c r="DS37" s="721"/>
      <c r="DT37" s="721"/>
      <c r="DU37" s="721"/>
      <c r="DV37" s="722"/>
      <c r="DW37" s="690">
        <v>2.7</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442549</v>
      </c>
      <c r="S38" s="686"/>
      <c r="T38" s="686"/>
      <c r="U38" s="686"/>
      <c r="V38" s="686"/>
      <c r="W38" s="686"/>
      <c r="X38" s="686"/>
      <c r="Y38" s="687"/>
      <c r="Z38" s="688">
        <v>1.5</v>
      </c>
      <c r="AA38" s="688"/>
      <c r="AB38" s="688"/>
      <c r="AC38" s="688"/>
      <c r="AD38" s="689">
        <v>818</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368644</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4284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1973726</v>
      </c>
      <c r="CS38" s="686"/>
      <c r="CT38" s="686"/>
      <c r="CU38" s="686"/>
      <c r="CV38" s="686"/>
      <c r="CW38" s="686"/>
      <c r="CX38" s="686"/>
      <c r="CY38" s="687"/>
      <c r="CZ38" s="690">
        <v>7</v>
      </c>
      <c r="DA38" s="719"/>
      <c r="DB38" s="719"/>
      <c r="DC38" s="723"/>
      <c r="DD38" s="694">
        <v>1679937</v>
      </c>
      <c r="DE38" s="686"/>
      <c r="DF38" s="686"/>
      <c r="DG38" s="686"/>
      <c r="DH38" s="686"/>
      <c r="DI38" s="686"/>
      <c r="DJ38" s="686"/>
      <c r="DK38" s="687"/>
      <c r="DL38" s="694">
        <v>1590013</v>
      </c>
      <c r="DM38" s="686"/>
      <c r="DN38" s="686"/>
      <c r="DO38" s="686"/>
      <c r="DP38" s="686"/>
      <c r="DQ38" s="686"/>
      <c r="DR38" s="686"/>
      <c r="DS38" s="686"/>
      <c r="DT38" s="686"/>
      <c r="DU38" s="686"/>
      <c r="DV38" s="687"/>
      <c r="DW38" s="690">
        <v>11.7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3008254</v>
      </c>
      <c r="S39" s="686"/>
      <c r="T39" s="686"/>
      <c r="U39" s="686"/>
      <c r="V39" s="686"/>
      <c r="W39" s="686"/>
      <c r="X39" s="686"/>
      <c r="Y39" s="687"/>
      <c r="Z39" s="688">
        <v>10.3</v>
      </c>
      <c r="AA39" s="688"/>
      <c r="AB39" s="688"/>
      <c r="AC39" s="688"/>
      <c r="AD39" s="689" t="s">
        <v>233</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v>267668</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6134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768074</v>
      </c>
      <c r="CS39" s="721"/>
      <c r="CT39" s="721"/>
      <c r="CU39" s="721"/>
      <c r="CV39" s="721"/>
      <c r="CW39" s="721"/>
      <c r="CX39" s="721"/>
      <c r="CY39" s="722"/>
      <c r="CZ39" s="690">
        <v>2.7</v>
      </c>
      <c r="DA39" s="719"/>
      <c r="DB39" s="719"/>
      <c r="DC39" s="723"/>
      <c r="DD39" s="694">
        <v>594584</v>
      </c>
      <c r="DE39" s="721"/>
      <c r="DF39" s="721"/>
      <c r="DG39" s="721"/>
      <c r="DH39" s="721"/>
      <c r="DI39" s="721"/>
      <c r="DJ39" s="721"/>
      <c r="DK39" s="722"/>
      <c r="DL39" s="694" t="s">
        <v>233</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233</v>
      </c>
      <c r="AA40" s="688"/>
      <c r="AB40" s="688"/>
      <c r="AC40" s="688"/>
      <c r="AD40" s="689" t="s">
        <v>129</v>
      </c>
      <c r="AE40" s="689"/>
      <c r="AF40" s="689"/>
      <c r="AG40" s="689"/>
      <c r="AH40" s="689"/>
      <c r="AI40" s="689"/>
      <c r="AJ40" s="689"/>
      <c r="AK40" s="689"/>
      <c r="AL40" s="690" t="s">
        <v>233</v>
      </c>
      <c r="AM40" s="691"/>
      <c r="AN40" s="691"/>
      <c r="AO40" s="692"/>
      <c r="AQ40" s="763" t="s">
        <v>343</v>
      </c>
      <c r="AR40" s="764"/>
      <c r="AS40" s="764"/>
      <c r="AT40" s="764"/>
      <c r="AU40" s="764"/>
      <c r="AV40" s="764"/>
      <c r="AW40" s="764"/>
      <c r="AX40" s="764"/>
      <c r="AY40" s="765"/>
      <c r="AZ40" s="685">
        <v>108739</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148605</v>
      </c>
      <c r="CS40" s="686"/>
      <c r="CT40" s="686"/>
      <c r="CU40" s="686"/>
      <c r="CV40" s="686"/>
      <c r="CW40" s="686"/>
      <c r="CX40" s="686"/>
      <c r="CY40" s="687"/>
      <c r="CZ40" s="690">
        <v>0.5</v>
      </c>
      <c r="DA40" s="719"/>
      <c r="DB40" s="719"/>
      <c r="DC40" s="723"/>
      <c r="DD40" s="694">
        <v>93793</v>
      </c>
      <c r="DE40" s="686"/>
      <c r="DF40" s="686"/>
      <c r="DG40" s="686"/>
      <c r="DH40" s="686"/>
      <c r="DI40" s="686"/>
      <c r="DJ40" s="686"/>
      <c r="DK40" s="687"/>
      <c r="DL40" s="694" t="s">
        <v>233</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233</v>
      </c>
      <c r="AA41" s="688"/>
      <c r="AB41" s="688"/>
      <c r="AC41" s="688"/>
      <c r="AD41" s="689" t="s">
        <v>129</v>
      </c>
      <c r="AE41" s="689"/>
      <c r="AF41" s="689"/>
      <c r="AG41" s="689"/>
      <c r="AH41" s="689"/>
      <c r="AI41" s="689"/>
      <c r="AJ41" s="689"/>
      <c r="AK41" s="689"/>
      <c r="AL41" s="690" t="s">
        <v>129</v>
      </c>
      <c r="AM41" s="691"/>
      <c r="AN41" s="691"/>
      <c r="AO41" s="692"/>
      <c r="AQ41" s="763" t="s">
        <v>348</v>
      </c>
      <c r="AR41" s="764"/>
      <c r="AS41" s="764"/>
      <c r="AT41" s="764"/>
      <c r="AU41" s="764"/>
      <c r="AV41" s="764"/>
      <c r="AW41" s="764"/>
      <c r="AX41" s="764"/>
      <c r="AY41" s="765"/>
      <c r="AZ41" s="685">
        <v>367452</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233</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434768</v>
      </c>
      <c r="S42" s="686"/>
      <c r="T42" s="686"/>
      <c r="U42" s="686"/>
      <c r="V42" s="686"/>
      <c r="W42" s="686"/>
      <c r="X42" s="686"/>
      <c r="Y42" s="687"/>
      <c r="Z42" s="688">
        <v>1.5</v>
      </c>
      <c r="AA42" s="688"/>
      <c r="AB42" s="688"/>
      <c r="AC42" s="688"/>
      <c r="AD42" s="689" t="s">
        <v>233</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1497535</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426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5709090</v>
      </c>
      <c r="CS42" s="686"/>
      <c r="CT42" s="686"/>
      <c r="CU42" s="686"/>
      <c r="CV42" s="686"/>
      <c r="CW42" s="686"/>
      <c r="CX42" s="686"/>
      <c r="CY42" s="687"/>
      <c r="CZ42" s="690">
        <v>20.100000000000001</v>
      </c>
      <c r="DA42" s="691"/>
      <c r="DB42" s="691"/>
      <c r="DC42" s="703"/>
      <c r="DD42" s="694">
        <v>689705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29236215</v>
      </c>
      <c r="S43" s="777"/>
      <c r="T43" s="777"/>
      <c r="U43" s="777"/>
      <c r="V43" s="777"/>
      <c r="W43" s="777"/>
      <c r="X43" s="777"/>
      <c r="Y43" s="778"/>
      <c r="Z43" s="779">
        <v>100</v>
      </c>
      <c r="AA43" s="779"/>
      <c r="AB43" s="779"/>
      <c r="AC43" s="779"/>
      <c r="AD43" s="780">
        <v>13156823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200800</v>
      </c>
      <c r="CS43" s="721"/>
      <c r="CT43" s="721"/>
      <c r="CU43" s="721"/>
      <c r="CV43" s="721"/>
      <c r="CW43" s="721"/>
      <c r="CX43" s="721"/>
      <c r="CY43" s="722"/>
      <c r="CZ43" s="690">
        <v>0.7</v>
      </c>
      <c r="DA43" s="719"/>
      <c r="DB43" s="719"/>
      <c r="DC43" s="723"/>
      <c r="DD43" s="694">
        <v>126000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3165310</v>
      </c>
      <c r="CS44" s="686"/>
      <c r="CT44" s="686"/>
      <c r="CU44" s="686"/>
      <c r="CV44" s="686"/>
      <c r="CW44" s="686"/>
      <c r="CX44" s="686"/>
      <c r="CY44" s="687"/>
      <c r="CZ44" s="690">
        <v>11.2</v>
      </c>
      <c r="DA44" s="691"/>
      <c r="DB44" s="691"/>
      <c r="DC44" s="703"/>
      <c r="DD44" s="694">
        <v>431344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1458708</v>
      </c>
      <c r="CS45" s="721"/>
      <c r="CT45" s="721"/>
      <c r="CU45" s="721"/>
      <c r="CV45" s="721"/>
      <c r="CW45" s="721"/>
      <c r="CX45" s="721"/>
      <c r="CY45" s="722"/>
      <c r="CZ45" s="690">
        <v>5.0999999999999996</v>
      </c>
      <c r="DA45" s="719"/>
      <c r="DB45" s="719"/>
      <c r="DC45" s="723"/>
      <c r="DD45" s="694">
        <v>93932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1566362</v>
      </c>
      <c r="CS46" s="686"/>
      <c r="CT46" s="686"/>
      <c r="CU46" s="686"/>
      <c r="CV46" s="686"/>
      <c r="CW46" s="686"/>
      <c r="CX46" s="686"/>
      <c r="CY46" s="687"/>
      <c r="CZ46" s="690">
        <v>5.5</v>
      </c>
      <c r="DA46" s="691"/>
      <c r="DB46" s="691"/>
      <c r="DC46" s="703"/>
      <c r="DD46" s="694">
        <v>329772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2543780</v>
      </c>
      <c r="CS47" s="721"/>
      <c r="CT47" s="721"/>
      <c r="CU47" s="721"/>
      <c r="CV47" s="721"/>
      <c r="CW47" s="721"/>
      <c r="CX47" s="721"/>
      <c r="CY47" s="722"/>
      <c r="CZ47" s="690">
        <v>9</v>
      </c>
      <c r="DA47" s="719"/>
      <c r="DB47" s="719"/>
      <c r="DC47" s="723"/>
      <c r="DD47" s="694">
        <v>258361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28354141</v>
      </c>
      <c r="CS49" s="756"/>
      <c r="CT49" s="756"/>
      <c r="CU49" s="756"/>
      <c r="CV49" s="756"/>
      <c r="CW49" s="756"/>
      <c r="CX49" s="756"/>
      <c r="CY49" s="787"/>
      <c r="CZ49" s="781">
        <v>100</v>
      </c>
      <c r="DA49" s="788"/>
      <c r="DB49" s="788"/>
      <c r="DC49" s="789"/>
      <c r="DD49" s="790">
        <v>16380999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Xo90ytx/8Vg2gvlhAauQcTW17yGGUk0JuGbQOuCgtqeenjWVuSpzSIEqtXHYvhm5to1dZZ6HPr/KfM0JPfJSg==" saltValue="CvI4n/GIBl0kZ5N93IuA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17" sqref="AF17:AO1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29251</v>
      </c>
      <c r="R7" s="821"/>
      <c r="S7" s="821"/>
      <c r="T7" s="821"/>
      <c r="U7" s="821"/>
      <c r="V7" s="821">
        <v>28371</v>
      </c>
      <c r="W7" s="821"/>
      <c r="X7" s="821"/>
      <c r="Y7" s="821"/>
      <c r="Z7" s="821"/>
      <c r="AA7" s="821">
        <v>880</v>
      </c>
      <c r="AB7" s="821"/>
      <c r="AC7" s="821"/>
      <c r="AD7" s="821"/>
      <c r="AE7" s="822"/>
      <c r="AF7" s="823">
        <v>702</v>
      </c>
      <c r="AG7" s="824"/>
      <c r="AH7" s="824"/>
      <c r="AI7" s="824"/>
      <c r="AJ7" s="825"/>
      <c r="AK7" s="860">
        <v>792</v>
      </c>
      <c r="AL7" s="861"/>
      <c r="AM7" s="861"/>
      <c r="AN7" s="861"/>
      <c r="AO7" s="861"/>
      <c r="AP7" s="861">
        <v>30995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612</v>
      </c>
      <c r="BS7" s="864" t="s">
        <v>610</v>
      </c>
      <c r="BT7" s="865"/>
      <c r="BU7" s="865"/>
      <c r="BV7" s="865"/>
      <c r="BW7" s="865"/>
      <c r="BX7" s="865"/>
      <c r="BY7" s="865"/>
      <c r="BZ7" s="865"/>
      <c r="CA7" s="865"/>
      <c r="CB7" s="865"/>
      <c r="CC7" s="865"/>
      <c r="CD7" s="865"/>
      <c r="CE7" s="865"/>
      <c r="CF7" s="865"/>
      <c r="CG7" s="866"/>
      <c r="CH7" s="857">
        <v>0</v>
      </c>
      <c r="CI7" s="858"/>
      <c r="CJ7" s="858"/>
      <c r="CK7" s="858"/>
      <c r="CL7" s="859"/>
      <c r="CM7" s="857">
        <v>11</v>
      </c>
      <c r="CN7" s="858"/>
      <c r="CO7" s="858"/>
      <c r="CP7" s="858"/>
      <c r="CQ7" s="859"/>
      <c r="CR7" s="857">
        <v>10</v>
      </c>
      <c r="CS7" s="858"/>
      <c r="CT7" s="858"/>
      <c r="CU7" s="858"/>
      <c r="CV7" s="859"/>
      <c r="CW7" s="857" t="s">
        <v>613</v>
      </c>
      <c r="CX7" s="858"/>
      <c r="CY7" s="858"/>
      <c r="CZ7" s="858"/>
      <c r="DA7" s="859"/>
      <c r="DB7" s="857" t="s">
        <v>613</v>
      </c>
      <c r="DC7" s="858"/>
      <c r="DD7" s="858"/>
      <c r="DE7" s="858"/>
      <c r="DF7" s="859"/>
      <c r="DG7" s="857" t="s">
        <v>613</v>
      </c>
      <c r="DH7" s="858"/>
      <c r="DI7" s="858"/>
      <c r="DJ7" s="858"/>
      <c r="DK7" s="859"/>
      <c r="DL7" s="857" t="s">
        <v>613</v>
      </c>
      <c r="DM7" s="858"/>
      <c r="DN7" s="858"/>
      <c r="DO7" s="858"/>
      <c r="DP7" s="859"/>
      <c r="DQ7" s="857" t="s">
        <v>613</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16</v>
      </c>
      <c r="R8" s="845"/>
      <c r="S8" s="845"/>
      <c r="T8" s="845"/>
      <c r="U8" s="845"/>
      <c r="V8" s="845">
        <v>16</v>
      </c>
      <c r="W8" s="845"/>
      <c r="X8" s="845"/>
      <c r="Y8" s="845"/>
      <c r="Z8" s="845"/>
      <c r="AA8" s="845">
        <v>0</v>
      </c>
      <c r="AB8" s="845"/>
      <c r="AC8" s="845"/>
      <c r="AD8" s="845"/>
      <c r="AE8" s="846"/>
      <c r="AF8" s="847" t="s">
        <v>390</v>
      </c>
      <c r="AG8" s="848"/>
      <c r="AH8" s="848"/>
      <c r="AI8" s="848"/>
      <c r="AJ8" s="849"/>
      <c r="AK8" s="850">
        <v>7</v>
      </c>
      <c r="AL8" s="851"/>
      <c r="AM8" s="851"/>
      <c r="AN8" s="851"/>
      <c r="AO8" s="851"/>
      <c r="AP8" s="851" t="s">
        <v>621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612</v>
      </c>
      <c r="BS8" s="854" t="s">
        <v>611</v>
      </c>
      <c r="BT8" s="855"/>
      <c r="BU8" s="855"/>
      <c r="BV8" s="855"/>
      <c r="BW8" s="855"/>
      <c r="BX8" s="855"/>
      <c r="BY8" s="855"/>
      <c r="BZ8" s="855"/>
      <c r="CA8" s="855"/>
      <c r="CB8" s="855"/>
      <c r="CC8" s="855"/>
      <c r="CD8" s="855"/>
      <c r="CE8" s="855"/>
      <c r="CF8" s="855"/>
      <c r="CG8" s="856"/>
      <c r="CH8" s="867">
        <v>0</v>
      </c>
      <c r="CI8" s="868"/>
      <c r="CJ8" s="868"/>
      <c r="CK8" s="868"/>
      <c r="CL8" s="869"/>
      <c r="CM8" s="867">
        <v>109</v>
      </c>
      <c r="CN8" s="868"/>
      <c r="CO8" s="868"/>
      <c r="CP8" s="868"/>
      <c r="CQ8" s="869"/>
      <c r="CR8" s="867">
        <v>0</v>
      </c>
      <c r="CS8" s="868"/>
      <c r="CT8" s="868"/>
      <c r="CU8" s="868"/>
      <c r="CV8" s="869"/>
      <c r="CW8" s="867" t="s">
        <v>613</v>
      </c>
      <c r="CX8" s="868"/>
      <c r="CY8" s="868"/>
      <c r="CZ8" s="868"/>
      <c r="DA8" s="869"/>
      <c r="DB8" s="867" t="s">
        <v>613</v>
      </c>
      <c r="DC8" s="868"/>
      <c r="DD8" s="868"/>
      <c r="DE8" s="868"/>
      <c r="DF8" s="869"/>
      <c r="DG8" s="867" t="s">
        <v>613</v>
      </c>
      <c r="DH8" s="868"/>
      <c r="DI8" s="868"/>
      <c r="DJ8" s="868"/>
      <c r="DK8" s="869"/>
      <c r="DL8" s="867" t="s">
        <v>613</v>
      </c>
      <c r="DM8" s="868"/>
      <c r="DN8" s="868"/>
      <c r="DO8" s="868"/>
      <c r="DP8" s="869"/>
      <c r="DQ8" s="867" t="s">
        <v>613</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204</v>
      </c>
      <c r="R9" s="845"/>
      <c r="S9" s="845"/>
      <c r="T9" s="845"/>
      <c r="U9" s="845"/>
      <c r="V9" s="845">
        <v>204</v>
      </c>
      <c r="W9" s="845"/>
      <c r="X9" s="845"/>
      <c r="Y9" s="845"/>
      <c r="Z9" s="845"/>
      <c r="AA9" s="845">
        <v>0</v>
      </c>
      <c r="AB9" s="845"/>
      <c r="AC9" s="845"/>
      <c r="AD9" s="845"/>
      <c r="AE9" s="846"/>
      <c r="AF9" s="847" t="s">
        <v>390</v>
      </c>
      <c r="AG9" s="848"/>
      <c r="AH9" s="848"/>
      <c r="AI9" s="848"/>
      <c r="AJ9" s="849"/>
      <c r="AK9" s="850">
        <v>103</v>
      </c>
      <c r="AL9" s="851"/>
      <c r="AM9" s="851"/>
      <c r="AN9" s="851"/>
      <c r="AO9" s="851"/>
      <c r="AP9" s="851">
        <v>1550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69</v>
      </c>
      <c r="R10" s="845"/>
      <c r="S10" s="845"/>
      <c r="T10" s="845"/>
      <c r="U10" s="845"/>
      <c r="V10" s="845">
        <v>69</v>
      </c>
      <c r="W10" s="845"/>
      <c r="X10" s="845"/>
      <c r="Y10" s="845"/>
      <c r="Z10" s="845"/>
      <c r="AA10" s="845">
        <v>0</v>
      </c>
      <c r="AB10" s="845"/>
      <c r="AC10" s="845"/>
      <c r="AD10" s="845"/>
      <c r="AE10" s="846"/>
      <c r="AF10" s="847" t="s">
        <v>390</v>
      </c>
      <c r="AG10" s="848"/>
      <c r="AH10" s="848"/>
      <c r="AI10" s="848"/>
      <c r="AJ10" s="849"/>
      <c r="AK10" s="850">
        <v>67</v>
      </c>
      <c r="AL10" s="851"/>
      <c r="AM10" s="851"/>
      <c r="AN10" s="851"/>
      <c r="AO10" s="851"/>
      <c r="AP10" s="851" t="s">
        <v>621</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t="s">
        <v>393</v>
      </c>
      <c r="C11" s="842"/>
      <c r="D11" s="842"/>
      <c r="E11" s="842"/>
      <c r="F11" s="842"/>
      <c r="G11" s="842"/>
      <c r="H11" s="842"/>
      <c r="I11" s="842"/>
      <c r="J11" s="842"/>
      <c r="K11" s="842"/>
      <c r="L11" s="842"/>
      <c r="M11" s="842"/>
      <c r="N11" s="842"/>
      <c r="O11" s="842"/>
      <c r="P11" s="843"/>
      <c r="Q11" s="844">
        <v>22</v>
      </c>
      <c r="R11" s="845"/>
      <c r="S11" s="845"/>
      <c r="T11" s="845"/>
      <c r="U11" s="845"/>
      <c r="V11" s="845">
        <v>20</v>
      </c>
      <c r="W11" s="845"/>
      <c r="X11" s="845"/>
      <c r="Y11" s="845"/>
      <c r="Z11" s="845"/>
      <c r="AA11" s="845">
        <v>2</v>
      </c>
      <c r="AB11" s="845"/>
      <c r="AC11" s="845"/>
      <c r="AD11" s="845"/>
      <c r="AE11" s="846"/>
      <c r="AF11" s="847">
        <v>2</v>
      </c>
      <c r="AG11" s="848"/>
      <c r="AH11" s="848"/>
      <c r="AI11" s="848"/>
      <c r="AJ11" s="849"/>
      <c r="AK11" s="850">
        <v>1</v>
      </c>
      <c r="AL11" s="851"/>
      <c r="AM11" s="851"/>
      <c r="AN11" s="851"/>
      <c r="AO11" s="851"/>
      <c r="AP11" s="851" t="s">
        <v>621</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29562</v>
      </c>
      <c r="R23" s="880"/>
      <c r="S23" s="880"/>
      <c r="T23" s="880"/>
      <c r="U23" s="880"/>
      <c r="V23" s="880">
        <v>28680</v>
      </c>
      <c r="W23" s="880"/>
      <c r="X23" s="880"/>
      <c r="Y23" s="880"/>
      <c r="Z23" s="880"/>
      <c r="AA23" s="880">
        <v>882</v>
      </c>
      <c r="AB23" s="880"/>
      <c r="AC23" s="880"/>
      <c r="AD23" s="880"/>
      <c r="AE23" s="881"/>
      <c r="AF23" s="882">
        <v>704</v>
      </c>
      <c r="AG23" s="880"/>
      <c r="AH23" s="880"/>
      <c r="AI23" s="880"/>
      <c r="AJ23" s="883"/>
      <c r="AK23" s="884"/>
      <c r="AL23" s="885"/>
      <c r="AM23" s="885"/>
      <c r="AN23" s="885"/>
      <c r="AO23" s="885"/>
      <c r="AP23" s="880">
        <v>32545</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3829</v>
      </c>
      <c r="R28" s="909"/>
      <c r="S28" s="909"/>
      <c r="T28" s="909"/>
      <c r="U28" s="909"/>
      <c r="V28" s="909">
        <v>3710</v>
      </c>
      <c r="W28" s="909"/>
      <c r="X28" s="909"/>
      <c r="Y28" s="909"/>
      <c r="Z28" s="909"/>
      <c r="AA28" s="909">
        <v>119</v>
      </c>
      <c r="AB28" s="909"/>
      <c r="AC28" s="909"/>
      <c r="AD28" s="909"/>
      <c r="AE28" s="910"/>
      <c r="AF28" s="911">
        <v>119</v>
      </c>
      <c r="AG28" s="909"/>
      <c r="AH28" s="909"/>
      <c r="AI28" s="909"/>
      <c r="AJ28" s="912"/>
      <c r="AK28" s="913">
        <v>388</v>
      </c>
      <c r="AL28" s="904"/>
      <c r="AM28" s="904"/>
      <c r="AN28" s="904"/>
      <c r="AO28" s="904"/>
      <c r="AP28" s="904">
        <v>314</v>
      </c>
      <c r="AQ28" s="904"/>
      <c r="AR28" s="904"/>
      <c r="AS28" s="904"/>
      <c r="AT28" s="904"/>
      <c r="AU28" s="904">
        <v>215</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513</v>
      </c>
      <c r="R29" s="845"/>
      <c r="S29" s="845"/>
      <c r="T29" s="845"/>
      <c r="U29" s="845"/>
      <c r="V29" s="845">
        <v>512</v>
      </c>
      <c r="W29" s="845"/>
      <c r="X29" s="845"/>
      <c r="Y29" s="845"/>
      <c r="Z29" s="845"/>
      <c r="AA29" s="845">
        <v>1</v>
      </c>
      <c r="AB29" s="845"/>
      <c r="AC29" s="845"/>
      <c r="AD29" s="845"/>
      <c r="AE29" s="846"/>
      <c r="AF29" s="847">
        <v>2</v>
      </c>
      <c r="AG29" s="848"/>
      <c r="AH29" s="848"/>
      <c r="AI29" s="848"/>
      <c r="AJ29" s="849"/>
      <c r="AK29" s="916">
        <v>152</v>
      </c>
      <c r="AL29" s="917"/>
      <c r="AM29" s="917"/>
      <c r="AN29" s="917"/>
      <c r="AO29" s="917"/>
      <c r="AP29" s="917" t="s">
        <v>600</v>
      </c>
      <c r="AQ29" s="917"/>
      <c r="AR29" s="917"/>
      <c r="AS29" s="917"/>
      <c r="AT29" s="917"/>
      <c r="AU29" s="917" t="s">
        <v>600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5155</v>
      </c>
      <c r="R30" s="845"/>
      <c r="S30" s="845"/>
      <c r="T30" s="845"/>
      <c r="U30" s="845"/>
      <c r="V30" s="845">
        <v>5122</v>
      </c>
      <c r="W30" s="845"/>
      <c r="X30" s="845"/>
      <c r="Y30" s="845"/>
      <c r="Z30" s="845"/>
      <c r="AA30" s="845">
        <v>33</v>
      </c>
      <c r="AB30" s="845"/>
      <c r="AC30" s="845"/>
      <c r="AD30" s="845"/>
      <c r="AE30" s="846"/>
      <c r="AF30" s="847">
        <v>34</v>
      </c>
      <c r="AG30" s="848"/>
      <c r="AH30" s="848"/>
      <c r="AI30" s="848"/>
      <c r="AJ30" s="849"/>
      <c r="AK30" s="916">
        <v>844</v>
      </c>
      <c r="AL30" s="917"/>
      <c r="AM30" s="917"/>
      <c r="AN30" s="917"/>
      <c r="AO30" s="917"/>
      <c r="AP30" s="917">
        <v>374</v>
      </c>
      <c r="AQ30" s="917"/>
      <c r="AR30" s="917"/>
      <c r="AS30" s="917"/>
      <c r="AT30" s="917"/>
      <c r="AU30" s="917">
        <v>370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261</v>
      </c>
      <c r="R31" s="845"/>
      <c r="S31" s="845"/>
      <c r="T31" s="845"/>
      <c r="U31" s="845"/>
      <c r="V31" s="845">
        <v>261</v>
      </c>
      <c r="W31" s="845"/>
      <c r="X31" s="845"/>
      <c r="Y31" s="845"/>
      <c r="Z31" s="845"/>
      <c r="AA31" s="845" t="s">
        <v>622</v>
      </c>
      <c r="AB31" s="845"/>
      <c r="AC31" s="845"/>
      <c r="AD31" s="845"/>
      <c r="AE31" s="846"/>
      <c r="AF31" s="847" t="s">
        <v>622</v>
      </c>
      <c r="AG31" s="848"/>
      <c r="AH31" s="848"/>
      <c r="AI31" s="848"/>
      <c r="AJ31" s="849"/>
      <c r="AK31" s="916">
        <v>50</v>
      </c>
      <c r="AL31" s="917"/>
      <c r="AM31" s="917"/>
      <c r="AN31" s="917"/>
      <c r="AO31" s="917"/>
      <c r="AP31" s="917">
        <v>3</v>
      </c>
      <c r="AQ31" s="917"/>
      <c r="AR31" s="917"/>
      <c r="AS31" s="917"/>
      <c r="AT31" s="917"/>
      <c r="AU31" s="917">
        <v>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1107</v>
      </c>
      <c r="R32" s="845"/>
      <c r="S32" s="845"/>
      <c r="T32" s="845"/>
      <c r="U32" s="845"/>
      <c r="V32" s="845">
        <v>1104</v>
      </c>
      <c r="W32" s="845"/>
      <c r="X32" s="845"/>
      <c r="Y32" s="845"/>
      <c r="Z32" s="845"/>
      <c r="AA32" s="845">
        <v>3</v>
      </c>
      <c r="AB32" s="845"/>
      <c r="AC32" s="845"/>
      <c r="AD32" s="845"/>
      <c r="AE32" s="846"/>
      <c r="AF32" s="847">
        <v>742</v>
      </c>
      <c r="AG32" s="848"/>
      <c r="AH32" s="848"/>
      <c r="AI32" s="848"/>
      <c r="AJ32" s="849"/>
      <c r="AK32" s="916">
        <v>300</v>
      </c>
      <c r="AL32" s="917"/>
      <c r="AM32" s="917"/>
      <c r="AN32" s="917"/>
      <c r="AO32" s="917"/>
      <c r="AP32" s="917">
        <v>3868</v>
      </c>
      <c r="AQ32" s="917"/>
      <c r="AR32" s="917"/>
      <c r="AS32" s="917"/>
      <c r="AT32" s="917"/>
      <c r="AU32" s="917">
        <v>3086</v>
      </c>
      <c r="AV32" s="917"/>
      <c r="AW32" s="917"/>
      <c r="AX32" s="917"/>
      <c r="AY32" s="917"/>
      <c r="AZ32" s="918" t="s">
        <v>600</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1429</v>
      </c>
      <c r="R33" s="845"/>
      <c r="S33" s="845"/>
      <c r="T33" s="845"/>
      <c r="U33" s="845"/>
      <c r="V33" s="845">
        <v>1532</v>
      </c>
      <c r="W33" s="845"/>
      <c r="X33" s="845"/>
      <c r="Y33" s="845"/>
      <c r="Z33" s="845"/>
      <c r="AA33" s="845">
        <v>-103</v>
      </c>
      <c r="AB33" s="845"/>
      <c r="AC33" s="845"/>
      <c r="AD33" s="845"/>
      <c r="AE33" s="846"/>
      <c r="AF33" s="847">
        <v>1410</v>
      </c>
      <c r="AG33" s="848"/>
      <c r="AH33" s="848"/>
      <c r="AI33" s="848"/>
      <c r="AJ33" s="849"/>
      <c r="AK33" s="916">
        <v>244</v>
      </c>
      <c r="AL33" s="917"/>
      <c r="AM33" s="917"/>
      <c r="AN33" s="917"/>
      <c r="AO33" s="917"/>
      <c r="AP33" s="917">
        <v>831</v>
      </c>
      <c r="AQ33" s="917"/>
      <c r="AR33" s="917"/>
      <c r="AS33" s="917"/>
      <c r="AT33" s="917"/>
      <c r="AU33" s="917">
        <v>493</v>
      </c>
      <c r="AV33" s="917"/>
      <c r="AW33" s="917"/>
      <c r="AX33" s="917"/>
      <c r="AY33" s="917"/>
      <c r="AZ33" s="918" t="s">
        <v>600</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862</v>
      </c>
      <c r="R34" s="845"/>
      <c r="S34" s="845"/>
      <c r="T34" s="845"/>
      <c r="U34" s="845"/>
      <c r="V34" s="845">
        <v>944</v>
      </c>
      <c r="W34" s="845"/>
      <c r="X34" s="845"/>
      <c r="Y34" s="845"/>
      <c r="Z34" s="845"/>
      <c r="AA34" s="845">
        <v>-82</v>
      </c>
      <c r="AB34" s="845"/>
      <c r="AC34" s="845"/>
      <c r="AD34" s="845"/>
      <c r="AE34" s="846"/>
      <c r="AF34" s="847">
        <v>92</v>
      </c>
      <c r="AG34" s="848"/>
      <c r="AH34" s="848"/>
      <c r="AI34" s="848"/>
      <c r="AJ34" s="849"/>
      <c r="AK34" s="916">
        <v>333</v>
      </c>
      <c r="AL34" s="917"/>
      <c r="AM34" s="917"/>
      <c r="AN34" s="917"/>
      <c r="AO34" s="917"/>
      <c r="AP34" s="917">
        <v>7144</v>
      </c>
      <c r="AQ34" s="917"/>
      <c r="AR34" s="917"/>
      <c r="AS34" s="917"/>
      <c r="AT34" s="917"/>
      <c r="AU34" s="917">
        <v>4329</v>
      </c>
      <c r="AV34" s="917"/>
      <c r="AW34" s="917"/>
      <c r="AX34" s="917"/>
      <c r="AY34" s="917"/>
      <c r="AZ34" s="918" t="s">
        <v>600</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28</v>
      </c>
      <c r="R35" s="845"/>
      <c r="S35" s="845"/>
      <c r="T35" s="845"/>
      <c r="U35" s="845"/>
      <c r="V35" s="845">
        <v>26</v>
      </c>
      <c r="W35" s="845"/>
      <c r="X35" s="845"/>
      <c r="Y35" s="845"/>
      <c r="Z35" s="845"/>
      <c r="AA35" s="845">
        <v>2</v>
      </c>
      <c r="AB35" s="845"/>
      <c r="AC35" s="845"/>
      <c r="AD35" s="845"/>
      <c r="AE35" s="846"/>
      <c r="AF35" s="847">
        <v>5</v>
      </c>
      <c r="AG35" s="848"/>
      <c r="AH35" s="848"/>
      <c r="AI35" s="848"/>
      <c r="AJ35" s="849"/>
      <c r="AK35" s="916" t="s">
        <v>621</v>
      </c>
      <c r="AL35" s="917"/>
      <c r="AM35" s="917"/>
      <c r="AN35" s="917"/>
      <c r="AO35" s="917"/>
      <c r="AP35" s="917" t="s">
        <v>600</v>
      </c>
      <c r="AQ35" s="917"/>
      <c r="AR35" s="917"/>
      <c r="AS35" s="917"/>
      <c r="AT35" s="917"/>
      <c r="AU35" s="917" t="s">
        <v>622</v>
      </c>
      <c r="AV35" s="917"/>
      <c r="AW35" s="917"/>
      <c r="AX35" s="917"/>
      <c r="AY35" s="917"/>
      <c r="AZ35" s="918" t="s">
        <v>600</v>
      </c>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2403</v>
      </c>
      <c r="AG63" s="928"/>
      <c r="AH63" s="928"/>
      <c r="AI63" s="928"/>
      <c r="AJ63" s="929"/>
      <c r="AK63" s="930"/>
      <c r="AL63" s="925"/>
      <c r="AM63" s="925"/>
      <c r="AN63" s="925"/>
      <c r="AO63" s="925"/>
      <c r="AP63" s="928">
        <v>12534</v>
      </c>
      <c r="AQ63" s="928"/>
      <c r="AR63" s="928"/>
      <c r="AS63" s="928"/>
      <c r="AT63" s="928"/>
      <c r="AU63" s="928">
        <v>8494</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601</v>
      </c>
      <c r="C68" s="956"/>
      <c r="D68" s="956"/>
      <c r="E68" s="956"/>
      <c r="F68" s="956"/>
      <c r="G68" s="956"/>
      <c r="H68" s="956"/>
      <c r="I68" s="956"/>
      <c r="J68" s="956"/>
      <c r="K68" s="956"/>
      <c r="L68" s="956"/>
      <c r="M68" s="956"/>
      <c r="N68" s="956"/>
      <c r="O68" s="956"/>
      <c r="P68" s="957"/>
      <c r="Q68" s="958">
        <v>508</v>
      </c>
      <c r="R68" s="952"/>
      <c r="S68" s="952"/>
      <c r="T68" s="952"/>
      <c r="U68" s="952"/>
      <c r="V68" s="952">
        <v>488</v>
      </c>
      <c r="W68" s="952"/>
      <c r="X68" s="952"/>
      <c r="Y68" s="952"/>
      <c r="Z68" s="952"/>
      <c r="AA68" s="952">
        <v>20</v>
      </c>
      <c r="AB68" s="952"/>
      <c r="AC68" s="952"/>
      <c r="AD68" s="952"/>
      <c r="AE68" s="952"/>
      <c r="AF68" s="952">
        <v>20</v>
      </c>
      <c r="AG68" s="952"/>
      <c r="AH68" s="952"/>
      <c r="AI68" s="952"/>
      <c r="AJ68" s="952"/>
      <c r="AK68" s="952" t="s">
        <v>620</v>
      </c>
      <c r="AL68" s="952"/>
      <c r="AM68" s="952"/>
      <c r="AN68" s="952"/>
      <c r="AO68" s="952"/>
      <c r="AP68" s="952">
        <v>91</v>
      </c>
      <c r="AQ68" s="952"/>
      <c r="AR68" s="952"/>
      <c r="AS68" s="952"/>
      <c r="AT68" s="952"/>
      <c r="AU68" s="952">
        <v>66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602</v>
      </c>
      <c r="C69" s="960"/>
      <c r="D69" s="960"/>
      <c r="E69" s="960"/>
      <c r="F69" s="960"/>
      <c r="G69" s="960"/>
      <c r="H69" s="960"/>
      <c r="I69" s="960"/>
      <c r="J69" s="960"/>
      <c r="K69" s="960"/>
      <c r="L69" s="960"/>
      <c r="M69" s="960"/>
      <c r="N69" s="960"/>
      <c r="O69" s="960"/>
      <c r="P69" s="961"/>
      <c r="Q69" s="962">
        <v>6490</v>
      </c>
      <c r="R69" s="917"/>
      <c r="S69" s="917"/>
      <c r="T69" s="917"/>
      <c r="U69" s="917"/>
      <c r="V69" s="917">
        <v>7195</v>
      </c>
      <c r="W69" s="917"/>
      <c r="X69" s="917"/>
      <c r="Y69" s="917"/>
      <c r="Z69" s="917"/>
      <c r="AA69" s="917">
        <v>-705</v>
      </c>
      <c r="AB69" s="917"/>
      <c r="AC69" s="917"/>
      <c r="AD69" s="917"/>
      <c r="AE69" s="917"/>
      <c r="AF69" s="917">
        <v>3561</v>
      </c>
      <c r="AG69" s="917"/>
      <c r="AH69" s="917"/>
      <c r="AI69" s="917"/>
      <c r="AJ69" s="917"/>
      <c r="AK69" s="917" t="s">
        <v>600</v>
      </c>
      <c r="AL69" s="917"/>
      <c r="AM69" s="917"/>
      <c r="AN69" s="917"/>
      <c r="AO69" s="917"/>
      <c r="AP69" s="917">
        <v>21684</v>
      </c>
      <c r="AQ69" s="917"/>
      <c r="AR69" s="917"/>
      <c r="AS69" s="917"/>
      <c r="AT69" s="917"/>
      <c r="AU69" s="917">
        <v>238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603</v>
      </c>
      <c r="C70" s="960"/>
      <c r="D70" s="960"/>
      <c r="E70" s="960"/>
      <c r="F70" s="960"/>
      <c r="G70" s="960"/>
      <c r="H70" s="960"/>
      <c r="I70" s="960"/>
      <c r="J70" s="960"/>
      <c r="K70" s="960"/>
      <c r="L70" s="960"/>
      <c r="M70" s="960"/>
      <c r="N70" s="960"/>
      <c r="O70" s="960"/>
      <c r="P70" s="961"/>
      <c r="Q70" s="962">
        <v>72</v>
      </c>
      <c r="R70" s="917"/>
      <c r="S70" s="917"/>
      <c r="T70" s="917"/>
      <c r="U70" s="917"/>
      <c r="V70" s="917">
        <v>69</v>
      </c>
      <c r="W70" s="917"/>
      <c r="X70" s="917"/>
      <c r="Y70" s="917"/>
      <c r="Z70" s="917"/>
      <c r="AA70" s="917">
        <v>3</v>
      </c>
      <c r="AB70" s="917"/>
      <c r="AC70" s="917"/>
      <c r="AD70" s="917"/>
      <c r="AE70" s="917"/>
      <c r="AF70" s="917">
        <v>3</v>
      </c>
      <c r="AG70" s="917"/>
      <c r="AH70" s="917"/>
      <c r="AI70" s="917"/>
      <c r="AJ70" s="917"/>
      <c r="AK70" s="917" t="s">
        <v>600</v>
      </c>
      <c r="AL70" s="917"/>
      <c r="AM70" s="917"/>
      <c r="AN70" s="917"/>
      <c r="AO70" s="917"/>
      <c r="AP70" s="917" t="s">
        <v>600</v>
      </c>
      <c r="AQ70" s="917"/>
      <c r="AR70" s="917"/>
      <c r="AS70" s="917"/>
      <c r="AT70" s="917"/>
      <c r="AU70" s="917" t="s">
        <v>622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604</v>
      </c>
      <c r="C71" s="960"/>
      <c r="D71" s="960"/>
      <c r="E71" s="960"/>
      <c r="F71" s="960"/>
      <c r="G71" s="960"/>
      <c r="H71" s="960"/>
      <c r="I71" s="960"/>
      <c r="J71" s="960"/>
      <c r="K71" s="960"/>
      <c r="L71" s="960"/>
      <c r="M71" s="960"/>
      <c r="N71" s="960"/>
      <c r="O71" s="960"/>
      <c r="P71" s="961"/>
      <c r="Q71" s="962">
        <v>279667</v>
      </c>
      <c r="R71" s="917"/>
      <c r="S71" s="917"/>
      <c r="T71" s="917"/>
      <c r="U71" s="917"/>
      <c r="V71" s="917">
        <v>279607</v>
      </c>
      <c r="W71" s="917"/>
      <c r="X71" s="917"/>
      <c r="Y71" s="917"/>
      <c r="Z71" s="917"/>
      <c r="AA71" s="917">
        <v>60</v>
      </c>
      <c r="AB71" s="917"/>
      <c r="AC71" s="917"/>
      <c r="AD71" s="917"/>
      <c r="AE71" s="917"/>
      <c r="AF71" s="917">
        <v>60</v>
      </c>
      <c r="AG71" s="917"/>
      <c r="AH71" s="917"/>
      <c r="AI71" s="917"/>
      <c r="AJ71" s="917"/>
      <c r="AK71" s="917">
        <v>5298</v>
      </c>
      <c r="AL71" s="917"/>
      <c r="AM71" s="917"/>
      <c r="AN71" s="917"/>
      <c r="AO71" s="917"/>
      <c r="AP71" s="917" t="s">
        <v>600</v>
      </c>
      <c r="AQ71" s="917"/>
      <c r="AR71" s="917"/>
      <c r="AS71" s="917"/>
      <c r="AT71" s="917"/>
      <c r="AU71" s="917" t="s">
        <v>622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605</v>
      </c>
      <c r="C72" s="960"/>
      <c r="D72" s="960"/>
      <c r="E72" s="960"/>
      <c r="F72" s="960"/>
      <c r="G72" s="960"/>
      <c r="H72" s="960"/>
      <c r="I72" s="960"/>
      <c r="J72" s="960"/>
      <c r="K72" s="960"/>
      <c r="L72" s="960"/>
      <c r="M72" s="960"/>
      <c r="N72" s="960"/>
      <c r="O72" s="960"/>
      <c r="P72" s="961"/>
      <c r="Q72" s="962">
        <v>6487</v>
      </c>
      <c r="R72" s="917"/>
      <c r="S72" s="917"/>
      <c r="T72" s="917"/>
      <c r="U72" s="917"/>
      <c r="V72" s="917">
        <v>6236</v>
      </c>
      <c r="W72" s="917"/>
      <c r="X72" s="917"/>
      <c r="Y72" s="917"/>
      <c r="Z72" s="917"/>
      <c r="AA72" s="917">
        <v>251</v>
      </c>
      <c r="AB72" s="917"/>
      <c r="AC72" s="917"/>
      <c r="AD72" s="917"/>
      <c r="AE72" s="917"/>
      <c r="AF72" s="917">
        <v>251</v>
      </c>
      <c r="AG72" s="917"/>
      <c r="AH72" s="917"/>
      <c r="AI72" s="917"/>
      <c r="AJ72" s="917"/>
      <c r="AK72" s="917">
        <v>366</v>
      </c>
      <c r="AL72" s="917"/>
      <c r="AM72" s="917"/>
      <c r="AN72" s="917"/>
      <c r="AO72" s="917"/>
      <c r="AP72" s="917" t="s">
        <v>600</v>
      </c>
      <c r="AQ72" s="917"/>
      <c r="AR72" s="917"/>
      <c r="AS72" s="917"/>
      <c r="AT72" s="917"/>
      <c r="AU72" s="917" t="s">
        <v>622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606</v>
      </c>
      <c r="C73" s="960"/>
      <c r="D73" s="960"/>
      <c r="E73" s="960"/>
      <c r="F73" s="960"/>
      <c r="G73" s="960"/>
      <c r="H73" s="960"/>
      <c r="I73" s="960"/>
      <c r="J73" s="960"/>
      <c r="K73" s="960"/>
      <c r="L73" s="960"/>
      <c r="M73" s="960"/>
      <c r="N73" s="960"/>
      <c r="O73" s="960"/>
      <c r="P73" s="961"/>
      <c r="Q73" s="962">
        <v>799</v>
      </c>
      <c r="R73" s="917"/>
      <c r="S73" s="917"/>
      <c r="T73" s="917"/>
      <c r="U73" s="917"/>
      <c r="V73" s="917">
        <v>329</v>
      </c>
      <c r="W73" s="917"/>
      <c r="X73" s="917"/>
      <c r="Y73" s="917"/>
      <c r="Z73" s="917"/>
      <c r="AA73" s="917">
        <v>470</v>
      </c>
      <c r="AB73" s="917"/>
      <c r="AC73" s="917"/>
      <c r="AD73" s="917"/>
      <c r="AE73" s="917"/>
      <c r="AF73" s="917">
        <v>470</v>
      </c>
      <c r="AG73" s="917"/>
      <c r="AH73" s="917"/>
      <c r="AI73" s="917"/>
      <c r="AJ73" s="917"/>
      <c r="AK73" s="917" t="s">
        <v>600</v>
      </c>
      <c r="AL73" s="917"/>
      <c r="AM73" s="917"/>
      <c r="AN73" s="917"/>
      <c r="AO73" s="917"/>
      <c r="AP73" s="917" t="s">
        <v>600</v>
      </c>
      <c r="AQ73" s="917"/>
      <c r="AR73" s="917"/>
      <c r="AS73" s="917"/>
      <c r="AT73" s="917"/>
      <c r="AU73" s="917" t="s">
        <v>622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607</v>
      </c>
      <c r="C74" s="960"/>
      <c r="D74" s="960"/>
      <c r="E74" s="960"/>
      <c r="F74" s="960"/>
      <c r="G74" s="960"/>
      <c r="H74" s="960"/>
      <c r="I74" s="960"/>
      <c r="J74" s="960"/>
      <c r="K74" s="960"/>
      <c r="L74" s="960"/>
      <c r="M74" s="960"/>
      <c r="N74" s="960"/>
      <c r="O74" s="960"/>
      <c r="P74" s="961"/>
      <c r="Q74" s="962">
        <v>26</v>
      </c>
      <c r="R74" s="917"/>
      <c r="S74" s="917"/>
      <c r="T74" s="917"/>
      <c r="U74" s="917"/>
      <c r="V74" s="917">
        <v>16</v>
      </c>
      <c r="W74" s="917"/>
      <c r="X74" s="917"/>
      <c r="Y74" s="917"/>
      <c r="Z74" s="917"/>
      <c r="AA74" s="917">
        <v>11</v>
      </c>
      <c r="AB74" s="917"/>
      <c r="AC74" s="917"/>
      <c r="AD74" s="917"/>
      <c r="AE74" s="917"/>
      <c r="AF74" s="917">
        <v>11</v>
      </c>
      <c r="AG74" s="917"/>
      <c r="AH74" s="917"/>
      <c r="AI74" s="917"/>
      <c r="AJ74" s="917"/>
      <c r="AK74" s="917" t="s">
        <v>600</v>
      </c>
      <c r="AL74" s="917"/>
      <c r="AM74" s="917"/>
      <c r="AN74" s="917"/>
      <c r="AO74" s="917"/>
      <c r="AP74" s="917" t="s">
        <v>600</v>
      </c>
      <c r="AQ74" s="917"/>
      <c r="AR74" s="917"/>
      <c r="AS74" s="917"/>
      <c r="AT74" s="917"/>
      <c r="AU74" s="917" t="s">
        <v>622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608</v>
      </c>
      <c r="C75" s="960"/>
      <c r="D75" s="960"/>
      <c r="E75" s="960"/>
      <c r="F75" s="960"/>
      <c r="G75" s="960"/>
      <c r="H75" s="960"/>
      <c r="I75" s="960"/>
      <c r="J75" s="960"/>
      <c r="K75" s="960"/>
      <c r="L75" s="960"/>
      <c r="M75" s="960"/>
      <c r="N75" s="960"/>
      <c r="O75" s="960"/>
      <c r="P75" s="961"/>
      <c r="Q75" s="965">
        <v>228</v>
      </c>
      <c r="R75" s="966"/>
      <c r="S75" s="966"/>
      <c r="T75" s="966"/>
      <c r="U75" s="916"/>
      <c r="V75" s="967">
        <v>214</v>
      </c>
      <c r="W75" s="966"/>
      <c r="X75" s="966"/>
      <c r="Y75" s="966"/>
      <c r="Z75" s="916"/>
      <c r="AA75" s="967">
        <v>14</v>
      </c>
      <c r="AB75" s="966"/>
      <c r="AC75" s="966"/>
      <c r="AD75" s="966"/>
      <c r="AE75" s="916"/>
      <c r="AF75" s="967">
        <v>14</v>
      </c>
      <c r="AG75" s="966"/>
      <c r="AH75" s="966"/>
      <c r="AI75" s="966"/>
      <c r="AJ75" s="916"/>
      <c r="AK75" s="967">
        <v>221</v>
      </c>
      <c r="AL75" s="966"/>
      <c r="AM75" s="966"/>
      <c r="AN75" s="966"/>
      <c r="AO75" s="916"/>
      <c r="AP75" s="967" t="s">
        <v>600</v>
      </c>
      <c r="AQ75" s="966"/>
      <c r="AR75" s="966"/>
      <c r="AS75" s="966"/>
      <c r="AT75" s="916"/>
      <c r="AU75" s="917" t="s">
        <v>622</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609</v>
      </c>
      <c r="C76" s="960"/>
      <c r="D76" s="960"/>
      <c r="E76" s="960"/>
      <c r="F76" s="960"/>
      <c r="G76" s="960"/>
      <c r="H76" s="960"/>
      <c r="I76" s="960"/>
      <c r="J76" s="960"/>
      <c r="K76" s="960"/>
      <c r="L76" s="960"/>
      <c r="M76" s="960"/>
      <c r="N76" s="960"/>
      <c r="O76" s="960"/>
      <c r="P76" s="961"/>
      <c r="Q76" s="965">
        <v>100</v>
      </c>
      <c r="R76" s="966"/>
      <c r="S76" s="966"/>
      <c r="T76" s="966"/>
      <c r="U76" s="916"/>
      <c r="V76" s="967">
        <v>78</v>
      </c>
      <c r="W76" s="966"/>
      <c r="X76" s="966"/>
      <c r="Y76" s="966"/>
      <c r="Z76" s="916"/>
      <c r="AA76" s="967">
        <v>21</v>
      </c>
      <c r="AB76" s="966"/>
      <c r="AC76" s="966"/>
      <c r="AD76" s="966"/>
      <c r="AE76" s="916"/>
      <c r="AF76" s="967">
        <v>21</v>
      </c>
      <c r="AG76" s="966"/>
      <c r="AH76" s="966"/>
      <c r="AI76" s="966"/>
      <c r="AJ76" s="916"/>
      <c r="AK76" s="967">
        <v>22</v>
      </c>
      <c r="AL76" s="966"/>
      <c r="AM76" s="966"/>
      <c r="AN76" s="966"/>
      <c r="AO76" s="916"/>
      <c r="AP76" s="967" t="s">
        <v>600</v>
      </c>
      <c r="AQ76" s="966"/>
      <c r="AR76" s="966"/>
      <c r="AS76" s="966"/>
      <c r="AT76" s="916"/>
      <c r="AU76" s="917" t="s">
        <v>622</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4411</v>
      </c>
      <c r="AG88" s="928"/>
      <c r="AH88" s="928"/>
      <c r="AI88" s="928"/>
      <c r="AJ88" s="928"/>
      <c r="AK88" s="925"/>
      <c r="AL88" s="925"/>
      <c r="AM88" s="925"/>
      <c r="AN88" s="925"/>
      <c r="AO88" s="925"/>
      <c r="AP88" s="928">
        <v>21775</v>
      </c>
      <c r="AQ88" s="928"/>
      <c r="AR88" s="928"/>
      <c r="AS88" s="928"/>
      <c r="AT88" s="928"/>
      <c r="AU88" s="928">
        <v>304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t="s">
        <v>622</v>
      </c>
      <c r="CX102" s="936"/>
      <c r="CY102" s="936"/>
      <c r="CZ102" s="936"/>
      <c r="DA102" s="979"/>
      <c r="DB102" s="978" t="s">
        <v>622</v>
      </c>
      <c r="DC102" s="936"/>
      <c r="DD102" s="936"/>
      <c r="DE102" s="936"/>
      <c r="DF102" s="979"/>
      <c r="DG102" s="978" t="s">
        <v>622</v>
      </c>
      <c r="DH102" s="936"/>
      <c r="DI102" s="936"/>
      <c r="DJ102" s="936"/>
      <c r="DK102" s="979"/>
      <c r="DL102" s="978" t="s">
        <v>622</v>
      </c>
      <c r="DM102" s="936"/>
      <c r="DN102" s="936"/>
      <c r="DO102" s="936"/>
      <c r="DP102" s="979"/>
      <c r="DQ102" s="978" t="s">
        <v>622</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306</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306</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306</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3663935</v>
      </c>
      <c r="AB110" s="988"/>
      <c r="AC110" s="988"/>
      <c r="AD110" s="988"/>
      <c r="AE110" s="989"/>
      <c r="AF110" s="990">
        <v>3565700</v>
      </c>
      <c r="AG110" s="988"/>
      <c r="AH110" s="988"/>
      <c r="AI110" s="988"/>
      <c r="AJ110" s="989"/>
      <c r="AK110" s="990">
        <v>3547084</v>
      </c>
      <c r="AL110" s="988"/>
      <c r="AM110" s="988"/>
      <c r="AN110" s="988"/>
      <c r="AO110" s="989"/>
      <c r="AP110" s="991">
        <v>33.299999999999997</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33082176</v>
      </c>
      <c r="BR110" s="1023"/>
      <c r="BS110" s="1023"/>
      <c r="BT110" s="1023"/>
      <c r="BU110" s="1023"/>
      <c r="BV110" s="1023">
        <v>32942222</v>
      </c>
      <c r="BW110" s="1023"/>
      <c r="BX110" s="1023"/>
      <c r="BY110" s="1023"/>
      <c r="BZ110" s="1023"/>
      <c r="CA110" s="1023">
        <v>32544175</v>
      </c>
      <c r="CB110" s="1023"/>
      <c r="CC110" s="1023"/>
      <c r="CD110" s="1023"/>
      <c r="CE110" s="1023"/>
      <c r="CF110" s="1037">
        <v>305.3</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390</v>
      </c>
      <c r="DH110" s="1023"/>
      <c r="DI110" s="1023"/>
      <c r="DJ110" s="1023"/>
      <c r="DK110" s="1023"/>
      <c r="DL110" s="1023" t="s">
        <v>448</v>
      </c>
      <c r="DM110" s="1023"/>
      <c r="DN110" s="1023"/>
      <c r="DO110" s="1023"/>
      <c r="DP110" s="1023"/>
      <c r="DQ110" s="1023" t="s">
        <v>449</v>
      </c>
      <c r="DR110" s="1023"/>
      <c r="DS110" s="1023"/>
      <c r="DT110" s="1023"/>
      <c r="DU110" s="1023"/>
      <c r="DV110" s="1024" t="s">
        <v>390</v>
      </c>
      <c r="DW110" s="1024"/>
      <c r="DX110" s="1024"/>
      <c r="DY110" s="1024"/>
      <c r="DZ110" s="1025"/>
    </row>
    <row r="111" spans="1:131" s="248" customFormat="1" ht="26.25" customHeight="1" x14ac:dyDescent="0.15">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451</v>
      </c>
      <c r="AB111" s="1030"/>
      <c r="AC111" s="1030"/>
      <c r="AD111" s="1030"/>
      <c r="AE111" s="1031"/>
      <c r="AF111" s="1032" t="s">
        <v>451</v>
      </c>
      <c r="AG111" s="1030"/>
      <c r="AH111" s="1030"/>
      <c r="AI111" s="1030"/>
      <c r="AJ111" s="1031"/>
      <c r="AK111" s="1032" t="s">
        <v>397</v>
      </c>
      <c r="AL111" s="1030"/>
      <c r="AM111" s="1030"/>
      <c r="AN111" s="1030"/>
      <c r="AO111" s="1031"/>
      <c r="AP111" s="1033" t="s">
        <v>452</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22886</v>
      </c>
      <c r="BR111" s="1016"/>
      <c r="BS111" s="1016"/>
      <c r="BT111" s="1016"/>
      <c r="BU111" s="1016"/>
      <c r="BV111" s="1016">
        <v>25161</v>
      </c>
      <c r="BW111" s="1016"/>
      <c r="BX111" s="1016"/>
      <c r="BY111" s="1016"/>
      <c r="BZ111" s="1016"/>
      <c r="CA111" s="1016">
        <v>23611</v>
      </c>
      <c r="CB111" s="1016"/>
      <c r="CC111" s="1016"/>
      <c r="CD111" s="1016"/>
      <c r="CE111" s="1016"/>
      <c r="CF111" s="1010">
        <v>0.2</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455</v>
      </c>
      <c r="DM111" s="1016"/>
      <c r="DN111" s="1016"/>
      <c r="DO111" s="1016"/>
      <c r="DP111" s="1016"/>
      <c r="DQ111" s="1016" t="s">
        <v>451</v>
      </c>
      <c r="DR111" s="1016"/>
      <c r="DS111" s="1016"/>
      <c r="DT111" s="1016"/>
      <c r="DU111" s="1016"/>
      <c r="DV111" s="1017" t="s">
        <v>452</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451</v>
      </c>
      <c r="AG112" s="1055"/>
      <c r="AH112" s="1055"/>
      <c r="AI112" s="1055"/>
      <c r="AJ112" s="1056"/>
      <c r="AK112" s="1057" t="s">
        <v>452</v>
      </c>
      <c r="AL112" s="1055"/>
      <c r="AM112" s="1055"/>
      <c r="AN112" s="1055"/>
      <c r="AO112" s="1056"/>
      <c r="AP112" s="1058" t="s">
        <v>452</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9293402</v>
      </c>
      <c r="BR112" s="1016"/>
      <c r="BS112" s="1016"/>
      <c r="BT112" s="1016"/>
      <c r="BU112" s="1016"/>
      <c r="BV112" s="1016">
        <v>8607116</v>
      </c>
      <c r="BW112" s="1016"/>
      <c r="BX112" s="1016"/>
      <c r="BY112" s="1016"/>
      <c r="BZ112" s="1016"/>
      <c r="CA112" s="1016">
        <v>8493262</v>
      </c>
      <c r="CB112" s="1016"/>
      <c r="CC112" s="1016"/>
      <c r="CD112" s="1016"/>
      <c r="CE112" s="1016"/>
      <c r="CF112" s="1010">
        <v>79.7</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452</v>
      </c>
      <c r="DM112" s="1016"/>
      <c r="DN112" s="1016"/>
      <c r="DO112" s="1016"/>
      <c r="DP112" s="1016"/>
      <c r="DQ112" s="1016" t="s">
        <v>455</v>
      </c>
      <c r="DR112" s="1016"/>
      <c r="DS112" s="1016"/>
      <c r="DT112" s="1016"/>
      <c r="DU112" s="1016"/>
      <c r="DV112" s="1017" t="s">
        <v>390</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869198</v>
      </c>
      <c r="AB113" s="1030"/>
      <c r="AC113" s="1030"/>
      <c r="AD113" s="1030"/>
      <c r="AE113" s="1031"/>
      <c r="AF113" s="1032">
        <v>898916</v>
      </c>
      <c r="AG113" s="1030"/>
      <c r="AH113" s="1030"/>
      <c r="AI113" s="1030"/>
      <c r="AJ113" s="1031"/>
      <c r="AK113" s="1032">
        <v>850572</v>
      </c>
      <c r="AL113" s="1030"/>
      <c r="AM113" s="1030"/>
      <c r="AN113" s="1030"/>
      <c r="AO113" s="1031"/>
      <c r="AP113" s="1033">
        <v>8</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269523</v>
      </c>
      <c r="BR113" s="1016"/>
      <c r="BS113" s="1016"/>
      <c r="BT113" s="1016"/>
      <c r="BU113" s="1016"/>
      <c r="BV113" s="1016">
        <v>320157</v>
      </c>
      <c r="BW113" s="1016"/>
      <c r="BX113" s="1016"/>
      <c r="BY113" s="1016"/>
      <c r="BZ113" s="1016"/>
      <c r="CA113" s="1016">
        <v>303995</v>
      </c>
      <c r="CB113" s="1016"/>
      <c r="CC113" s="1016"/>
      <c r="CD113" s="1016"/>
      <c r="CE113" s="1016"/>
      <c r="CF113" s="1010">
        <v>2.9</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449</v>
      </c>
      <c r="DH113" s="1055"/>
      <c r="DI113" s="1055"/>
      <c r="DJ113" s="1055"/>
      <c r="DK113" s="1056"/>
      <c r="DL113" s="1057" t="s">
        <v>449</v>
      </c>
      <c r="DM113" s="1055"/>
      <c r="DN113" s="1055"/>
      <c r="DO113" s="1055"/>
      <c r="DP113" s="1056"/>
      <c r="DQ113" s="1057" t="s">
        <v>390</v>
      </c>
      <c r="DR113" s="1055"/>
      <c r="DS113" s="1055"/>
      <c r="DT113" s="1055"/>
      <c r="DU113" s="1056"/>
      <c r="DV113" s="1058" t="s">
        <v>451</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21076</v>
      </c>
      <c r="AB114" s="1055"/>
      <c r="AC114" s="1055"/>
      <c r="AD114" s="1055"/>
      <c r="AE114" s="1056"/>
      <c r="AF114" s="1057">
        <v>21076</v>
      </c>
      <c r="AG114" s="1055"/>
      <c r="AH114" s="1055"/>
      <c r="AI114" s="1055"/>
      <c r="AJ114" s="1056"/>
      <c r="AK114" s="1057">
        <v>21083</v>
      </c>
      <c r="AL114" s="1055"/>
      <c r="AM114" s="1055"/>
      <c r="AN114" s="1055"/>
      <c r="AO114" s="1056"/>
      <c r="AP114" s="1058">
        <v>0.2</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4137514</v>
      </c>
      <c r="BR114" s="1016"/>
      <c r="BS114" s="1016"/>
      <c r="BT114" s="1016"/>
      <c r="BU114" s="1016"/>
      <c r="BV114" s="1016">
        <v>4155891</v>
      </c>
      <c r="BW114" s="1016"/>
      <c r="BX114" s="1016"/>
      <c r="BY114" s="1016"/>
      <c r="BZ114" s="1016"/>
      <c r="CA114" s="1016">
        <v>4103082</v>
      </c>
      <c r="CB114" s="1016"/>
      <c r="CC114" s="1016"/>
      <c r="CD114" s="1016"/>
      <c r="CE114" s="1016"/>
      <c r="CF114" s="1010">
        <v>38.5</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452</v>
      </c>
      <c r="DM114" s="1055"/>
      <c r="DN114" s="1055"/>
      <c r="DO114" s="1055"/>
      <c r="DP114" s="1056"/>
      <c r="DQ114" s="1057" t="s">
        <v>390</v>
      </c>
      <c r="DR114" s="1055"/>
      <c r="DS114" s="1055"/>
      <c r="DT114" s="1055"/>
      <c r="DU114" s="1056"/>
      <c r="DV114" s="1058" t="s">
        <v>452</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14408</v>
      </c>
      <c r="AB115" s="1030"/>
      <c r="AC115" s="1030"/>
      <c r="AD115" s="1030"/>
      <c r="AE115" s="1031"/>
      <c r="AF115" s="1032">
        <v>37845</v>
      </c>
      <c r="AG115" s="1030"/>
      <c r="AH115" s="1030"/>
      <c r="AI115" s="1030"/>
      <c r="AJ115" s="1031"/>
      <c r="AK115" s="1032">
        <v>13462</v>
      </c>
      <c r="AL115" s="1030"/>
      <c r="AM115" s="1030"/>
      <c r="AN115" s="1030"/>
      <c r="AO115" s="1031"/>
      <c r="AP115" s="1033">
        <v>0.1</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578</v>
      </c>
      <c r="BR115" s="1016"/>
      <c r="BS115" s="1016"/>
      <c r="BT115" s="1016"/>
      <c r="BU115" s="1016"/>
      <c r="BV115" s="1016" t="s">
        <v>390</v>
      </c>
      <c r="BW115" s="1016"/>
      <c r="BX115" s="1016"/>
      <c r="BY115" s="1016"/>
      <c r="BZ115" s="1016"/>
      <c r="CA115" s="1016">
        <v>330</v>
      </c>
      <c r="CB115" s="1016"/>
      <c r="CC115" s="1016"/>
      <c r="CD115" s="1016"/>
      <c r="CE115" s="1016"/>
      <c r="CF115" s="1010">
        <v>0</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452</v>
      </c>
      <c r="DH115" s="1055"/>
      <c r="DI115" s="1055"/>
      <c r="DJ115" s="1055"/>
      <c r="DK115" s="1056"/>
      <c r="DL115" s="1057">
        <v>3826</v>
      </c>
      <c r="DM115" s="1055"/>
      <c r="DN115" s="1055"/>
      <c r="DO115" s="1055"/>
      <c r="DP115" s="1056"/>
      <c r="DQ115" s="1057">
        <v>3827</v>
      </c>
      <c r="DR115" s="1055"/>
      <c r="DS115" s="1055"/>
      <c r="DT115" s="1055"/>
      <c r="DU115" s="1056"/>
      <c r="DV115" s="1058">
        <v>0</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1632</v>
      </c>
      <c r="AB116" s="1055"/>
      <c r="AC116" s="1055"/>
      <c r="AD116" s="1055"/>
      <c r="AE116" s="1056"/>
      <c r="AF116" s="1057">
        <v>812</v>
      </c>
      <c r="AG116" s="1055"/>
      <c r="AH116" s="1055"/>
      <c r="AI116" s="1055"/>
      <c r="AJ116" s="1056"/>
      <c r="AK116" s="1057">
        <v>157</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451</v>
      </c>
      <c r="BR116" s="1016"/>
      <c r="BS116" s="1016"/>
      <c r="BT116" s="1016"/>
      <c r="BU116" s="1016"/>
      <c r="BV116" s="1016" t="s">
        <v>451</v>
      </c>
      <c r="BW116" s="1016"/>
      <c r="BX116" s="1016"/>
      <c r="BY116" s="1016"/>
      <c r="BZ116" s="1016"/>
      <c r="CA116" s="1016" t="s">
        <v>390</v>
      </c>
      <c r="CB116" s="1016"/>
      <c r="CC116" s="1016"/>
      <c r="CD116" s="1016"/>
      <c r="CE116" s="1016"/>
      <c r="CF116" s="1010" t="s">
        <v>390</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449</v>
      </c>
      <c r="DH116" s="1055"/>
      <c r="DI116" s="1055"/>
      <c r="DJ116" s="1055"/>
      <c r="DK116" s="1056"/>
      <c r="DL116" s="1057" t="s">
        <v>421</v>
      </c>
      <c r="DM116" s="1055"/>
      <c r="DN116" s="1055"/>
      <c r="DO116" s="1055"/>
      <c r="DP116" s="1056"/>
      <c r="DQ116" s="1057" t="s">
        <v>421</v>
      </c>
      <c r="DR116" s="1055"/>
      <c r="DS116" s="1055"/>
      <c r="DT116" s="1055"/>
      <c r="DU116" s="1056"/>
      <c r="DV116" s="1058" t="s">
        <v>452</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4570249</v>
      </c>
      <c r="AB117" s="1073"/>
      <c r="AC117" s="1073"/>
      <c r="AD117" s="1073"/>
      <c r="AE117" s="1074"/>
      <c r="AF117" s="1075">
        <v>4524349</v>
      </c>
      <c r="AG117" s="1073"/>
      <c r="AH117" s="1073"/>
      <c r="AI117" s="1073"/>
      <c r="AJ117" s="1074"/>
      <c r="AK117" s="1075">
        <v>4432358</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397</v>
      </c>
      <c r="BR117" s="1016"/>
      <c r="BS117" s="1016"/>
      <c r="BT117" s="1016"/>
      <c r="BU117" s="1016"/>
      <c r="BV117" s="1016" t="s">
        <v>397</v>
      </c>
      <c r="BW117" s="1016"/>
      <c r="BX117" s="1016"/>
      <c r="BY117" s="1016"/>
      <c r="BZ117" s="1016"/>
      <c r="CA117" s="1016" t="s">
        <v>390</v>
      </c>
      <c r="CB117" s="1016"/>
      <c r="CC117" s="1016"/>
      <c r="CD117" s="1016"/>
      <c r="CE117" s="1016"/>
      <c r="CF117" s="1010" t="s">
        <v>390</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397</v>
      </c>
      <c r="DH117" s="1055"/>
      <c r="DI117" s="1055"/>
      <c r="DJ117" s="1055"/>
      <c r="DK117" s="1056"/>
      <c r="DL117" s="1057" t="s">
        <v>397</v>
      </c>
      <c r="DM117" s="1055"/>
      <c r="DN117" s="1055"/>
      <c r="DO117" s="1055"/>
      <c r="DP117" s="1056"/>
      <c r="DQ117" s="1057" t="s">
        <v>451</v>
      </c>
      <c r="DR117" s="1055"/>
      <c r="DS117" s="1055"/>
      <c r="DT117" s="1055"/>
      <c r="DU117" s="1056"/>
      <c r="DV117" s="1058" t="s">
        <v>390</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306</v>
      </c>
      <c r="AL118" s="981"/>
      <c r="AM118" s="981"/>
      <c r="AN118" s="981"/>
      <c r="AO118" s="982"/>
      <c r="AP118" s="1067" t="s">
        <v>442</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397</v>
      </c>
      <c r="BR118" s="1094"/>
      <c r="BS118" s="1094"/>
      <c r="BT118" s="1094"/>
      <c r="BU118" s="1094"/>
      <c r="BV118" s="1094" t="s">
        <v>455</v>
      </c>
      <c r="BW118" s="1094"/>
      <c r="BX118" s="1094"/>
      <c r="BY118" s="1094"/>
      <c r="BZ118" s="1094"/>
      <c r="CA118" s="1094" t="s">
        <v>455</v>
      </c>
      <c r="CB118" s="1094"/>
      <c r="CC118" s="1094"/>
      <c r="CD118" s="1094"/>
      <c r="CE118" s="1094"/>
      <c r="CF118" s="1010" t="s">
        <v>455</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455</v>
      </c>
      <c r="DH118" s="1055"/>
      <c r="DI118" s="1055"/>
      <c r="DJ118" s="1055"/>
      <c r="DK118" s="1056"/>
      <c r="DL118" s="1057" t="s">
        <v>455</v>
      </c>
      <c r="DM118" s="1055"/>
      <c r="DN118" s="1055"/>
      <c r="DO118" s="1055"/>
      <c r="DP118" s="1056"/>
      <c r="DQ118" s="1057" t="s">
        <v>455</v>
      </c>
      <c r="DR118" s="1055"/>
      <c r="DS118" s="1055"/>
      <c r="DT118" s="1055"/>
      <c r="DU118" s="1056"/>
      <c r="DV118" s="1058" t="s">
        <v>455</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397</v>
      </c>
      <c r="AB119" s="988"/>
      <c r="AC119" s="988"/>
      <c r="AD119" s="988"/>
      <c r="AE119" s="989"/>
      <c r="AF119" s="990" t="s">
        <v>451</v>
      </c>
      <c r="AG119" s="988"/>
      <c r="AH119" s="988"/>
      <c r="AI119" s="988"/>
      <c r="AJ119" s="989"/>
      <c r="AK119" s="990" t="s">
        <v>455</v>
      </c>
      <c r="AL119" s="988"/>
      <c r="AM119" s="988"/>
      <c r="AN119" s="988"/>
      <c r="AO119" s="989"/>
      <c r="AP119" s="991" t="s">
        <v>455</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477</v>
      </c>
      <c r="BP119" s="1102"/>
      <c r="BQ119" s="1093">
        <v>46806079</v>
      </c>
      <c r="BR119" s="1094"/>
      <c r="BS119" s="1094"/>
      <c r="BT119" s="1094"/>
      <c r="BU119" s="1094"/>
      <c r="BV119" s="1094">
        <v>46050547</v>
      </c>
      <c r="BW119" s="1094"/>
      <c r="BX119" s="1094"/>
      <c r="BY119" s="1094"/>
      <c r="BZ119" s="1094"/>
      <c r="CA119" s="1094">
        <v>45468455</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22886</v>
      </c>
      <c r="DH119" s="1080"/>
      <c r="DI119" s="1080"/>
      <c r="DJ119" s="1080"/>
      <c r="DK119" s="1081"/>
      <c r="DL119" s="1079">
        <v>21335</v>
      </c>
      <c r="DM119" s="1080"/>
      <c r="DN119" s="1080"/>
      <c r="DO119" s="1080"/>
      <c r="DP119" s="1081"/>
      <c r="DQ119" s="1079">
        <v>19784</v>
      </c>
      <c r="DR119" s="1080"/>
      <c r="DS119" s="1080"/>
      <c r="DT119" s="1080"/>
      <c r="DU119" s="1081"/>
      <c r="DV119" s="1082">
        <v>0.2</v>
      </c>
      <c r="DW119" s="1083"/>
      <c r="DX119" s="1083"/>
      <c r="DY119" s="1083"/>
      <c r="DZ119" s="1084"/>
    </row>
    <row r="120" spans="1:130" s="248" customFormat="1" ht="26.25" customHeight="1" x14ac:dyDescent="0.15">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455</v>
      </c>
      <c r="AB120" s="1055"/>
      <c r="AC120" s="1055"/>
      <c r="AD120" s="1055"/>
      <c r="AE120" s="1056"/>
      <c r="AF120" s="1057" t="s">
        <v>455</v>
      </c>
      <c r="AG120" s="1055"/>
      <c r="AH120" s="1055"/>
      <c r="AI120" s="1055"/>
      <c r="AJ120" s="1056"/>
      <c r="AK120" s="1057" t="s">
        <v>455</v>
      </c>
      <c r="AL120" s="1055"/>
      <c r="AM120" s="1055"/>
      <c r="AN120" s="1055"/>
      <c r="AO120" s="1056"/>
      <c r="AP120" s="1058" t="s">
        <v>455</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6407816</v>
      </c>
      <c r="BR120" s="1023"/>
      <c r="BS120" s="1023"/>
      <c r="BT120" s="1023"/>
      <c r="BU120" s="1023"/>
      <c r="BV120" s="1023">
        <v>6951152</v>
      </c>
      <c r="BW120" s="1023"/>
      <c r="BX120" s="1023"/>
      <c r="BY120" s="1023"/>
      <c r="BZ120" s="1023"/>
      <c r="CA120" s="1023">
        <v>7050700</v>
      </c>
      <c r="CB120" s="1023"/>
      <c r="CC120" s="1023"/>
      <c r="CD120" s="1023"/>
      <c r="CE120" s="1023"/>
      <c r="CF120" s="1037">
        <v>66.2</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4776231</v>
      </c>
      <c r="DH120" s="1023"/>
      <c r="DI120" s="1023"/>
      <c r="DJ120" s="1023"/>
      <c r="DK120" s="1023"/>
      <c r="DL120" s="1023">
        <v>4371407</v>
      </c>
      <c r="DM120" s="1023"/>
      <c r="DN120" s="1023"/>
      <c r="DO120" s="1023"/>
      <c r="DP120" s="1023"/>
      <c r="DQ120" s="1023">
        <v>4329355</v>
      </c>
      <c r="DR120" s="1023"/>
      <c r="DS120" s="1023"/>
      <c r="DT120" s="1023"/>
      <c r="DU120" s="1023"/>
      <c r="DV120" s="1024">
        <v>40.6</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421</v>
      </c>
      <c r="AB121" s="1055"/>
      <c r="AC121" s="1055"/>
      <c r="AD121" s="1055"/>
      <c r="AE121" s="1056"/>
      <c r="AF121" s="1057" t="s">
        <v>421</v>
      </c>
      <c r="AG121" s="1055"/>
      <c r="AH121" s="1055"/>
      <c r="AI121" s="1055"/>
      <c r="AJ121" s="1056"/>
      <c r="AK121" s="1057" t="s">
        <v>455</v>
      </c>
      <c r="AL121" s="1055"/>
      <c r="AM121" s="1055"/>
      <c r="AN121" s="1055"/>
      <c r="AO121" s="1056"/>
      <c r="AP121" s="1058" t="s">
        <v>455</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1710006</v>
      </c>
      <c r="BR121" s="1016"/>
      <c r="BS121" s="1016"/>
      <c r="BT121" s="1016"/>
      <c r="BU121" s="1016"/>
      <c r="BV121" s="1016">
        <v>1544268</v>
      </c>
      <c r="BW121" s="1016"/>
      <c r="BX121" s="1016"/>
      <c r="BY121" s="1016"/>
      <c r="BZ121" s="1016"/>
      <c r="CA121" s="1016">
        <v>1440242</v>
      </c>
      <c r="CB121" s="1016"/>
      <c r="CC121" s="1016"/>
      <c r="CD121" s="1016"/>
      <c r="CE121" s="1016"/>
      <c r="CF121" s="1010">
        <v>13.5</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152307</v>
      </c>
      <c r="DH121" s="1016"/>
      <c r="DI121" s="1016"/>
      <c r="DJ121" s="1016"/>
      <c r="DK121" s="1016"/>
      <c r="DL121" s="1016">
        <v>4577</v>
      </c>
      <c r="DM121" s="1016"/>
      <c r="DN121" s="1016"/>
      <c r="DO121" s="1016"/>
      <c r="DP121" s="1016"/>
      <c r="DQ121" s="1016">
        <v>3086284</v>
      </c>
      <c r="DR121" s="1016"/>
      <c r="DS121" s="1016"/>
      <c r="DT121" s="1016"/>
      <c r="DU121" s="1016"/>
      <c r="DV121" s="1017">
        <v>29</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451</v>
      </c>
      <c r="AG122" s="1055"/>
      <c r="AH122" s="1055"/>
      <c r="AI122" s="1055"/>
      <c r="AJ122" s="1056"/>
      <c r="AK122" s="1057" t="s">
        <v>455</v>
      </c>
      <c r="AL122" s="1055"/>
      <c r="AM122" s="1055"/>
      <c r="AN122" s="1055"/>
      <c r="AO122" s="1056"/>
      <c r="AP122" s="1058" t="s">
        <v>455</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28682909</v>
      </c>
      <c r="BR122" s="1094"/>
      <c r="BS122" s="1094"/>
      <c r="BT122" s="1094"/>
      <c r="BU122" s="1094"/>
      <c r="BV122" s="1094">
        <v>29139129</v>
      </c>
      <c r="BW122" s="1094"/>
      <c r="BX122" s="1094"/>
      <c r="BY122" s="1094"/>
      <c r="BZ122" s="1094"/>
      <c r="CA122" s="1094">
        <v>28813844</v>
      </c>
      <c r="CB122" s="1094"/>
      <c r="CC122" s="1094"/>
      <c r="CD122" s="1094"/>
      <c r="CE122" s="1094"/>
      <c r="CF122" s="1114">
        <v>270.3</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v>368162</v>
      </c>
      <c r="DH122" s="1016"/>
      <c r="DI122" s="1016"/>
      <c r="DJ122" s="1016"/>
      <c r="DK122" s="1016"/>
      <c r="DL122" s="1016">
        <v>360878</v>
      </c>
      <c r="DM122" s="1016"/>
      <c r="DN122" s="1016"/>
      <c r="DO122" s="1016"/>
      <c r="DP122" s="1016"/>
      <c r="DQ122" s="1016">
        <v>492729</v>
      </c>
      <c r="DR122" s="1016"/>
      <c r="DS122" s="1016"/>
      <c r="DT122" s="1016"/>
      <c r="DU122" s="1016"/>
      <c r="DV122" s="1017">
        <v>4.5999999999999996</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12857</v>
      </c>
      <c r="AB123" s="1055"/>
      <c r="AC123" s="1055"/>
      <c r="AD123" s="1055"/>
      <c r="AE123" s="1056"/>
      <c r="AF123" s="1057">
        <v>12339</v>
      </c>
      <c r="AG123" s="1055"/>
      <c r="AH123" s="1055"/>
      <c r="AI123" s="1055"/>
      <c r="AJ123" s="1056"/>
      <c r="AK123" s="1057">
        <v>11609</v>
      </c>
      <c r="AL123" s="1055"/>
      <c r="AM123" s="1055"/>
      <c r="AN123" s="1055"/>
      <c r="AO123" s="1056"/>
      <c r="AP123" s="1058">
        <v>0.1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488</v>
      </c>
      <c r="BP123" s="1102"/>
      <c r="BQ123" s="1161">
        <v>36800731</v>
      </c>
      <c r="BR123" s="1162"/>
      <c r="BS123" s="1162"/>
      <c r="BT123" s="1162"/>
      <c r="BU123" s="1162"/>
      <c r="BV123" s="1162">
        <v>37634549</v>
      </c>
      <c r="BW123" s="1162"/>
      <c r="BX123" s="1162"/>
      <c r="BY123" s="1162"/>
      <c r="BZ123" s="1162"/>
      <c r="CA123" s="1162">
        <v>37304786</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v>392166</v>
      </c>
      <c r="DH123" s="1055"/>
      <c r="DI123" s="1055"/>
      <c r="DJ123" s="1055"/>
      <c r="DK123" s="1056"/>
      <c r="DL123" s="1057">
        <v>381812</v>
      </c>
      <c r="DM123" s="1055"/>
      <c r="DN123" s="1055"/>
      <c r="DO123" s="1055"/>
      <c r="DP123" s="1056"/>
      <c r="DQ123" s="1057">
        <v>369562</v>
      </c>
      <c r="DR123" s="1055"/>
      <c r="DS123" s="1055"/>
      <c r="DT123" s="1055"/>
      <c r="DU123" s="1056"/>
      <c r="DV123" s="1058">
        <v>3.5</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451</v>
      </c>
      <c r="AB124" s="1055"/>
      <c r="AC124" s="1055"/>
      <c r="AD124" s="1055"/>
      <c r="AE124" s="1056"/>
      <c r="AF124" s="1057" t="s">
        <v>421</v>
      </c>
      <c r="AG124" s="1055"/>
      <c r="AH124" s="1055"/>
      <c r="AI124" s="1055"/>
      <c r="AJ124" s="1056"/>
      <c r="AK124" s="1057" t="s">
        <v>455</v>
      </c>
      <c r="AL124" s="1055"/>
      <c r="AM124" s="1055"/>
      <c r="AN124" s="1055"/>
      <c r="AO124" s="1056"/>
      <c r="AP124" s="1058" t="s">
        <v>421</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94.3</v>
      </c>
      <c r="BR124" s="1124"/>
      <c r="BS124" s="1124"/>
      <c r="BT124" s="1124"/>
      <c r="BU124" s="1124"/>
      <c r="BV124" s="1124">
        <v>80.8</v>
      </c>
      <c r="BW124" s="1124"/>
      <c r="BX124" s="1124"/>
      <c r="BY124" s="1124"/>
      <c r="BZ124" s="1124"/>
      <c r="CA124" s="1124">
        <v>76.5</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3604536</v>
      </c>
      <c r="DH124" s="1080"/>
      <c r="DI124" s="1080"/>
      <c r="DJ124" s="1080"/>
      <c r="DK124" s="1081"/>
      <c r="DL124" s="1079">
        <v>3488442</v>
      </c>
      <c r="DM124" s="1080"/>
      <c r="DN124" s="1080"/>
      <c r="DO124" s="1080"/>
      <c r="DP124" s="1081"/>
      <c r="DQ124" s="1079">
        <v>215332</v>
      </c>
      <c r="DR124" s="1080"/>
      <c r="DS124" s="1080"/>
      <c r="DT124" s="1080"/>
      <c r="DU124" s="1081"/>
      <c r="DV124" s="1082">
        <v>2</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390</v>
      </c>
      <c r="AB125" s="1055"/>
      <c r="AC125" s="1055"/>
      <c r="AD125" s="1055"/>
      <c r="AE125" s="1056"/>
      <c r="AF125" s="1057" t="s">
        <v>390</v>
      </c>
      <c r="AG125" s="1055"/>
      <c r="AH125" s="1055"/>
      <c r="AI125" s="1055"/>
      <c r="AJ125" s="1056"/>
      <c r="AK125" s="1057" t="s">
        <v>390</v>
      </c>
      <c r="AL125" s="1055"/>
      <c r="AM125" s="1055"/>
      <c r="AN125" s="1055"/>
      <c r="AO125" s="1056"/>
      <c r="AP125" s="1058" t="s">
        <v>492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493</v>
      </c>
      <c r="CL125" s="1104"/>
      <c r="CM125" s="1104"/>
      <c r="CN125" s="1104"/>
      <c r="CO125" s="1105"/>
      <c r="CP125" s="1036" t="s">
        <v>494</v>
      </c>
      <c r="CQ125" s="985"/>
      <c r="CR125" s="985"/>
      <c r="CS125" s="985"/>
      <c r="CT125" s="985"/>
      <c r="CU125" s="985"/>
      <c r="CV125" s="985"/>
      <c r="CW125" s="985"/>
      <c r="CX125" s="985"/>
      <c r="CY125" s="985"/>
      <c r="CZ125" s="985"/>
      <c r="DA125" s="985"/>
      <c r="DB125" s="985"/>
      <c r="DC125" s="985"/>
      <c r="DD125" s="985"/>
      <c r="DE125" s="985"/>
      <c r="DF125" s="986"/>
      <c r="DG125" s="1022" t="s">
        <v>390</v>
      </c>
      <c r="DH125" s="1023"/>
      <c r="DI125" s="1023"/>
      <c r="DJ125" s="1023"/>
      <c r="DK125" s="1023"/>
      <c r="DL125" s="1023" t="s">
        <v>390</v>
      </c>
      <c r="DM125" s="1023"/>
      <c r="DN125" s="1023"/>
      <c r="DO125" s="1023"/>
      <c r="DP125" s="1023"/>
      <c r="DQ125" s="1023" t="s">
        <v>390</v>
      </c>
      <c r="DR125" s="1023"/>
      <c r="DS125" s="1023"/>
      <c r="DT125" s="1023"/>
      <c r="DU125" s="1023"/>
      <c r="DV125" s="1024" t="s">
        <v>495</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1551</v>
      </c>
      <c r="AB126" s="1055"/>
      <c r="AC126" s="1055"/>
      <c r="AD126" s="1055"/>
      <c r="AE126" s="1056"/>
      <c r="AF126" s="1057">
        <v>25506</v>
      </c>
      <c r="AG126" s="1055"/>
      <c r="AH126" s="1055"/>
      <c r="AI126" s="1055"/>
      <c r="AJ126" s="1056"/>
      <c r="AK126" s="1057">
        <v>1853</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390</v>
      </c>
      <c r="DH126" s="1016"/>
      <c r="DI126" s="1016"/>
      <c r="DJ126" s="1016"/>
      <c r="DK126" s="1016"/>
      <c r="DL126" s="1016" t="s">
        <v>390</v>
      </c>
      <c r="DM126" s="1016"/>
      <c r="DN126" s="1016"/>
      <c r="DO126" s="1016"/>
      <c r="DP126" s="1016"/>
      <c r="DQ126" s="1016" t="s">
        <v>497</v>
      </c>
      <c r="DR126" s="1016"/>
      <c r="DS126" s="1016"/>
      <c r="DT126" s="1016"/>
      <c r="DU126" s="1016"/>
      <c r="DV126" s="1017" t="s">
        <v>448</v>
      </c>
      <c r="DW126" s="1017"/>
      <c r="DX126" s="1017"/>
      <c r="DY126" s="1017"/>
      <c r="DZ126" s="1018"/>
    </row>
    <row r="127" spans="1:130" s="248" customFormat="1" ht="26.25" customHeight="1" x14ac:dyDescent="0.15">
      <c r="A127" s="1156"/>
      <c r="B127" s="1044"/>
      <c r="C127" s="1098" t="s">
        <v>498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497</v>
      </c>
      <c r="AB127" s="1055"/>
      <c r="AC127" s="1055"/>
      <c r="AD127" s="1055"/>
      <c r="AE127" s="1056"/>
      <c r="AF127" s="1057" t="s">
        <v>492</v>
      </c>
      <c r="AG127" s="1055"/>
      <c r="AH127" s="1055"/>
      <c r="AI127" s="1055"/>
      <c r="AJ127" s="1056"/>
      <c r="AK127" s="1057" t="s">
        <v>499</v>
      </c>
      <c r="AL127" s="1055"/>
      <c r="AM127" s="1055"/>
      <c r="AN127" s="1055"/>
      <c r="AO127" s="1056"/>
      <c r="AP127" s="1058" t="s">
        <v>390</v>
      </c>
      <c r="AQ127" s="1059"/>
      <c r="AR127" s="1059"/>
      <c r="AS127" s="1059"/>
      <c r="AT127" s="1060"/>
      <c r="AU127" s="284"/>
      <c r="AV127" s="284"/>
      <c r="AW127" s="284"/>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505</v>
      </c>
      <c r="DH127" s="1016"/>
      <c r="DI127" s="1016"/>
      <c r="DJ127" s="1016"/>
      <c r="DK127" s="1016"/>
      <c r="DL127" s="1016" t="s">
        <v>499</v>
      </c>
      <c r="DM127" s="1016"/>
      <c r="DN127" s="1016"/>
      <c r="DO127" s="1016"/>
      <c r="DP127" s="1016"/>
      <c r="DQ127" s="1016" t="s">
        <v>499</v>
      </c>
      <c r="DR127" s="1016"/>
      <c r="DS127" s="1016"/>
      <c r="DT127" s="1016"/>
      <c r="DU127" s="1016"/>
      <c r="DV127" s="1017" t="s">
        <v>506</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194986</v>
      </c>
      <c r="AB128" s="1144"/>
      <c r="AC128" s="1144"/>
      <c r="AD128" s="1144"/>
      <c r="AE128" s="1145"/>
      <c r="AF128" s="1146">
        <v>204055</v>
      </c>
      <c r="AG128" s="1144"/>
      <c r="AH128" s="1144"/>
      <c r="AI128" s="1144"/>
      <c r="AJ128" s="1145"/>
      <c r="AK128" s="1146">
        <v>193639</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448</v>
      </c>
      <c r="BG128" s="1151"/>
      <c r="BH128" s="1151"/>
      <c r="BI128" s="1151"/>
      <c r="BJ128" s="1151"/>
      <c r="BK128" s="1151"/>
      <c r="BL128" s="1152"/>
      <c r="BM128" s="1150">
        <v>12.89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v>578</v>
      </c>
      <c r="DH128" s="1136"/>
      <c r="DI128" s="1136"/>
      <c r="DJ128" s="1136"/>
      <c r="DK128" s="1136"/>
      <c r="DL128" s="1136" t="s">
        <v>390</v>
      </c>
      <c r="DM128" s="1136"/>
      <c r="DN128" s="1136"/>
      <c r="DO128" s="1136"/>
      <c r="DP128" s="1136"/>
      <c r="DQ128" s="1136">
        <v>330</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13655007</v>
      </c>
      <c r="AB129" s="1055"/>
      <c r="AC129" s="1055"/>
      <c r="AD129" s="1055"/>
      <c r="AE129" s="1056"/>
      <c r="AF129" s="1057">
        <v>13389613</v>
      </c>
      <c r="AG129" s="1055"/>
      <c r="AH129" s="1055"/>
      <c r="AI129" s="1055"/>
      <c r="AJ129" s="1056"/>
      <c r="AK129" s="1057">
        <v>13594126</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499</v>
      </c>
      <c r="BG129" s="1165"/>
      <c r="BH129" s="1165"/>
      <c r="BI129" s="1165"/>
      <c r="BJ129" s="1165"/>
      <c r="BK129" s="1165"/>
      <c r="BL129" s="1166"/>
      <c r="BM129" s="1164">
        <v>17.89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3048680</v>
      </c>
      <c r="AB130" s="1055"/>
      <c r="AC130" s="1055"/>
      <c r="AD130" s="1055"/>
      <c r="AE130" s="1056"/>
      <c r="AF130" s="1057">
        <v>2979547</v>
      </c>
      <c r="AG130" s="1055"/>
      <c r="AH130" s="1055"/>
      <c r="AI130" s="1055"/>
      <c r="AJ130" s="1056"/>
      <c r="AK130" s="1057">
        <v>2935794</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12.5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10606327</v>
      </c>
      <c r="AB131" s="1080"/>
      <c r="AC131" s="1080"/>
      <c r="AD131" s="1080"/>
      <c r="AE131" s="1081"/>
      <c r="AF131" s="1079">
        <v>10410066</v>
      </c>
      <c r="AG131" s="1080"/>
      <c r="AH131" s="1080"/>
      <c r="AI131" s="1080"/>
      <c r="AJ131" s="1081"/>
      <c r="AK131" s="1079">
        <v>10658332</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v>76.5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12.50746842</v>
      </c>
      <c r="AB132" s="1196"/>
      <c r="AC132" s="1196"/>
      <c r="AD132" s="1196"/>
      <c r="AE132" s="1197"/>
      <c r="AF132" s="1198">
        <v>12.87933237</v>
      </c>
      <c r="AG132" s="1196"/>
      <c r="AH132" s="1196"/>
      <c r="AI132" s="1196"/>
      <c r="AJ132" s="1197"/>
      <c r="AK132" s="1198">
        <v>12.224473769999999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12.3</v>
      </c>
      <c r="AB133" s="1179"/>
      <c r="AC133" s="1179"/>
      <c r="AD133" s="1179"/>
      <c r="AE133" s="1180"/>
      <c r="AF133" s="1178">
        <v>12.6</v>
      </c>
      <c r="AG133" s="1179"/>
      <c r="AH133" s="1179"/>
      <c r="AI133" s="1179"/>
      <c r="AJ133" s="1180"/>
      <c r="AK133" s="1178">
        <v>12.5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7hdkw+2btz8bEtcNwjsv6l78dqr3u8pkl8rcE9ShT4HUFhjEl87WLh6neszwrq7ifh6YNW5eDtHT0MYKm4jTg==" saltValue="T7ZX9rY1o9Q4n3EpSXoK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H17" sqref="AH17:AL1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U0M2yiLnd/3ZiYG7PnrUK5kJ0v9zklrumwM/MmHsfVd1s01Vf4ba4KsM7JHE4iTML1QSJjtp8a94qrHGbD+xA==" saltValue="ztaBXAvTvIrG30FrQR7V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67" zoomScale="70" zoomScaleNormal="70" zoomScaleSheetLayoutView="55" workbookViewId="0">
      <selection activeCell="AH17" sqref="AH17:AL1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BlEherGgKqeQqn6TIENxeVLgHMvOtfDzGg1NqoVPlKBooWpwfiiSL3H92IllWB65kUOVtfQ/SlXUhXThLU6w==" saltValue="cB6iP1jnFFuB0Qfxc6bI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AQ24" sqref="AQ2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4584611</v>
      </c>
      <c r="AP9" s="314">
        <v>156445</v>
      </c>
      <c r="AQ9" s="315">
        <v>100177</v>
      </c>
      <c r="AR9" s="316">
        <v>56.2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58953</v>
      </c>
      <c r="AP10" s="317">
        <v>2012</v>
      </c>
      <c r="AQ10" s="318">
        <v>9943</v>
      </c>
      <c r="AR10" s="319">
        <v>-79.8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t="s">
        <v>532</v>
      </c>
      <c r="AP11" s="317" t="s">
        <v>532</v>
      </c>
      <c r="AQ11" s="318">
        <v>1487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533</v>
      </c>
      <c r="AL12" s="1216"/>
      <c r="AM12" s="1216"/>
      <c r="AN12" s="1217"/>
      <c r="AO12" s="317" t="s">
        <v>532</v>
      </c>
      <c r="AP12" s="317" t="s">
        <v>532</v>
      </c>
      <c r="AQ12" s="318">
        <v>23</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140278</v>
      </c>
      <c r="AP13" s="317">
        <v>4787</v>
      </c>
      <c r="AQ13" s="318">
        <v>4025</v>
      </c>
      <c r="AR13" s="319">
        <v>18.899999999999999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200800</v>
      </c>
      <c r="AP14" s="317">
        <v>6852</v>
      </c>
      <c r="AQ14" s="318">
        <v>2366</v>
      </c>
      <c r="AR14" s="319">
        <v>189.6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-331871</v>
      </c>
      <c r="AP15" s="317">
        <v>-11325</v>
      </c>
      <c r="AQ15" s="318">
        <v>-7732</v>
      </c>
      <c r="AR15" s="319">
        <v>46.5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4652771</v>
      </c>
      <c r="AP16" s="317">
        <v>158771</v>
      </c>
      <c r="AQ16" s="318">
        <v>110288</v>
      </c>
      <c r="AR16" s="319">
        <v>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16</v>
      </c>
      <c r="AP21" s="331">
        <v>10.26</v>
      </c>
      <c r="AQ21" s="332">
        <v>5.74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98.1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3547084</v>
      </c>
      <c r="AP32" s="345">
        <v>121040</v>
      </c>
      <c r="AQ32" s="346">
        <v>68741</v>
      </c>
      <c r="AR32" s="347">
        <v>76.099999999999994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532</v>
      </c>
      <c r="AP34" s="345" t="s">
        <v>532</v>
      </c>
      <c r="AQ34" s="346">
        <v>1</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850572</v>
      </c>
      <c r="AP35" s="345">
        <v>29025</v>
      </c>
      <c r="AQ35" s="346">
        <v>17075</v>
      </c>
      <c r="AR35" s="347">
        <v>70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21083</v>
      </c>
      <c r="AP36" s="345">
        <v>719</v>
      </c>
      <c r="AQ36" s="346">
        <v>2445</v>
      </c>
      <c r="AR36" s="347">
        <v>-70.599999999999994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13462</v>
      </c>
      <c r="AP37" s="345">
        <v>459</v>
      </c>
      <c r="AQ37" s="346">
        <v>621</v>
      </c>
      <c r="AR37" s="347">
        <v>-26.1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157</v>
      </c>
      <c r="AP38" s="348">
        <v>5</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-193639</v>
      </c>
      <c r="AP39" s="345">
        <v>-6608</v>
      </c>
      <c r="AQ39" s="346">
        <v>-4161</v>
      </c>
      <c r="AR39" s="347">
        <v>58.8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-2935794</v>
      </c>
      <c r="AP40" s="345">
        <v>-100181</v>
      </c>
      <c r="AQ40" s="346">
        <v>-59663</v>
      </c>
      <c r="AR40" s="347">
        <v>67.900000000000006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1302925</v>
      </c>
      <c r="AP41" s="345">
        <v>44461</v>
      </c>
      <c r="AQ41" s="346">
        <v>25063</v>
      </c>
      <c r="AR41" s="347">
        <v>77.400000000000006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5338984</v>
      </c>
      <c r="AN51" s="367">
        <v>167162</v>
      </c>
      <c r="AO51" s="368">
        <v>18.100000000000001</v>
      </c>
      <c r="AP51" s="369">
        <v>83280</v>
      </c>
      <c r="AQ51" s="370">
        <v>-5.3</v>
      </c>
      <c r="AR51" s="371">
        <v>23.4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2500199</v>
      </c>
      <c r="AN52" s="375">
        <v>78280</v>
      </c>
      <c r="AO52" s="376">
        <v>19.5</v>
      </c>
      <c r="AP52" s="377">
        <v>43123</v>
      </c>
      <c r="AQ52" s="378">
        <v>-10.5</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3615967</v>
      </c>
      <c r="AN53" s="367">
        <v>115626</v>
      </c>
      <c r="AO53" s="368">
        <v>-30.8</v>
      </c>
      <c r="AP53" s="369">
        <v>88968</v>
      </c>
      <c r="AQ53" s="370">
        <v>6.8</v>
      </c>
      <c r="AR53" s="371">
        <v>-37.6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1950895</v>
      </c>
      <c r="AN54" s="375">
        <v>62383</v>
      </c>
      <c r="AO54" s="376">
        <v>-20.3</v>
      </c>
      <c r="AP54" s="377">
        <v>45482</v>
      </c>
      <c r="AQ54" s="378">
        <v>5.5</v>
      </c>
      <c r="AR54" s="379">
        <v>-25.8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3826692</v>
      </c>
      <c r="AN55" s="367">
        <v>124859</v>
      </c>
      <c r="AO55" s="368">
        <v>8</v>
      </c>
      <c r="AP55" s="369">
        <v>85173</v>
      </c>
      <c r="AQ55" s="370">
        <v>-4.3</v>
      </c>
      <c r="AR55" s="371">
        <v>12.3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2122602</v>
      </c>
      <c r="AN56" s="375">
        <v>69257</v>
      </c>
      <c r="AO56" s="376">
        <v>11</v>
      </c>
      <c r="AP56" s="377">
        <v>43913</v>
      </c>
      <c r="AQ56" s="378">
        <v>-3.4</v>
      </c>
      <c r="AR56" s="379">
        <v>14.4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2733321</v>
      </c>
      <c r="AN57" s="367">
        <v>90700</v>
      </c>
      <c r="AO57" s="368">
        <v>-27.4</v>
      </c>
      <c r="AP57" s="369">
        <v>94081</v>
      </c>
      <c r="AQ57" s="370">
        <v>10.5</v>
      </c>
      <c r="AR57" s="371">
        <v>-37.9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2017093</v>
      </c>
      <c r="AN58" s="375">
        <v>66933</v>
      </c>
      <c r="AO58" s="376">
        <v>-3.4</v>
      </c>
      <c r="AP58" s="377">
        <v>48949</v>
      </c>
      <c r="AQ58" s="378">
        <v>11.5</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3165310</v>
      </c>
      <c r="AN59" s="367">
        <v>108013</v>
      </c>
      <c r="AO59" s="368">
        <v>19.100000000000001</v>
      </c>
      <c r="AP59" s="369">
        <v>92632</v>
      </c>
      <c r="AQ59" s="370">
        <v>-1.5</v>
      </c>
      <c r="AR59" s="371">
        <v>20.6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1566362</v>
      </c>
      <c r="AN60" s="375">
        <v>53450</v>
      </c>
      <c r="AO60" s="376">
        <v>-20.100000000000001</v>
      </c>
      <c r="AP60" s="377">
        <v>47978</v>
      </c>
      <c r="AQ60" s="378">
        <v>-2</v>
      </c>
      <c r="AR60" s="379">
        <v>-18.100000000000001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3736055</v>
      </c>
      <c r="AN61" s="382">
        <v>121272</v>
      </c>
      <c r="AO61" s="383">
        <v>-2.6</v>
      </c>
      <c r="AP61" s="384">
        <v>88827</v>
      </c>
      <c r="AQ61" s="385">
        <v>1.2</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2031430</v>
      </c>
      <c r="AN62" s="375">
        <v>66061</v>
      </c>
      <c r="AO62" s="376">
        <v>-2.7</v>
      </c>
      <c r="AP62" s="377">
        <v>45889</v>
      </c>
      <c r="AQ62" s="378">
        <v>0.2</v>
      </c>
      <c r="AR62" s="379">
        <v>-2.9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roCzBhSW2SmlHh8yBuaElDZMDSkDJThrgOqnKl7uxmwc8YRiPDcCSkbot7UYRvuU5fJmBMDMEuD35BSEzmUKQ==" saltValue="YgaFirwVMz6XX6TOLaMI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3" zoomScale="70" zoomScaleNormal="70" zoomScaleSheetLayoutView="55" workbookViewId="0">
      <selection activeCell="AH17" sqref="AH17:AL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luyZo+W8uZGyHUsECi+mLaOjCwUclC0c6ueazqBJ0sNm/5pmosbTfD88dcNXFg94wDK7+L68sAoX+pFXXfVQNA==" saltValue="z7eTHvT0n2lqNZmFCVro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83" zoomScale="70" zoomScaleNormal="70" zoomScaleSheetLayoutView="55" workbookViewId="0">
      <selection activeCell="AH17" sqref="AH17:AL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O7c1Uld4Nx6ddynuDm6p0pAjZk9swZWuVCtHgVhbZPpmukdXejmFs+C2EDTxiiiZ4XS/2V+UqjTO4aJWPrQ6yQ==" saltValue="Jts5WLTWie1QvY94sfLII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election activeCell="AH17" sqref="AH17:AL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19.18</v>
      </c>
      <c r="G47" s="12">
        <v>21.57</v>
      </c>
      <c r="H47" s="12">
        <v>7.84</v>
      </c>
      <c r="I47" s="12">
        <v>7.2</v>
      </c>
      <c r="J47" s="13">
        <v>8.9</v>
      </c>
    </row>
    <row r="48" spans="2:10" ht="57.75" customHeight="1" x14ac:dyDescent="0.15">
      <c r="B48" s="14"/>
      <c r="C48" s="1240" t="s">
        <v>4</v>
      </c>
      <c r="D48" s="1240"/>
      <c r="E48" s="1241"/>
      <c r="F48" s="15">
        <v>4.2300000000000004</v>
      </c>
      <c r="G48" s="16">
        <v>2.99</v>
      </c>
      <c r="H48" s="16">
        <v>5.3</v>
      </c>
      <c r="I48" s="16">
        <v>5.27</v>
      </c>
      <c r="J48" s="17">
        <v>5.18</v>
      </c>
    </row>
    <row r="49" spans="2:10" ht="57.75" customHeight="1" thickBot="1" x14ac:dyDescent="0.2">
      <c r="B49" s="18"/>
      <c r="C49" s="1242" t="s">
        <v>5</v>
      </c>
      <c r="D49" s="1242"/>
      <c r="E49" s="1243"/>
      <c r="F49" s="19" t="s">
        <v>579</v>
      </c>
      <c r="G49" s="20">
        <v>0.54</v>
      </c>
      <c r="H49" s="20" t="s">
        <v>580</v>
      </c>
      <c r="I49" s="20" t="s">
        <v>581</v>
      </c>
      <c r="J49" s="21">
        <v>1.8</v>
      </c>
    </row>
    <row r="50" spans="2:10" ht="13.5" customHeight="1" x14ac:dyDescent="0.15"/>
  </sheetData>
  <sheetProtection algorithmName="SHA-512" hashValue="o2LoMRSGd9NiCu2L9DjTqOzXhu93Dl2qSjtv0wEl8EdSRGZ6JQ5RxhJ1qMwbgJbJsaY3Bx+B9XQAfsuHQrak5g==" saltValue="Q95guJewt7ZQ37Csacd/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2022-09-15T00:08:00Z</cp:lastPrinted>
  <dcterms:created xsi:type="dcterms:W3CDTF">2022-02-02T06:25:56Z</dcterms:created>
  <dcterms:modified xsi:type="dcterms:W3CDTF">2022-09-15T00:17:04Z</dcterms:modified>
  <cp:category/>
</cp:coreProperties>
</file>