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72.17.2.75\02財政課\【財政係】\note③\311 調査物（毎年）\12_財政状況資料集（財政比較分析表）\令和6年度決算\R080323財政状況資料集（令和６年度決算分）の公表について\"/>
    </mc:Choice>
  </mc:AlternateContent>
  <xr:revisionPtr revIDLastSave="0" documentId="13_ncr:1_{87C5D708-FB21-486B-B9CA-B30A1C74BC48}" xr6:coauthVersionLast="47" xr6:coauthVersionMax="47" xr10:uidLastSave="{00000000-0000-0000-0000-000000000000}"/>
  <bookViews>
    <workbookView xWindow="2868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C36" i="10"/>
  <c r="C37" i="10" s="1"/>
  <c r="CO35" i="10"/>
  <c r="BE35" i="10"/>
  <c r="C35" i="10"/>
  <c r="CO34" i="10"/>
  <c r="BW34" i="10"/>
  <c r="BW35" i="10" s="1"/>
  <c r="BW36" i="10" s="1"/>
  <c r="BW37" i="10" s="1"/>
  <c r="BW38" i="10" s="1"/>
  <c r="BW39" i="10" s="1"/>
  <c r="BW40" i="10" s="1"/>
  <c r="BW41"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<sst xmlns="http://schemas.openxmlformats.org/spreadsheetml/2006/main" count="1034" uniqueCount="568">
  <si>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</si>
  <si>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</si>
  <si>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</si>
  <si>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</si>
  <si>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</si>
  <si>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</si>
  <si>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</si>
  <si>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</si>
  <si>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</si>
  <si>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</si>
  <si>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</si>
  <si>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</si>
  <si>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</si>
  <si>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</si>
  <si>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</si>
  <si>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</si>
  <si>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</si>
  <si>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</si>
  <si>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</si>
  <si>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</si>
  <si>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</si>
  <si>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</si>
  <si>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</si>
  <si>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</si>
  <si>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</si>
  <si>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</si>
  <si>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</si>
  <si>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</si>
  <si>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</si>
  <si>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</si>
  <si>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</si>
  <si>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</si>
  <si>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</si>
  <si>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</si>
  <si>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</si>
  <si>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</si>
  <si>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</si>
  <si>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</si>
  <si>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</si>
  <si>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</si>
  <si>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</si>
  <si>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</si>
  <si>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</si>
  <si>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</si>
  <si>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</si>
  <si>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</si>
  <si>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</si>
  <si>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</si>
  <si>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</si>
  <si>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</si>
  <si>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</si>
  <si>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</si>
  <si>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</si>
  <si>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</si>
  <si>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</si>
  <si>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</si>
  <si>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</si>
  <si>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</si>
  <si>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</si>
  <si>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</si>
  <si>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</si>
  <si>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</si>
  <si>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</si>
  <si>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</si>
  <si>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</si>
  <si>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</si>
  <si>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</si>
  <si>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</si>
  <si>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</si>
  <si>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</si>
  <si>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</si>
  <si>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</si>
  <si>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</si>
  <si>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</si>
  <si>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</si>
  <si>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</si>
  <si>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</si>
  <si>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</si>
  <si>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</si>
  <si>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</si>
  <si>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</si>
  <si>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</si>
  <si>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</si>
  <si>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</si>
  <si>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</si>
  <si>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</si>
  <si>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</si>
  <si>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</si>
  <si>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</si>
  <si>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</si>
  <si>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</si>
  <si>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</si>
  <si>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</si>
  <si>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</si>
  <si>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</si>
  <si>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</si>
  <si>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</si>
  <si>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</si>
  <si>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</si>
  <si>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</si>
  <si>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</si>
  <si>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</si>
  <si>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</si>
  <si>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</si>
  <si>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</si>
  <si>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</si>
  <si>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</si>
  <si>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</si>
  <si>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</si>
  <si>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</si>
  <si>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</si>
  <si>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</si>
  <si>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</si>
  <si>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</si>
  <si>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</si>
  <si>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</si>
  <si>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</si>
  <si>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</si>
  <si>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</si>
  <si>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</si>
  <si>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</si>
  <si>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</si>
  <si>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</si>
  <si>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</si>
  <si>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</si>
  <si>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</si>
  <si>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</si>
  <si>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</si>
  <si>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</si>
  <si>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</si>
  <si>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</si>
  <si>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</si>
  <si>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</si>
  <si>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</si>
  <si>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</si>
  <si>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</si>
  <si>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</si>
  <si>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</si>
  <si>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</si>
  <si>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</si>
  <si>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</si>
  <si>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</si>
  <si>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</si>
  <si>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</si>
  <si>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</si>
  <si>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</si>
  <si>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</si>
  <si>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</si>
  <si>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</si>
  <si>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</si>
  <si>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</si>
  <si>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</si>
  <si>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</si>
  <si>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</si>
  <si>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</si>
  <si>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</si>
  <si>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</si>
  <si>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</si>
  <si>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</si>
  <si>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</si>
  <si>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</si>
  <si>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</si>
  <si>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</si>
  <si>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</si>
  <si>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</si>
  <si>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</si>
  <si>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</si>
  <si>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</si>
  <si>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</si>
  <si>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</si>
  <si>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</si>
  <si>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</si>
  <si>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</si>
  <si>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</si>
  <si>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</si>
  <si>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</si>
  <si>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</si>
  <si>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</si>
  <si>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</si>
  <si>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</si>
  <si>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</si>
  <si>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</si>
  <si>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</si>
  <si>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</si>
  <si>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</si>
  <si>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</si>
  <si>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</si>
  <si>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</si>
  <si>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</si>
  <si>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</si>
  <si>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</si>
  <si>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</si>
  <si>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</si>
  <si>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</si>
  <si>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</si>
  <si>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</si>
  <si>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</si>
  <si>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</si>
  <si>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</si>
  <si>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</si>
  <si>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</si>
  <si>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</si>
  <si>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</si>
  <si>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岡山県高梁市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</si>
  <si>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</si>
  <si>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</si>
  <si>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</si>
  <si>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</si>
  <si>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</si>
  <si>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</si>
  <si>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</si>
  <si>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</si>
  <si>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</si>
  <si>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</si>
  <si>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</si>
  <si>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</si>
  <si>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</si>
  <si>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</si>
  <si>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</si>
  <si>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</si>
  <si>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</si>
  <si>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</si>
  <si>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</si>
  <si>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</si>
  <si>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</si>
  <si>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</si>
  <si>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</si>
  <si>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</si>
  <si>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</si>
  <si>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</si>
  <si>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</si>
  <si>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</si>
  <si>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</si>
  <si>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</si>
  <si>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</si>
  <si>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</si>
  <si>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</si>
  <si>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</si>
  <si>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</si>
  <si>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</si>
  <si>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</si>
  <si>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</si>
  <si>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</si>
  <si>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</si>
  <si>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</si>
  <si>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</si>
  <si>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</si>
  <si>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</si>
  <si>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</si>
  <si>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</si>
  <si>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</si>
  <si>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</si>
  <si>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</si>
  <si>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</si>
  <si>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</si>
  <si>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</si>
  <si>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</si>
  <si>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</si>
  <si>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</si>
  <si>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</si>
  <si>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</si>
  <si>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</si>
  <si>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</si>
  <si>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</si>
  <si>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</si>
  <si>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</si>
  <si>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</si>
  <si>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</si>
  <si>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</si>
  <si>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</si>
  <si>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</si>
  <si>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</si>
  <si>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</si>
  <si>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</si>
  <si>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</si>
  <si>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</si>
  <si>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</si>
  <si>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</si>
  <si>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</si>
  <si>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</si>
  <si>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</si>
  <si>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</si>
  <si>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</si>
  <si>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</si>
  <si>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</si>
  <si>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</si>
  <si>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</si>
  <si>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</si>
  <si>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</si>
  <si>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</si>
  <si>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</si>
  <si>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</si>
  <si>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</si>
  <si>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</si>
  <si>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</si>
  <si>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</si>
  <si>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</si>
  <si>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</si>
  <si>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</si>
  <si>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</si>
  <si>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</si>
  <si>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</si>
  <si>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</si>
  <si>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</si>
  <si>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</si>
  <si>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</si>
  <si>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</si>
  <si>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</si>
  <si>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</si>
  <si>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</si>
  <si>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</si>
  <si>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</si>
  <si>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</si>
  <si>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</si>
  <si>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</si>
  <si>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</si>
  <si>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</si>
  <si>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</si>
  <si>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</si>
  <si>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</si>
  <si>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</si>
  <si>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</si>
  <si>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</si>
  <si>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</si>
  <si>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</si>
  <si>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</si>
  <si>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</si>
  <si>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</si>
  <si>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</si>
  <si>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</si>
  <si>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</si>
  <si>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</si>
  <si>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</si>
  <si>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</si>
  <si>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</si>
  <si>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</si>
  <si>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</si>
  <si>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</si>
  <si>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</si>
  <si>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</si>
  <si>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</si>
  <si>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</si>
  <si>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</si>
  <si>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</si>
  <si>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</si>
  <si>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</si>
  <si>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</si>
  <si>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</si>
  <si>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</si>
  <si>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</si>
  <si>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</si>
  <si>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</si>
  <si>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</si>
  <si>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</si>
  <si>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岡山県高梁市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</si>
  <si>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</si>
  <si>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</si>
  <si>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</si>
  <si>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</si>
  <si>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</si>
  <si>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</si>
  <si>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</si>
  <si>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</si>
  <si>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</si>
  <si>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</si>
  <si>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</si>
  <si>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</si>
  <si>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</si>
  <si>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</si>
  <si>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</si>
  <si>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</si>
  <si>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</si>
  <si>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</si>
  <si>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</si>
  <si>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</si>
  <si>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</si>
  <si>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高梁市養護老人ホーム特別会計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</si>
  <si>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</si>
  <si>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</si>
  <si>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</si>
  <si>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</si>
  <si>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</si>
  <si>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</si>
  <si>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</si>
  <si>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</si>
  <si>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</si>
  <si>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</si>
  <si>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</si>
  <si>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</si>
  <si>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</si>
  <si>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</si>
  <si>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</si>
  <si>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</si>
  <si>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</si>
  <si>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</si>
  <si>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高梁市水道事業特別会計</t>
    <phoneticPr fontId="5"/>
  </si>
  <si>
    <t>法適用企業</t>
    <phoneticPr fontId="5"/>
  </si>
  <si>
    <t>高梁市国民健康保険成羽病院事業会計</t>
    <phoneticPr fontId="5"/>
  </si>
  <si>
    <t>高梁市下水道事業特別会計</t>
    <phoneticPr fontId="5"/>
  </si>
  <si>
    <t>高梁市地域開発事業特別会計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</si>
  <si>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</si>
  <si>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</si>
  <si>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</si>
  <si>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</si>
  <si>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</si>
  <si>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</si>
  <si>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</si>
  <si>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</si>
  <si>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</si>
  <si>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</si>
  <si>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</si>
  <si>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</si>
  <si>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</si>
  <si>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</si>
  <si>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</si>
  <si>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</si>
  <si>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</si>
  <si>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</si>
  <si>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</si>
  <si>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</si>
  <si>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</si>
  <si>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</si>
  <si>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</si>
  <si>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</si>
  <si>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</si>
  <si>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</si>
  <si>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</si>
  <si>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</si>
  <si>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</si>
  <si>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</si>
  <si>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</si>
  <si>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</si>
  <si>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</si>
  <si>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</si>
  <si>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</si>
  <si>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</si>
  <si>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</si>
  <si>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</si>
  <si>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</si>
  <si>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</si>
  <si>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</si>
  <si>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</si>
  <si>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</si>
  <si>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</si>
  <si>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</si>
  <si>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</si>
  <si>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</si>
  <si>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</si>
  <si>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</si>
  <si>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</si>
  <si>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</si>
  <si>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</si>
  <si>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</si>
  <si>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</si>
  <si>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</si>
  <si>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</si>
  <si>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</si>
  <si>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</si>
  <si>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</si>
  <si>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</si>
  <si>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</si>
  <si>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</si>
  <si>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</si>
  <si>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</si>
  <si>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</si>
  <si>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</si>
  <si>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</si>
  <si>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</si>
  <si>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</si>
  <si>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</si>
  <si>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</si>
  <si>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</si>
  <si>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</si>
  <si>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</si>
  <si>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</si>
  <si>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</si>
  <si>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</si>
  <si>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</si>
  <si>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</si>
  <si>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</si>
  <si>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</si>
  <si>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</si>
  <si>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</si>
  <si>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</si>
  <si>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</si>
  <si>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</si>
  <si>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</si>
  <si>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</si>
  <si>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</si>
  <si>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</si>
  <si>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</si>
  <si>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</si>
  <si>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</si>
  <si>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</si>
  <si>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</si>
  <si>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</si>
  <si>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</si>
  <si>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</si>
  <si>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</si>
  <si>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</si>
  <si>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</si>
  <si>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</si>
  <si>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</si>
  <si>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</si>
  <si>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</si>
  <si>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</si>
  <si>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</si>
  <si>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</si>
  <si>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</si>
  <si>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</si>
  <si>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</si>
  <si>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</si>
  <si>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</si>
  <si>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</si>
  <si>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</si>
  <si>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</si>
  <si>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</si>
  <si>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</si>
  <si>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</si>
  <si>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</si>
  <si>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</si>
  <si>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</si>
  <si>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</si>
  <si>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</si>
  <si>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</si>
  <si>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</si>
  <si>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</si>
  <si>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</si>
  <si>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</si>
  <si>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</si>
  <si>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</si>
  <si>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</si>
  <si>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</si>
  <si>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</si>
  <si>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</si>
  <si>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</si>
  <si>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</si>
  <si>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高梁市国民健康保険成羽病院事業会計</t>
  </si>
  <si>
    <t>高梁市水道事業特別会計</t>
  </si>
  <si>
    <t>高梁市下水道事業特別会計</t>
  </si>
  <si>
    <t>高梁市介護保険特別会計</t>
  </si>
  <si>
    <t>高梁市国民健康保険特別会計</t>
  </si>
  <si>
    <t>高梁市地域開発事業特別会計</t>
  </si>
  <si>
    <t>高梁市後期高齢者医療特別会計</t>
  </si>
  <si>
    <t>その他会計（赤字）</t>
  </si>
  <si>
    <t>その他会計（黒字）</t>
  </si>
  <si>
    <t>R02</t>
    <phoneticPr fontId="5"/>
  </si>
  <si>
    <t>R03</t>
    <phoneticPr fontId="5"/>
  </si>
  <si>
    <t>R04</t>
    <phoneticPr fontId="5"/>
  </si>
  <si>
    <t>R05</t>
    <phoneticPr fontId="5"/>
  </si>
  <si>
    <t>R06</t>
    <phoneticPr fontId="5"/>
  </si>
  <si>
    <t>高梁地域事務組合</t>
    <rPh sb="0" eb="2">
      <t>タカハシ</t>
    </rPh>
    <rPh sb="2" eb="4">
      <t>チイキ</t>
    </rPh>
    <rPh sb="4" eb="6">
      <t>ジム</t>
    </rPh>
    <rPh sb="6" eb="8">
      <t>クミアイ</t>
    </rPh>
    <phoneticPr fontId="2"/>
  </si>
  <si>
    <t>岡山県広域水道企業団</t>
    <rPh sb="0" eb="3">
      <t>オカヤマケン</t>
    </rPh>
    <rPh sb="3" eb="5">
      <t>コウイキ</t>
    </rPh>
    <rPh sb="5" eb="7">
      <t>スイドウ</t>
    </rPh>
    <rPh sb="7" eb="9">
      <t>キギョウ</t>
    </rPh>
    <rPh sb="9" eb="10">
      <t>ダン</t>
    </rPh>
    <phoneticPr fontId="2"/>
  </si>
  <si>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</si>
  <si>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</si>
  <si>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</si>
  <si>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</si>
  <si>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</si>
  <si>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rPh sb="0" eb="3">
      <t>オカヤマケン</t>
    </rPh>
    <rPh sb="3" eb="5">
      <t>シチョウ</t>
    </rPh>
    <rPh sb="5" eb="7">
      <t>ソンゼイ</t>
    </rPh>
    <rPh sb="7" eb="9">
      <t>セイリ</t>
    </rPh>
    <rPh sb="9" eb="11">
      <t>クミアイ</t>
    </rPh>
    <phoneticPr fontId="2"/>
  </si>
  <si>
    <t>-</t>
    <phoneticPr fontId="2"/>
  </si>
  <si>
    <t>成羽町美術振興財団</t>
    <phoneticPr fontId="2"/>
  </si>
  <si>
    <t>地域振興基金</t>
    <rPh sb="0" eb="6">
      <t>チイキシンコウキキン</t>
    </rPh>
    <phoneticPr fontId="5"/>
  </si>
  <si>
    <t>文化振興基金</t>
    <rPh sb="0" eb="6">
      <t>ブンカシンコウキキン</t>
    </rPh>
    <phoneticPr fontId="5"/>
  </si>
  <si>
    <t>福祉基金</t>
    <rPh sb="0" eb="4">
      <t>フクシキキン</t>
    </rPh>
    <phoneticPr fontId="5"/>
  </si>
  <si>
    <t>復興基金</t>
    <rPh sb="0" eb="4">
      <t>フッコウキキン</t>
    </rPh>
    <phoneticPr fontId="5"/>
  </si>
  <si>
    <t>大月福祉基金</t>
    <rPh sb="0" eb="2">
      <t>オオツキ</t>
    </rPh>
    <rPh sb="2" eb="6">
      <t>フクシキキン</t>
    </rPh>
    <phoneticPr fontId="5"/>
  </si>
  <si>
    <t>-</t>
    <phoneticPr fontId="2"/>
  </si>
  <si>
    <t>-</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</si>
</sst>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05CF-46D9-B06C-A441CDE38A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108013</c:v>
                </c:pt>
                <c:pt idx="1">
                  <c:v>126232</c:v>
                </c:pt>
                <c:pt idx="2">
                  <c:v>133519</c:v>
                </c:pt>
                <c:pt idx="3">
                  <c:v>163402</c:v>
                </c:pt>
                <c:pt idx="4">
                  <c:v>290111</c:v>
                </c:pt>
              </c:numCache>
            </c:numRef>
          </c:val>
          <c:smooth val="0"/>
          <c:extLst>
            <c:ext xmlns:c16="http://schemas.microsoft.com/office/drawing/2014/chart" uri="{C3380CC4-5D6E-409C-BE32-E72D297353CC}">
              <c16:uniqueId val="{00000001-05CF-46D9-B06C-A441CDE38A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5.18</c:v>
                </c:pt>
                <c:pt idx="1">
                  <c:v>6</c:v>
                </c:pt>
                <c:pt idx="2">
                  <c:v>5.37</c:v>
                </c:pt>
                <c:pt idx="3">
                  <c:v>6.42</c:v>
                </c:pt>
                <c:pt idx="4">
                  <c:v>6.73</c:v>
                </c:pt>
              </c:numCache>
            </c:numRef>
          </c:val>
          <c:extLst>
            <c:ext xmlns:c16="http://schemas.microsoft.com/office/drawing/2014/chart" uri="{C3380CC4-5D6E-409C-BE32-E72D297353CC}">
              <c16:uniqueId val="{00000000-2721-4937-8151-5211B59219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c:v>
                </c:pt>
                <c:pt idx="1">
                  <c:v>10.56</c:v>
                </c:pt>
                <c:pt idx="2">
                  <c:v>12.39</c:v>
                </c:pt>
                <c:pt idx="3">
                  <c:v>13.04</c:v>
                </c:pt>
                <c:pt idx="4">
                  <c:v>13.85</c:v>
                </c:pt>
              </c:numCache>
            </c:numRef>
          </c:val>
          <c:extLst>
            <c:ext xmlns:c16="http://schemas.microsoft.com/office/drawing/2014/chart" uri="{C3380CC4-5D6E-409C-BE32-E72D297353CC}">
              <c16:uniqueId val="{00000001-2721-4937-8151-5211B59219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c:v>
                </c:pt>
                <c:pt idx="1">
                  <c:v>3.19</c:v>
                </c:pt>
                <c:pt idx="2">
                  <c:v>0.7</c:v>
                </c:pt>
                <c:pt idx="3">
                  <c:v>1.76</c:v>
                </c:pt>
                <c:pt idx="4">
                  <c:v>1.0900000000000001</c:v>
                </c:pt>
              </c:numCache>
            </c:numRef>
          </c:val>
          <c:smooth val="0"/>
          <c:extLst>
            <c:ext xmlns:c16="http://schemas.microsoft.com/office/drawing/2014/chart" uri="{C3380CC4-5D6E-409C-BE32-E72D297353CC}">
              <c16:uniqueId val="{00000002-2721-4937-8151-5211B59219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0A0-4DAB-ADC8-3BBBC5F2F1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A0-4DAB-ADC8-3BBBC5F2F129}"/>
            </c:ext>
          </c:extLst>
        </c:ser>
        <c:ser>
          <c:idx val="2"/>
          <c:order val="2"/>
          <c:tx>
            <c:strRef>
              <c:f>データシート!$A$29</c:f>
              <c:strCache>
                <c:ptCount val="1"/>
                <c:pt idx="0">
                  <c:v>高梁市後期高齢者医療特別会計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F0A0-4DAB-ADC8-3BBBC5F2F129}"/>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0.18</c:v>
                </c:pt>
                <c:pt idx="8">
                  <c:v>#N/A</c:v>
                </c:pt>
                <c:pt idx="9">
                  <c:v>0.13</c:v>
                </c:pt>
              </c:numCache>
            </c:numRef>
          </c:val>
          <c:extLst>
            <c:ext xmlns:c16="http://schemas.microsoft.com/office/drawing/2014/chart" uri="{C3380CC4-5D6E-409C-BE32-E72D297353CC}">
              <c16:uniqueId val="{00000003-F0A0-4DAB-ADC8-3BBBC5F2F129}"/>
            </c:ext>
          </c:extLst>
        </c:ser>
        <c:ser>
          <c:idx val="4"/>
          <c:order val="4"/>
          <c:tx>
            <c:strRef>
              <c:f>データシート!$A$31</c:f>
              <c:strCache>
                <c:ptCount val="1"/>
                <c:pt idx="0">
                  <c:v>高梁市国民健康保険特別会計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0.87</c:v>
                </c:pt>
                <c:pt idx="2">
                  <c:v>#N/A</c:v>
                </c:pt>
                <c:pt idx="3">
                  <c:v>0.3</c:v>
                </c:pt>
                <c:pt idx="4">
                  <c:v>#N/A</c:v>
                </c:pt>
                <c:pt idx="5">
                  <c:v>0.47</c:v>
                </c:pt>
                <c:pt idx="6">
                  <c:v>#N/A</c:v>
                </c:pt>
                <c:pt idx="7">
                  <c:v>0.2</c:v>
                </c:pt>
                <c:pt idx="8">
                  <c:v>#N/A</c:v>
                </c:pt>
                <c:pt idx="9">
                  <c:v>0.3</c:v>
                </c:pt>
              </c:numCache>
            </c:numRef>
          </c:val>
          <c:extLst>
            <c:ext xmlns:c16="http://schemas.microsoft.com/office/drawing/2014/chart" uri="{C3380CC4-5D6E-409C-BE32-E72D297353CC}">
              <c16:uniqueId val="{00000004-F0A0-4DAB-ADC8-3BBBC5F2F129}"/>
            </c:ext>
          </c:extLst>
        </c:ser>
        <c:ser>
          <c:idx val="5"/>
          <c:order val="5"/>
          <c:tx>
            <c:strRef>
              <c:f>データシート!$A$32</c:f>
              <c:strCache>
                <c:ptCount val="1"/>
                <c:pt idx="0">
                  <c:v>高梁市介護保険特別会計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0.61</c:v>
                </c:pt>
                <c:pt idx="4">
                  <c:v>#N/A</c:v>
                </c:pt>
                <c:pt idx="5">
                  <c:v>1.6</c:v>
                </c:pt>
                <c:pt idx="6">
                  <c:v>#N/A</c:v>
                </c:pt>
                <c:pt idx="7">
                  <c:v>1.3</c:v>
                </c:pt>
                <c:pt idx="8">
                  <c:v>#N/A</c:v>
                </c:pt>
                <c:pt idx="9">
                  <c:v>1.32</c:v>
                </c:pt>
              </c:numCache>
            </c:numRef>
          </c:val>
          <c:extLst>
            <c:ext xmlns:c16="http://schemas.microsoft.com/office/drawing/2014/chart" uri="{C3380CC4-5D6E-409C-BE32-E72D297353CC}">
              <c16:uniqueId val="{00000005-F0A0-4DAB-ADC8-3BBBC5F2F129}"/>
            </c:ext>
          </c:extLst>
        </c:ser>
        <c:ser>
          <c:idx val="6"/>
          <c:order val="6"/>
          <c:tx>
            <c:strRef>
              <c:f>データシート!$A$33</c:f>
              <c:strCache>
                <c:ptCount val="1"/>
                <c:pt idx="0">
                  <c:v>高梁市下水道事業特別会計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0.67</c:v>
                </c:pt>
                <c:pt idx="2">
                  <c:v>#N/A</c:v>
                </c:pt>
                <c:pt idx="3">
                  <c:v>0.53</c:v>
                </c:pt>
                <c:pt idx="4">
                  <c:v>#N/A</c:v>
                </c:pt>
                <c:pt idx="5">
                  <c:v>0.74</c:v>
                </c:pt>
                <c:pt idx="6">
                  <c:v>#N/A</c:v>
                </c:pt>
                <c:pt idx="7">
                  <c:v>1.06</c:v>
                </c:pt>
                <c:pt idx="8">
                  <c:v>#N/A</c:v>
                </c:pt>
                <c:pt idx="9">
                  <c:v>1.41</c:v>
                </c:pt>
              </c:numCache>
            </c:numRef>
          </c:val>
          <c:extLst>
            <c:ext xmlns:c16="http://schemas.microsoft.com/office/drawing/2014/chart" uri="{C3380CC4-5D6E-409C-BE32-E72D297353CC}">
              <c16:uniqueId val="{00000006-F0A0-4DAB-ADC8-3BBBC5F2F129}"/>
            </c:ext>
          </c:extLst>
        </c:ser>
        <c:ser>
          <c:idx val="7"/>
          <c:order val="7"/>
          <c:tx>
            <c:strRef>
              <c:f>データシート!$A$34</c:f>
              <c:strCache>
                <c:ptCount val="1"/>
                <c:pt idx="0">
                  <c:v>高梁市水道事業特別会計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5.46</c:v>
                </c:pt>
                <c:pt idx="2">
                  <c:v>#N/A</c:v>
                </c:pt>
                <c:pt idx="3">
                  <c:v>5.27</c:v>
                </c:pt>
                <c:pt idx="4">
                  <c:v>#N/A</c:v>
                </c:pt>
                <c:pt idx="5">
                  <c:v>5.46</c:v>
                </c:pt>
                <c:pt idx="6">
                  <c:v>#N/A</c:v>
                </c:pt>
                <c:pt idx="7">
                  <c:v>5.13</c:v>
                </c:pt>
                <c:pt idx="8">
                  <c:v>#N/A</c:v>
                </c:pt>
                <c:pt idx="9">
                  <c:v>4.9800000000000004</c:v>
                </c:pt>
              </c:numCache>
            </c:numRef>
          </c:val>
          <c:extLst>
            <c:ext xmlns:c16="http://schemas.microsoft.com/office/drawing/2014/chart" uri="{C3380CC4-5D6E-409C-BE32-E72D297353CC}">
              <c16:uniqueId val="{00000007-F0A0-4DAB-ADC8-3BBBC5F2F129}"/>
            </c:ext>
          </c:extLst>
        </c:ser>
        <c:ser>
          <c:idx val="8"/>
          <c:order val="8"/>
          <c:tx>
            <c:strRef>
              <c:f>データシート!$A$35</c:f>
              <c:strCache>
                <c:ptCount val="1"/>
                <c:pt idx="0">
                  <c:v>高梁市国民健康保険成羽病院事業会計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10.37</c:v>
                </c:pt>
                <c:pt idx="2">
                  <c:v>#N/A</c:v>
                </c:pt>
                <c:pt idx="3">
                  <c:v>9.61</c:v>
                </c:pt>
                <c:pt idx="4">
                  <c:v>#N/A</c:v>
                </c:pt>
                <c:pt idx="5">
                  <c:v>9.17</c:v>
                </c:pt>
                <c:pt idx="6">
                  <c:v>#N/A</c:v>
                </c:pt>
                <c:pt idx="7">
                  <c:v>7.72</c:v>
                </c:pt>
                <c:pt idx="8">
                  <c:v>#N/A</c:v>
                </c:pt>
                <c:pt idx="9">
                  <c:v>6.11</c:v>
                </c:pt>
              </c:numCache>
            </c:numRef>
          </c:val>
          <c:extLst>
            <c:ext xmlns:c16="http://schemas.microsoft.com/office/drawing/2014/chart" uri="{C3380CC4-5D6E-409C-BE32-E72D297353CC}">
              <c16:uniqueId val="{00000008-F0A0-4DAB-ADC8-3BBBC5F2F1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5.16</c:v>
                </c:pt>
                <c:pt idx="2">
                  <c:v>#N/A</c:v>
                </c:pt>
                <c:pt idx="3">
                  <c:v>5.99</c:v>
                </c:pt>
                <c:pt idx="4">
                  <c:v>#N/A</c:v>
                </c:pt>
                <c:pt idx="5">
                  <c:v>5.36</c:v>
                </c:pt>
                <c:pt idx="6">
                  <c:v>#N/A</c:v>
                </c:pt>
                <c:pt idx="7">
                  <c:v>6.41</c:v>
                </c:pt>
                <c:pt idx="8">
                  <c:v>#N/A</c:v>
                </c:pt>
                <c:pt idx="9">
                  <c:v>6.72</c:v>
                </c:pt>
              </c:numCache>
            </c:numRef>
          </c:val>
          <c:extLst>
            <c:ext xmlns:c16="http://schemas.microsoft.com/office/drawing/2014/chart" uri="{C3380CC4-5D6E-409C-BE32-E72D297353CC}">
              <c16:uniqueId val="{00000009-F0A0-4DAB-ADC8-3BBBC5F2F1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3130</c:v>
                </c:pt>
                <c:pt idx="5">
                  <c:v>3365</c:v>
                </c:pt>
                <c:pt idx="8">
                  <c:v>3405</c:v>
                </c:pt>
                <c:pt idx="11">
                  <c:v>3456</c:v>
                </c:pt>
                <c:pt idx="14">
                  <c:v>3287</c:v>
                </c:pt>
              </c:numCache>
            </c:numRef>
          </c:val>
          <c:extLst>
            <c:ext xmlns:c16="http://schemas.microsoft.com/office/drawing/2014/chart" uri="{C3380CC4-5D6E-409C-BE32-E72D297353CC}">
              <c16:uniqueId val="{00000000-D1CF-42A4-9CED-DBFD7D7191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D1CF-42A4-9CED-DBFD7D7191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16</c:v>
                </c:pt>
                <c:pt idx="6">
                  <c:v>10</c:v>
                </c:pt>
                <c:pt idx="9">
                  <c:v>9</c:v>
                </c:pt>
                <c:pt idx="12">
                  <c:v>9</c:v>
                </c:pt>
              </c:numCache>
            </c:numRef>
          </c:val>
          <c:extLst>
            <c:ext xmlns:c16="http://schemas.microsoft.com/office/drawing/2014/chart" uri="{C3380CC4-5D6E-409C-BE32-E72D297353CC}">
              <c16:uniqueId val="{00000002-D1CF-42A4-9CED-DBFD7D7191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29</c:v>
                </c:pt>
                <c:pt idx="6">
                  <c:v>29</c:v>
                </c:pt>
                <c:pt idx="9">
                  <c:v>29</c:v>
                </c:pt>
                <c:pt idx="12">
                  <c:v>29</c:v>
                </c:pt>
              </c:numCache>
            </c:numRef>
          </c:val>
          <c:extLst>
            <c:ext xmlns:c16="http://schemas.microsoft.com/office/drawing/2014/chart" uri="{C3380CC4-5D6E-409C-BE32-E72D297353CC}">
              <c16:uniqueId val="{00000003-D1CF-42A4-9CED-DBFD7D7191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851</c:v>
                </c:pt>
                <c:pt idx="3">
                  <c:v>672</c:v>
                </c:pt>
                <c:pt idx="6">
                  <c:v>738</c:v>
                </c:pt>
                <c:pt idx="9">
                  <c:v>656</c:v>
                </c:pt>
                <c:pt idx="12">
                  <c:v>703</c:v>
                </c:pt>
              </c:numCache>
            </c:numRef>
          </c:val>
          <c:extLst>
            <c:ext xmlns:c16="http://schemas.microsoft.com/office/drawing/2014/chart" uri="{C3380CC4-5D6E-409C-BE32-E72D297353CC}">
              <c16:uniqueId val="{00000004-D1CF-42A4-9CED-DBFD7D7191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CF-42A4-9CED-DBFD7D7191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CF-42A4-9CED-DBFD7D7191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3547</c:v>
                </c:pt>
                <c:pt idx="3">
                  <c:v>3844</c:v>
                </c:pt>
                <c:pt idx="6">
                  <c:v>3987</c:v>
                </c:pt>
                <c:pt idx="9">
                  <c:v>3871</c:v>
                </c:pt>
                <c:pt idx="12">
                  <c:v>3720</c:v>
                </c:pt>
              </c:numCache>
            </c:numRef>
          </c:val>
          <c:extLst>
            <c:ext xmlns:c16="http://schemas.microsoft.com/office/drawing/2014/chart" uri="{C3380CC4-5D6E-409C-BE32-E72D297353CC}">
              <c16:uniqueId val="{00000007-D1CF-42A4-9CED-DBFD7D7191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1302</c:v>
                </c:pt>
                <c:pt idx="2">
                  <c:v>#N/A</c:v>
                </c:pt>
                <c:pt idx="3">
                  <c:v>#N/A</c:v>
                </c:pt>
                <c:pt idx="4">
                  <c:v>1196</c:v>
                </c:pt>
                <c:pt idx="5">
                  <c:v>#N/A</c:v>
                </c:pt>
                <c:pt idx="6">
                  <c:v>#N/A</c:v>
                </c:pt>
                <c:pt idx="7">
                  <c:v>1359</c:v>
                </c:pt>
                <c:pt idx="8">
                  <c:v>#N/A</c:v>
                </c:pt>
                <c:pt idx="9">
                  <c:v>#N/A</c:v>
                </c:pt>
                <c:pt idx="10">
                  <c:v>1109</c:v>
                </c:pt>
                <c:pt idx="11">
                  <c:v>#N/A</c:v>
                </c:pt>
                <c:pt idx="12">
                  <c:v>#N/A</c:v>
                </c:pt>
                <c:pt idx="13">
                  <c:v>1175</c:v>
                </c:pt>
                <c:pt idx="14">
                  <c:v>#N/A</c:v>
                </c:pt>
              </c:numCache>
            </c:numRef>
          </c:val>
          <c:smooth val="0"/>
          <c:extLst>
            <c:ext xmlns:c16="http://schemas.microsoft.com/office/drawing/2014/chart" uri="{C3380CC4-5D6E-409C-BE32-E72D297353CC}">
              <c16:uniqueId val="{00000008-D1CF-42A4-9CED-DBFD7D7191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28814</c:v>
                </c:pt>
                <c:pt idx="5">
                  <c:v>28764</c:v>
                </c:pt>
                <c:pt idx="8">
                  <c:v>27885</c:v>
                </c:pt>
                <c:pt idx="11">
                  <c:v>27965</c:v>
                </c:pt>
                <c:pt idx="14">
                  <c:v>29287</c:v>
                </c:pt>
              </c:numCache>
            </c:numRef>
          </c:val>
          <c:extLst>
            <c:ext xmlns:c16="http://schemas.microsoft.com/office/drawing/2014/chart" uri="{C3380CC4-5D6E-409C-BE32-E72D297353CC}">
              <c16:uniqueId val="{00000000-BAD0-4E91-B244-D8388D2EA7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1440</c:v>
                </c:pt>
                <c:pt idx="5">
                  <c:v>1091</c:v>
                </c:pt>
                <c:pt idx="8">
                  <c:v>990</c:v>
                </c:pt>
                <c:pt idx="11">
                  <c:v>933</c:v>
                </c:pt>
                <c:pt idx="14">
                  <c:v>1177</c:v>
                </c:pt>
              </c:numCache>
            </c:numRef>
          </c:val>
          <c:extLst>
            <c:ext xmlns:c16="http://schemas.microsoft.com/office/drawing/2014/chart" uri="{C3380CC4-5D6E-409C-BE32-E72D297353CC}">
              <c16:uniqueId val="{00000001-BAD0-4E91-B244-D8388D2EA7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7051</c:v>
                </c:pt>
                <c:pt idx="5">
                  <c:v>8003</c:v>
                </c:pt>
                <c:pt idx="8">
                  <c:v>8063</c:v>
                </c:pt>
                <c:pt idx="11">
                  <c:v>7411</c:v>
                </c:pt>
                <c:pt idx="14">
                  <c:v>6702</c:v>
                </c:pt>
              </c:numCache>
            </c:numRef>
          </c:val>
          <c:extLst>
            <c:ext xmlns:c16="http://schemas.microsoft.com/office/drawing/2014/chart" uri="{C3380CC4-5D6E-409C-BE32-E72D297353CC}">
              <c16:uniqueId val="{00000002-BAD0-4E91-B244-D8388D2EA7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D0-4E91-B244-D8388D2EA7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D0-4E91-B244-D8388D2EA7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BAD0-4E91-B244-D8388D2EA7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4103</c:v>
                </c:pt>
                <c:pt idx="3">
                  <c:v>4113</c:v>
                </c:pt>
                <c:pt idx="6">
                  <c:v>3955</c:v>
                </c:pt>
                <c:pt idx="9">
                  <c:v>4152</c:v>
                </c:pt>
                <c:pt idx="12">
                  <c:v>4244</c:v>
                </c:pt>
              </c:numCache>
            </c:numRef>
          </c:val>
          <c:extLst>
            <c:ext xmlns:c16="http://schemas.microsoft.com/office/drawing/2014/chart" uri="{C3380CC4-5D6E-409C-BE32-E72D297353CC}">
              <c16:uniqueId val="{00000006-BAD0-4E91-B244-D8388D2EA7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304</c:v>
                </c:pt>
                <c:pt idx="3">
                  <c:v>279</c:v>
                </c:pt>
                <c:pt idx="6">
                  <c:v>254</c:v>
                </c:pt>
                <c:pt idx="9">
                  <c:v>229</c:v>
                </c:pt>
                <c:pt idx="12">
                  <c:v>203</c:v>
                </c:pt>
              </c:numCache>
            </c:numRef>
          </c:val>
          <c:extLst>
            <c:ext xmlns:c16="http://schemas.microsoft.com/office/drawing/2014/chart" uri="{C3380CC4-5D6E-409C-BE32-E72D297353CC}">
              <c16:uniqueId val="{00000007-BAD0-4E91-B244-D8388D2EA7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8493</c:v>
                </c:pt>
                <c:pt idx="3">
                  <c:v>9016</c:v>
                </c:pt>
                <c:pt idx="6">
                  <c:v>6991</c:v>
                </c:pt>
                <c:pt idx="9">
                  <c:v>6092</c:v>
                </c:pt>
                <c:pt idx="12">
                  <c:v>6067</c:v>
                </c:pt>
              </c:numCache>
            </c:numRef>
          </c:val>
          <c:extLst>
            <c:ext xmlns:c16="http://schemas.microsoft.com/office/drawing/2014/chart" uri="{C3380CC4-5D6E-409C-BE32-E72D297353CC}">
              <c16:uniqueId val="{00000008-BAD0-4E91-B244-D8388D2EA7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c:v>
                </c:pt>
                <c:pt idx="3">
                  <c:v>34</c:v>
                </c:pt>
                <c:pt idx="6">
                  <c:v>43</c:v>
                </c:pt>
                <c:pt idx="9">
                  <c:v>38</c:v>
                </c:pt>
                <c:pt idx="12">
                  <c:v>33</c:v>
                </c:pt>
              </c:numCache>
            </c:numRef>
          </c:val>
          <c:extLst>
            <c:ext xmlns:c16="http://schemas.microsoft.com/office/drawing/2014/chart" uri="{C3380CC4-5D6E-409C-BE32-E72D297353CC}">
              <c16:uniqueId val="{00000009-BAD0-4E91-B244-D8388D2EA7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32544</c:v>
                </c:pt>
                <c:pt idx="3">
                  <c:v>32310</c:v>
                </c:pt>
                <c:pt idx="6">
                  <c:v>31324</c:v>
                </c:pt>
                <c:pt idx="9">
                  <c:v>30949</c:v>
                </c:pt>
                <c:pt idx="12">
                  <c:v>32922</c:v>
                </c:pt>
              </c:numCache>
            </c:numRef>
          </c:val>
          <c:extLst>
            <c:ext xmlns:c16="http://schemas.microsoft.com/office/drawing/2014/chart" uri="{C3380CC4-5D6E-409C-BE32-E72D297353CC}">
              <c16:uniqueId val="{0000000A-BAD0-4E91-B244-D8388D2EA7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8164</c:v>
                </c:pt>
                <c:pt idx="2">
                  <c:v>#N/A</c:v>
                </c:pt>
                <c:pt idx="3">
                  <c:v>#N/A</c:v>
                </c:pt>
                <c:pt idx="4">
                  <c:v>7896</c:v>
                </c:pt>
                <c:pt idx="5">
                  <c:v>#N/A</c:v>
                </c:pt>
                <c:pt idx="6">
                  <c:v>#N/A</c:v>
                </c:pt>
                <c:pt idx="7">
                  <c:v>5630</c:v>
                </c:pt>
                <c:pt idx="8">
                  <c:v>#N/A</c:v>
                </c:pt>
                <c:pt idx="9">
                  <c:v>#N/A</c:v>
                </c:pt>
                <c:pt idx="10">
                  <c:v>5151</c:v>
                </c:pt>
                <c:pt idx="11">
                  <c:v>#N/A</c:v>
                </c:pt>
                <c:pt idx="12">
                  <c:v>#N/A</c:v>
                </c:pt>
                <c:pt idx="13">
                  <c:v>6303</c:v>
                </c:pt>
                <c:pt idx="14">
                  <c:v>#N/A</c:v>
                </c:pt>
              </c:numCache>
            </c:numRef>
          </c:val>
          <c:smooth val="0"/>
          <c:extLst>
            <c:ext xmlns:c16="http://schemas.microsoft.com/office/drawing/2014/chart" uri="{C3380CC4-5D6E-409C-BE32-E72D297353CC}">
              <c16:uniqueId val="{0000000B-BAD0-4E91-B244-D8388D2EA7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1721</c:v>
                </c:pt>
                <c:pt idx="1">
                  <c:v>1818</c:v>
                </c:pt>
                <c:pt idx="2">
                  <c:v>1928</c:v>
                </c:pt>
              </c:numCache>
            </c:numRef>
          </c:val>
          <c:extLst>
            <c:ext xmlns:c16="http://schemas.microsoft.com/office/drawing/2014/chart" uri="{C3380CC4-5D6E-409C-BE32-E72D297353CC}">
              <c16:uniqueId val="{00000000-6741-432A-BCAC-7FB7DEEF7F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1637</c:v>
                </c:pt>
                <c:pt idx="1">
                  <c:v>1357</c:v>
                </c:pt>
                <c:pt idx="2">
                  <c:v>1203</c:v>
                </c:pt>
              </c:numCache>
            </c:numRef>
          </c:val>
          <c:extLst>
            <c:ext xmlns:c16="http://schemas.microsoft.com/office/drawing/2014/chart" uri="{C3380CC4-5D6E-409C-BE32-E72D297353CC}">
              <c16:uniqueId val="{00000001-6741-432A-BCAC-7FB7DEEF7F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4809</c:v>
                </c:pt>
                <c:pt idx="1">
                  <c:v>4300</c:v>
                </c:pt>
                <c:pt idx="2">
                  <c:v>3583</c:v>
                </c:pt>
              </c:numCache>
            </c:numRef>
          </c:val>
          <c:extLst>
            <c:ext xmlns:c16="http://schemas.microsoft.com/office/drawing/2014/chart" uri="{C3380CC4-5D6E-409C-BE32-E72D297353CC}">
              <c16:uniqueId val="{00000002-6741-432A-BCAC-7FB7DEEF7F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地方債の元利償還金については、</a:t>
          </a:r>
          <a:r>
            <a:rPr kumimoji="1" lang="ja-JP" altLang="en-US" sz="1100">
              <a:solidFill>
                <a:schemeClr val="dk1"/>
              </a:solidFill>
              <a:effectLst/>
              <a:latin typeface="+mn-lt"/>
              <a:ea typeface="+mn-ea"/>
              <a:cs typeface="+mn-cs"/>
            </a:rPr>
            <a:t>昨年度と同水準となっているが、</a:t>
          </a:r>
          <a:r>
            <a:rPr kumimoji="1" lang="ja-JP" altLang="ja-JP" sz="1100">
              <a:solidFill>
                <a:schemeClr val="dk1"/>
              </a:solidFill>
              <a:effectLst/>
              <a:latin typeface="+mn-lt"/>
              <a:ea typeface="+mn-ea"/>
              <a:cs typeface="+mn-cs"/>
            </a:rPr>
            <a:t>近年集中している大型事業の</a:t>
          </a:r>
          <a:r>
            <a:rPr kumimoji="1" lang="ja-JP" altLang="en-US" sz="1100">
              <a:solidFill>
                <a:schemeClr val="dk1"/>
              </a:solidFill>
              <a:effectLst/>
              <a:latin typeface="+mn-lt"/>
              <a:ea typeface="+mn-ea"/>
              <a:cs typeface="+mn-cs"/>
            </a:rPr>
            <a:t>起債発行・</a:t>
          </a:r>
          <a:r>
            <a:rPr kumimoji="1" lang="ja-JP" altLang="ja-JP" sz="1100">
              <a:solidFill>
                <a:schemeClr val="dk1"/>
              </a:solidFill>
              <a:effectLst/>
              <a:latin typeface="+mn-lt"/>
              <a:ea typeface="+mn-ea"/>
              <a:cs typeface="+mn-cs"/>
            </a:rPr>
            <a:t>償還開始などの影響により、今後は増加傾向となる見通しである。今後も財政運営適正化計画及び公営企業経営健全化計画の確実な実施により、大型事業についても計画的な起債発行を遵守し、持続可能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将来負担額については、普通会計及び公営企業会計の地方債残高が減額となったことや、前年度に比べ普通交付税交付額の増額したことなどの要因により減額となった。</a:t>
          </a:r>
          <a:endParaRPr lang="ja-JP" altLang="ja-JP" sz="1400">
            <a:effectLst/>
          </a:endParaRPr>
        </a:p>
        <a:p>
          <a:r>
            <a:rPr kumimoji="1" lang="ja-JP" altLang="ja-JP" sz="1100">
              <a:solidFill>
                <a:schemeClr val="dk1"/>
              </a:solidFill>
              <a:effectLst/>
              <a:latin typeface="+mn-lt"/>
              <a:ea typeface="+mn-ea"/>
              <a:cs typeface="+mn-cs"/>
            </a:rPr>
            <a:t>しばらくは大型事業や災害復旧事業の償還が集中する期間であり、地方債残高の増加や、基金の取り崩しが見込まれることから、今後も引き続き財政運営適正化計画を基に健全な財政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決算剰余金を財政調整基金や減債基金等に積み立てたが、各基金を目的に応じた事業に充当して事業を執行したため、基金全体として</a:t>
          </a:r>
          <a:r>
            <a:rPr kumimoji="1" lang="ja-JP" altLang="en-US" sz="1100">
              <a:solidFill>
                <a:schemeClr val="dk1"/>
              </a:solidFill>
              <a:effectLst/>
              <a:latin typeface="+mn-lt"/>
              <a:ea typeface="+mn-ea"/>
              <a:cs typeface="+mn-cs"/>
            </a:rPr>
            <a:t>７６０</a:t>
          </a:r>
          <a:r>
            <a:rPr kumimoji="1" lang="ja-JP" altLang="ja-JP" sz="1100">
              <a:solidFill>
                <a:schemeClr val="dk1"/>
              </a:solidFill>
              <a:effectLst/>
              <a:latin typeface="+mn-lt"/>
              <a:ea typeface="+mn-ea"/>
              <a:cs typeface="+mn-cs"/>
            </a:rPr>
            <a:t>百万円の減額となった。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各基金において目的に応じた事業を推進していくとともに、目的の類似している基金については統合も検討し、有効な財源として活用していく。</a:t>
          </a:r>
          <a:endParaRPr lang="ja-JP" altLang="ja-JP" sz="1400">
            <a:effectLst/>
          </a:endParaRPr>
        </a:p>
        <a:p>
          <a:r>
            <a:rPr kumimoji="1" lang="ja-JP" altLang="ja-JP" sz="1100">
              <a:solidFill>
                <a:schemeClr val="dk1"/>
              </a:solidFill>
              <a:effectLst/>
              <a:latin typeface="+mn-lt"/>
              <a:ea typeface="+mn-ea"/>
              <a:cs typeface="+mn-cs"/>
            </a:rPr>
            <a:t>また、今後の大型事業の執行に伴う取り崩し額の増加や、財政状況が厳しい中での積立額の減少が見込まれ、基金全体としての減少が見込まれる。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地域振興基金：住民による自主的、主体的なまちづくり活動事業等の推進</a:t>
          </a:r>
          <a:endParaRPr lang="ja-JP" altLang="ja-JP" sz="1400">
            <a:effectLst/>
          </a:endParaRPr>
        </a:p>
        <a:p>
          <a:r>
            <a:rPr kumimoji="1" lang="ja-JP" altLang="ja-JP" sz="1100">
              <a:solidFill>
                <a:schemeClr val="dk1"/>
              </a:solidFill>
              <a:effectLst/>
              <a:latin typeface="+mn-lt"/>
              <a:ea typeface="+mn-ea"/>
              <a:cs typeface="+mn-cs"/>
            </a:rPr>
            <a:t>文化振興基金：文化芸術活動及び歴史文化の保護、保存と活用</a:t>
          </a:r>
          <a:endParaRPr lang="ja-JP" altLang="ja-JP" sz="1400">
            <a:effectLst/>
          </a:endParaRPr>
        </a:p>
        <a:p>
          <a:r>
            <a:rPr kumimoji="1" lang="ja-JP" altLang="ja-JP" sz="1100">
              <a:solidFill>
                <a:schemeClr val="dk1"/>
              </a:solidFill>
              <a:effectLst/>
              <a:latin typeface="+mn-lt"/>
              <a:ea typeface="+mn-ea"/>
              <a:cs typeface="+mn-cs"/>
            </a:rPr>
            <a:t>福祉基金：地域福祉活動の促進と快適な生活環境の形成</a:t>
          </a:r>
          <a:endParaRPr lang="ja-JP" altLang="ja-JP" sz="1400">
            <a:effectLst/>
          </a:endParaRPr>
        </a:p>
        <a:p>
          <a:r>
            <a:rPr kumimoji="1" lang="ja-JP" altLang="ja-JP" sz="1100">
              <a:solidFill>
                <a:schemeClr val="dk1"/>
              </a:solidFill>
              <a:effectLst/>
              <a:latin typeface="+mn-lt"/>
              <a:ea typeface="+mn-ea"/>
              <a:cs typeface="+mn-cs"/>
            </a:rPr>
            <a:t>復興基金：平成３０年７月豪雨災害からの復旧及び復興</a:t>
          </a:r>
          <a:endParaRPr lang="ja-JP" altLang="ja-JP" sz="1400">
            <a:effectLst/>
          </a:endParaRPr>
        </a:p>
        <a:p>
          <a:r>
            <a:rPr kumimoji="1" lang="ja-JP" altLang="en-US" sz="1100">
              <a:solidFill>
                <a:schemeClr val="dk1"/>
              </a:solidFill>
              <a:effectLst/>
              <a:latin typeface="+mn-lt"/>
              <a:ea typeface="+mn-ea"/>
              <a:cs typeface="+mn-cs"/>
            </a:rPr>
            <a:t>大月福祉</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成年後見制度及び権利擁護事業をはじめとした各種福祉瀬策の推進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各基金において目的に応じた事業に充当したため。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各基金において目的に応じた事業を推進していくとともに、目的の類似している基金については統合も検討し、有効な財源として活用していく。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決算剰余金による積み立てが取り崩し額を上回ったため。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決算剰余金を積み立てるとともに、取り崩しについては大規模な災害対応など、最低限の範囲に努めていく。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地方債の償還に充当したが、地方債償還への充当が決算剰余金による積立額を上回ったため。</a:t>
          </a:r>
          <a:endParaRPr lang="ja-JP" altLang="ja-JP" sz="1400">
            <a:effectLst/>
          </a:endParaRPr>
        </a:p>
        <a:p>
          <a:r>
            <a:rPr kumimoji="1" lang="ja-JP" altLang="ja-JP" sz="1100">
              <a:solidFill>
                <a:schemeClr val="dk1"/>
              </a:solidFill>
              <a:effectLst/>
              <a:latin typeface="+mn-lt"/>
              <a:ea typeface="+mn-ea"/>
              <a:cs typeface="+mn-cs"/>
            </a:rPr>
            <a:t>積立てについては、財政調整基金への積立てを優先した。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財政運営適正化計画に基づき、計画的な新規起債発行に努める。また、繰上償還の財源として保持していく。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26,020
25,079
546.99
30,774,838
29,681,061
937,359
13,928,412
32,924,010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下回っている。これは、本市が過疎・中山間地域であり社会経済基盤が弱く、市税を中心とした自主財源が乏しい状況によるものである。人口の減少や全国平均を上回る高齢化率（令和５年末約</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％）に加え、生産年齢人口や児童数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急激に減少していることから、現状では税収の大幅な増加は見込めない状況にある。今後も活力あるまちづくりを展開しつつ、市税を中心とした自主財源の確保が課題となっている。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大幅に上回っている。令和３年度は公債費増加に対する普通交付税の増額や、国税収入の増加による普通交付税の追加交付が要因となり、経常収支比率の改善につながったが、その後は９６％付近を推移している。今後も人口減少が進み、普通交付税の増額は見込まれない中、新消防庁舎や認定こども園、有漢義務教育学校の整備などの大型事業による公債費が膨らむ見通しである。今後は行革による事務事業の見直しや財政計画に基づく起債発行の抑制により、経常一般歳出の削減に努め、計画的な財政運営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61</xdr:row>
      <xdr:rowOff>50437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475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61</xdr:row>
      <xdr:rowOff>33201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61</xdr:row>
      <xdr:rowOff>33201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2400"/>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152944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2400"/>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171087</xdr:rowOff>
    </xdr:from>
    <xdr:to>
      <xdr:col>23</xdr:col>
      <xdr:colOff>184150</xdr:colOff>
      <xdr:row>61</xdr:row>
      <xdr:rowOff>101237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143164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146957</xdr:rowOff>
    </xdr:from>
    <xdr:to>
      <xdr:col>19</xdr:col>
      <xdr:colOff>184150</xdr:colOff>
      <xdr:row>61</xdr:row>
      <xdr:rowOff>77107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61884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153851</xdr:rowOff>
    </xdr:from>
    <xdr:to>
      <xdr:col>15</xdr:col>
      <xdr:colOff>133350</xdr:colOff>
      <xdr:row>61</xdr:row>
      <xdr:rowOff>84001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68778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大幅に上回っている。主な要因は人件費及び物件費の高さにあり、人件費については、業務効率化やアウトソーシングを進めるなどを行い、コストの低減を図っていく方針である。物件費については、保有する公共施設が多く、その維持管理に費用がかかっていることが要因としてあげられる。公共施設の管理については、公共施設等総合管理計画に沿って、コスト削減を図っていく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63347</xdr:rowOff>
    </xdr:from>
    <xdr:to>
      <xdr:col>23</xdr:col>
      <xdr:colOff>133350</xdr:colOff>
      <xdr:row>81</xdr:row>
      <xdr:rowOff>70064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0797"/>
          <a:ext cx="8382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60372</xdr:rowOff>
    </xdr:from>
    <xdr:to>
      <xdr:col>19</xdr:col>
      <xdr:colOff>133350</xdr:colOff>
      <xdr:row>81</xdr:row>
      <xdr:rowOff>63347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7822"/>
          <a:ext cx="8890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60266</xdr:rowOff>
    </xdr:from>
    <xdr:to>
      <xdr:col>15</xdr:col>
      <xdr:colOff>82550</xdr:colOff>
      <xdr:row>81</xdr:row>
      <xdr:rowOff>60372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7716"/>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56288</xdr:rowOff>
    </xdr:from>
    <xdr:to>
      <xdr:col>11</xdr:col>
      <xdr:colOff>31750</xdr:colOff>
      <xdr:row>81</xdr:row>
      <xdr:rowOff>60266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43738"/>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19264</xdr:rowOff>
    </xdr:from>
    <xdr:to>
      <xdr:col>23</xdr:col>
      <xdr:colOff>184150</xdr:colOff>
      <xdr:row>81</xdr:row>
      <xdr:rowOff>120864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67541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12547</xdr:rowOff>
    </xdr:from>
    <xdr:to>
      <xdr:col>19</xdr:col>
      <xdr:colOff>184150</xdr:colOff>
      <xdr:row>81</xdr:row>
      <xdr:rowOff>114147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98924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6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9572</xdr:rowOff>
    </xdr:from>
    <xdr:to>
      <xdr:col>15</xdr:col>
      <xdr:colOff>133350</xdr:colOff>
      <xdr:row>81</xdr:row>
      <xdr:rowOff>111172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95949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9466</xdr:rowOff>
    </xdr:from>
    <xdr:to>
      <xdr:col>11</xdr:col>
      <xdr:colOff>82550</xdr:colOff>
      <xdr:row>81</xdr:row>
      <xdr:rowOff>111066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95843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5488</xdr:rowOff>
    </xdr:from>
    <xdr:to>
      <xdr:col>7</xdr:col>
      <xdr:colOff>31750</xdr:colOff>
      <xdr:row>81</xdr:row>
      <xdr:rowOff>107088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91865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本市は全国平均を下回っている。今後とも諸手当の見直しなどにより、給与の適正化に努め、同水準の維持に努める。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49893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11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49893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市の面積が類似団体平均と比較して倍近くある中で、人口が減少しているにもかかわらず、広大な市域のサービス維持のための人員確保が必要となっていることがあげられる。現状では、類似団体平均を大幅に上回っているため、職員研修などにより職員１人あたりの生産性を向上させ、簡素で効率的な組織運営を目指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158538</xdr:rowOff>
    </xdr:from>
    <xdr:to>
      <xdr:col>81</xdr:col>
      <xdr:colOff>44450</xdr:colOff>
      <xdr:row>64</xdr:row>
      <xdr:rowOff>12827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59888"/>
          <a:ext cx="8382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111082</xdr:rowOff>
    </xdr:from>
    <xdr:to>
      <xdr:col>77</xdr:col>
      <xdr:colOff>44450</xdr:colOff>
      <xdr:row>63</xdr:row>
      <xdr:rowOff>158538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91243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111082</xdr:rowOff>
    </xdr:from>
    <xdr:to>
      <xdr:col>72</xdr:col>
      <xdr:colOff>203200</xdr:colOff>
      <xdr:row>63</xdr:row>
      <xdr:rowOff>112692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912432"/>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74083</xdr:rowOff>
    </xdr:from>
    <xdr:to>
      <xdr:col>68</xdr:col>
      <xdr:colOff>152400</xdr:colOff>
      <xdr:row>63</xdr:row>
      <xdr:rowOff>112692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75433"/>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133477</xdr:rowOff>
    </xdr:from>
    <xdr:to>
      <xdr:col>81</xdr:col>
      <xdr:colOff>95250</xdr:colOff>
      <xdr:row>64</xdr:row>
      <xdr:rowOff>63627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105554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90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107738</xdr:rowOff>
    </xdr:from>
    <xdr:to>
      <xdr:col>77</xdr:col>
      <xdr:colOff>95250</xdr:colOff>
      <xdr:row>64</xdr:row>
      <xdr:rowOff>37888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22665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60282</xdr:rowOff>
    </xdr:from>
    <xdr:to>
      <xdr:col>73</xdr:col>
      <xdr:colOff>44450</xdr:colOff>
      <xdr:row>63</xdr:row>
      <xdr:rowOff>161882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146659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61892</xdr:rowOff>
    </xdr:from>
    <xdr:to>
      <xdr:col>68</xdr:col>
      <xdr:colOff>203200</xdr:colOff>
      <xdr:row>63</xdr:row>
      <xdr:rowOff>163492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148269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4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109660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上回っている。総合計画のもと、普通建設事業による起債発行額の抑制などにより起債償還額の削減を図っている。しかしながら、既存施設の老朽化に伴う施設改修に多額の費用を要し、それに加え令和６年度が発行期限となる旧合併特例事業債を活用した新消防庁舎、高梁認定こども園及び有漢義務教育学校の建設に対して、昨今の物価高騰等の影響を受け、建設コストが増大していることなどの要因により、今後も公債費は増加する見込みであるが、財政運営適正化計画に基づき、計画的な新規起債発行を行い、地方債の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64241</xdr:rowOff>
    </xdr:from>
    <xdr:to>
      <xdr:col>81</xdr:col>
      <xdr:colOff>44450</xdr:colOff>
      <xdr:row>37</xdr:row>
      <xdr:rowOff>64241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078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64241</xdr:rowOff>
    </xdr:from>
    <xdr:to>
      <xdr:col>77</xdr:col>
      <xdr:colOff>44450</xdr:colOff>
      <xdr:row>37</xdr:row>
      <xdr:rowOff>74295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078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76306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1794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88371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199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13441</xdr:rowOff>
    </xdr:from>
    <xdr:to>
      <xdr:col>81</xdr:col>
      <xdr:colOff>95250</xdr:colOff>
      <xdr:row>37</xdr:row>
      <xdr:rowOff>115041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156968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2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109872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37571</xdr:rowOff>
    </xdr:from>
    <xdr:to>
      <xdr:col>64</xdr:col>
      <xdr:colOff>152400</xdr:colOff>
      <xdr:row>37</xdr:row>
      <xdr:rowOff>139171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123948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近年の大型ハード事業の実施に伴う地方債残高の増加などの要因により、</a:t>
          </a:r>
          <a:r>
            <a:rPr kumimoji="1" lang="ja-JP" altLang="ja-JP" sz="1100">
              <a:solidFill>
                <a:schemeClr val="dk1"/>
              </a:solidFill>
              <a:effectLst/>
              <a:latin typeface="+mn-lt"/>
              <a:ea typeface="+mn-ea"/>
              <a:cs typeface="+mn-cs"/>
            </a:rPr>
            <a:t>昨年度に比べ将来負担比率は</a:t>
          </a:r>
          <a:r>
            <a:rPr kumimoji="1" lang="ja-JP" altLang="en-US" sz="1100">
              <a:solidFill>
                <a:schemeClr val="dk1"/>
              </a:solidFill>
              <a:effectLst/>
              <a:latin typeface="+mn-lt"/>
              <a:ea typeface="+mn-ea"/>
              <a:cs typeface="+mn-cs"/>
            </a:rPr>
            <a:t>上昇している</a:t>
          </a:r>
          <a:r>
            <a:rPr kumimoji="1" lang="ja-JP" altLang="ja-JP" sz="1100">
              <a:solidFill>
                <a:schemeClr val="dk1"/>
              </a:solidFill>
              <a:effectLst/>
              <a:latin typeface="+mn-lt"/>
              <a:ea typeface="+mn-ea"/>
              <a:cs typeface="+mn-cs"/>
            </a:rPr>
            <a:t>。依然として全国平均、岡山県平均、類似団体平均を上回っており、施設の老朽化や集約による新規大型事業や、</a:t>
          </a:r>
          <a:r>
            <a:rPr kumimoji="1" lang="ja-JP" altLang="en-US" sz="1100">
              <a:solidFill>
                <a:schemeClr val="dk1"/>
              </a:solidFill>
              <a:effectLst/>
              <a:latin typeface="+mn-lt"/>
              <a:ea typeface="+mn-ea"/>
              <a:cs typeface="+mn-cs"/>
            </a:rPr>
            <a:t>災害復旧事業に係る起債借入などにより</a:t>
          </a:r>
          <a:r>
            <a:rPr kumimoji="1" lang="ja-JP" altLang="ja-JP" sz="1100">
              <a:solidFill>
                <a:schemeClr val="dk1"/>
              </a:solidFill>
              <a:effectLst/>
              <a:latin typeface="+mn-lt"/>
              <a:ea typeface="+mn-ea"/>
              <a:cs typeface="+mn-cs"/>
            </a:rPr>
            <a:t>、今後も高い数値となることが見込まれる。財政運営適正化計画に基づき、事業の重点化を図り、発行する起債の選択、抑制を行うことで、将来負担比率の抑制に努める。</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100824</xdr:rowOff>
    </xdr:from>
    <xdr:to>
      <xdr:col>81</xdr:col>
      <xdr:colOff>44450</xdr:colOff>
      <xdr:row>18</xdr:row>
      <xdr:rowOff>60748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015474"/>
          <a:ext cx="838200" cy="1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100824</xdr:rowOff>
    </xdr:from>
    <xdr:to>
      <xdr:col>77</xdr:col>
      <xdr:colOff>44450</xdr:colOff>
      <xdr:row>17</xdr:row>
      <xdr:rowOff>163830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15474"/>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163830</xdr:rowOff>
    </xdr:from>
    <xdr:to>
      <xdr:col>72</xdr:col>
      <xdr:colOff>203200</xdr:colOff>
      <xdr:row>19</xdr:row>
      <xdr:rowOff>63571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78480"/>
          <a:ext cx="889000" cy="24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63571</xdr:rowOff>
    </xdr:from>
    <xdr:to>
      <xdr:col>68</xdr:col>
      <xdr:colOff>152400</xdr:colOff>
      <xdr:row>19</xdr:row>
      <xdr:rowOff>138642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21121"/>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9948</xdr:rowOff>
    </xdr:from>
    <xdr:to>
      <xdr:col>81</xdr:col>
      <xdr:colOff>95250</xdr:colOff>
      <xdr:row>18</xdr:row>
      <xdr:rowOff>111548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9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153475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6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50024</xdr:rowOff>
    </xdr:from>
    <xdr:to>
      <xdr:col>77</xdr:col>
      <xdr:colOff>95250</xdr:colOff>
      <xdr:row>17</xdr:row>
      <xdr:rowOff>151624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136401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51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113030</xdr:rowOff>
    </xdr:from>
    <xdr:to>
      <xdr:col>73</xdr:col>
      <xdr:colOff>44450</xdr:colOff>
      <xdr:row>18</xdr:row>
      <xdr:rowOff>43180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27957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12771</xdr:rowOff>
    </xdr:from>
    <xdr:to>
      <xdr:col>68</xdr:col>
      <xdr:colOff>203200</xdr:colOff>
      <xdr:row>19</xdr:row>
      <xdr:rowOff>114371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99148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5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87842</xdr:rowOff>
    </xdr:from>
    <xdr:to>
      <xdr:col>64</xdr:col>
      <xdr:colOff>152400</xdr:colOff>
      <xdr:row>20</xdr:row>
      <xdr:rowOff>17992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2769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26,020
25,079
546.99
30,774,838
29,681,061
937,359
13,928,412
32,924,010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全国平均、類似団体平均を上回っている。職員数が類似団体と比較して多いために、経常収支比率の人件費分も平均を上回ることとなっている。</a:t>
          </a:r>
          <a:r>
            <a:rPr kumimoji="1" lang="ja-JP" altLang="en-US" sz="1100">
              <a:solidFill>
                <a:schemeClr val="dk1"/>
              </a:solidFill>
              <a:effectLst/>
              <a:latin typeface="+mn-lt"/>
              <a:ea typeface="+mn-ea"/>
              <a:cs typeface="+mn-cs"/>
            </a:rPr>
            <a:t>近年の人件費高騰により更なる上昇が見込まれるため、</a:t>
          </a:r>
          <a:r>
            <a:rPr kumimoji="1" lang="ja-JP" altLang="ja-JP" sz="1100">
              <a:solidFill>
                <a:schemeClr val="dk1"/>
              </a:solidFill>
              <a:effectLst/>
              <a:latin typeface="+mn-lt"/>
              <a:ea typeface="+mn-ea"/>
              <a:cs typeface="+mn-cs"/>
            </a:rPr>
            <a:t>退職者分全補充を行っている現状も含めて、人件費関係経費全体について、抑制していく必要がある。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57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類似団体平均を上回った。</a:t>
          </a:r>
          <a:r>
            <a:rPr kumimoji="1" lang="ja-JP" altLang="ja-JP" sz="1100">
              <a:solidFill>
                <a:schemeClr val="dk1"/>
              </a:solidFill>
              <a:effectLst/>
              <a:latin typeface="+mn-lt"/>
              <a:ea typeface="+mn-ea"/>
              <a:cs typeface="+mn-cs"/>
            </a:rPr>
            <a:t>本市は市域が広大で保有する公共施設数も多く</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近年の資材費・人件費高騰などの要因により維持管理経費等が増加となっている。今後は施設の廃止や統廃合により維持管理経費に抑制を図っていく必要がある。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7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に比べ、大きく下回っている。障害者に対する訓練給付や介護給付が年々増えてきているが、障害者の人数自体は急激に伸びている状況ではないため、利用者の増加及びサービスの充実などの理由が考えられる。児童福祉関係については、少子化の影響により減少しており、生活保護関係についても受給者の減少により減少傾向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113393</xdr:rowOff>
    </xdr:from>
    <xdr:to>
      <xdr:col>24</xdr:col>
      <xdr:colOff>25400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00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58965</xdr:rowOff>
    </xdr:from>
    <xdr:to>
      <xdr:col>15</xdr:col>
      <xdr:colOff>98425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45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58965</xdr:rowOff>
    </xdr:from>
    <xdr:to>
      <xdr:col>11</xdr:col>
      <xdr:colOff>9525</xdr:colOff>
      <xdr:row>53</xdr:row>
      <xdr:rowOff>58965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4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62593</xdr:rowOff>
    </xdr:from>
    <xdr:to>
      <xdr:col>24</xdr:col>
      <xdr:colOff>76200</xdr:colOff>
      <xdr:row>53</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79120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8165</xdr:rowOff>
    </xdr:from>
    <xdr:to>
      <xdr:col>11</xdr:col>
      <xdr:colOff>60325</xdr:colOff>
      <xdr:row>53</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119942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8165</xdr:rowOff>
    </xdr:from>
    <xdr:to>
      <xdr:col>6</xdr:col>
      <xdr:colOff>171450</xdr:colOff>
      <xdr:row>53</xdr:row>
      <xdr:rowOff>109765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119942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岡山県平均、類似団体平均を下回っており、近年は減少傾向にある。これは、令和２年度より簡易水道事業特別会計の水道事業への統合や下水道事業特別会計の公営企業会計への移行による減額が大きい。今後も、各事業においては独立採算の原則に立ち返った健全運営を一層推進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7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44450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58</xdr:row>
      <xdr:rowOff>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04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これは合併後、報償費や補助費の一斉見直しを行い、５％～１５％の縮減を行ってきたことによる。今後も行財政改革により、費用対効果も検討したうえで各種補助金の見直しを行い、適正な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53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94996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大きく上回っている。これは、新消防庁舎、高梁認定こども園及び有漢義務教育学校の建設など、近年大型事業が続いていることや、地理的条件等が不利な本市において多発する災害復旧事業の影響等が考えられ、今後も増加する見込みにある。普通建設事業に係る地方債発行額については、財政運営適正化計画に基づき、事業計画の延伸等による発行額の抑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132715</xdr:rowOff>
    </xdr:from>
    <xdr:to>
      <xdr:col>24</xdr:col>
      <xdr:colOff>25400</xdr:colOff>
      <xdr:row>75</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914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76</xdr:row>
      <xdr:rowOff>14605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16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14605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97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81915</xdr:rowOff>
    </xdr:from>
    <xdr:to>
      <xdr:col>24</xdr:col>
      <xdr:colOff>76200</xdr:colOff>
      <xdr:row>76</xdr:row>
      <xdr:rowOff>12064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53992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21607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5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135255</xdr:rowOff>
    </xdr:from>
    <xdr:to>
      <xdr:col>15</xdr:col>
      <xdr:colOff>149225</xdr:colOff>
      <xdr:row>76</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50182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83820</xdr:rowOff>
    </xdr:from>
    <xdr:to>
      <xdr:col>6</xdr:col>
      <xdr:colOff>171450</xdr:colOff>
      <xdr:row>76</xdr:row>
      <xdr:rowOff>13970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下回っているが、今後の一般財源の減少に備え、より一層の効率化を図る必要がある。行政運営の効率化、行政関与の必要性等を考慮のうえ、民間委託についても再検討を行い行政のスリム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154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75</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56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325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75</xdr:row>
      <xdr:rowOff>152146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3258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94488</xdr:rowOff>
    </xdr:from>
    <xdr:to>
      <xdr:col>69</xdr:col>
      <xdr:colOff>142875</xdr:colOff>
      <xdr:row>75</xdr:row>
      <xdr:rowOff>24638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34815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135925</xdr:rowOff>
    </xdr:from>
    <xdr:to>
      <xdr:col>29</xdr:col>
      <xdr:colOff>127000</xdr:colOff>
      <xdr:row>14</xdr:row>
      <xdr:rowOff>117189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12400"/>
          <a:ext cx="647700" cy="152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117189</xdr:rowOff>
    </xdr:from>
    <xdr:to>
      <xdr:col>26</xdr:col>
      <xdr:colOff>50800</xdr:colOff>
      <xdr:row>15</xdr:row>
      <xdr:rowOff>52353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565114"/>
          <a:ext cx="698500" cy="10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52353</xdr:rowOff>
    </xdr:from>
    <xdr:to>
      <xdr:col>22</xdr:col>
      <xdr:colOff>114300</xdr:colOff>
      <xdr:row>15</xdr:row>
      <xdr:rowOff>62240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671728"/>
          <a:ext cx="698500" cy="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62240</xdr:rowOff>
    </xdr:from>
    <xdr:to>
      <xdr:col>18</xdr:col>
      <xdr:colOff>177800</xdr:colOff>
      <xdr:row>15</xdr:row>
      <xdr:rowOff>91081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681615"/>
          <a:ext cx="698500" cy="2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85125</xdr:rowOff>
    </xdr:from>
    <xdr:to>
      <xdr:col>29</xdr:col>
      <xdr:colOff>177800</xdr:colOff>
      <xdr:row>14</xdr:row>
      <xdr:rowOff>15275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36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101652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66389</xdr:rowOff>
    </xdr:from>
    <xdr:to>
      <xdr:col>26</xdr:col>
      <xdr:colOff>101600</xdr:colOff>
      <xdr:row>14</xdr:row>
      <xdr:rowOff>167989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514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6716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283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1553</xdr:rowOff>
    </xdr:from>
    <xdr:to>
      <xdr:col>22</xdr:col>
      <xdr:colOff>165100</xdr:colOff>
      <xdr:row>15</xdr:row>
      <xdr:rowOff>103153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2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113330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38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11440</xdr:rowOff>
    </xdr:from>
    <xdr:to>
      <xdr:col>19</xdr:col>
      <xdr:colOff>38100</xdr:colOff>
      <xdr:row>15</xdr:row>
      <xdr:rowOff>113040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30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123217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9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40281</xdr:rowOff>
    </xdr:from>
    <xdr:to>
      <xdr:col>15</xdr:col>
      <xdr:colOff>101600</xdr:colOff>
      <xdr:row>15</xdr:row>
      <xdr:rowOff>141881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65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152058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2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338710</xdr:rowOff>
    </xdr:from>
    <xdr:to>
      <xdr:col>29</xdr:col>
      <xdr:colOff>127000</xdr:colOff>
      <xdr:row>38</xdr:row>
      <xdr:rowOff>8344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63410"/>
          <a:ext cx="647700" cy="1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323486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8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325627</xdr:rowOff>
    </xdr:from>
    <xdr:to>
      <xdr:col>26</xdr:col>
      <xdr:colOff>50800</xdr:colOff>
      <xdr:row>38</xdr:row>
      <xdr:rowOff>8344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50327"/>
          <a:ext cx="698500" cy="25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325627</xdr:rowOff>
    </xdr:from>
    <xdr:to>
      <xdr:col>22</xdr:col>
      <xdr:colOff>114300</xdr:colOff>
      <xdr:row>38</xdr:row>
      <xdr:rowOff>5973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50327"/>
          <a:ext cx="698500" cy="2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341032</xdr:rowOff>
    </xdr:from>
    <xdr:to>
      <xdr:col>18</xdr:col>
      <xdr:colOff>177800</xdr:colOff>
      <xdr:row>38</xdr:row>
      <xdr:rowOff>5973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65732"/>
          <a:ext cx="698500" cy="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287910</xdr:rowOff>
    </xdr:from>
    <xdr:to>
      <xdr:col>29</xdr:col>
      <xdr:colOff>177800</xdr:colOff>
      <xdr:row>38</xdr:row>
      <xdr:rowOff>46610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1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132987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300444</xdr:rowOff>
    </xdr:from>
    <xdr:to>
      <xdr:col>26</xdr:col>
      <xdr:colOff>101600</xdr:colOff>
      <xdr:row>38</xdr:row>
      <xdr:rowOff>59144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69321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94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274827</xdr:rowOff>
    </xdr:from>
    <xdr:to>
      <xdr:col>22</xdr:col>
      <xdr:colOff>165100</xdr:colOff>
      <xdr:row>38</xdr:row>
      <xdr:rowOff>33527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9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43704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6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298073</xdr:rowOff>
    </xdr:from>
    <xdr:to>
      <xdr:col>19</xdr:col>
      <xdr:colOff>38100</xdr:colOff>
      <xdr:row>38</xdr:row>
      <xdr:rowOff>56773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22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66950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290232</xdr:rowOff>
    </xdr:from>
    <xdr:to>
      <xdr:col>15</xdr:col>
      <xdr:colOff>101600</xdr:colOff>
      <xdr:row>38</xdr:row>
      <xdr:rowOff>48932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14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59109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8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26,020
25,079
546.99
30,774,838
29,681,061
937,359
13,928,412
32,924,010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145720</xdr:rowOff>
    </xdr:from>
    <xdr:to>
      <xdr:col>24</xdr:col>
      <xdr:colOff>63500</xdr:colOff>
      <xdr:row>32</xdr:row>
      <xdr:rowOff>118201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60670"/>
          <a:ext cx="838200" cy="14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118201</xdr:rowOff>
    </xdr:from>
    <xdr:to>
      <xdr:col>19</xdr:col>
      <xdr:colOff>177800</xdr:colOff>
      <xdr:row>33</xdr:row>
      <xdr:rowOff>75812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04601"/>
          <a:ext cx="889000" cy="12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35219</xdr:rowOff>
    </xdr:from>
    <xdr:to>
      <xdr:col>15</xdr:col>
      <xdr:colOff>50800</xdr:colOff>
      <xdr:row>33</xdr:row>
      <xdr:rowOff>75812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93069"/>
          <a:ext cx="8890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35219</xdr:rowOff>
    </xdr:from>
    <xdr:to>
      <xdr:col>10</xdr:col>
      <xdr:colOff>114300</xdr:colOff>
      <xdr:row>33</xdr:row>
      <xdr:rowOff>77706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93069"/>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94920</xdr:rowOff>
    </xdr:from>
    <xdr:to>
      <xdr:col>24</xdr:col>
      <xdr:colOff>114300</xdr:colOff>
      <xdr:row>32</xdr:row>
      <xdr:rowOff>25070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117797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6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67401</xdr:rowOff>
    </xdr:from>
    <xdr:to>
      <xdr:col>20</xdr:col>
      <xdr:colOff>38100</xdr:colOff>
      <xdr:row>32</xdr:row>
      <xdr:rowOff>169001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14078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2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25012</xdr:rowOff>
    </xdr:from>
    <xdr:to>
      <xdr:col>15</xdr:col>
      <xdr:colOff>101600</xdr:colOff>
      <xdr:row>33</xdr:row>
      <xdr:rowOff>126612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143139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5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155869</xdr:rowOff>
    </xdr:from>
    <xdr:to>
      <xdr:col>10</xdr:col>
      <xdr:colOff>165100</xdr:colOff>
      <xdr:row>33</xdr:row>
      <xdr:rowOff>86019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102546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1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26906</xdr:rowOff>
    </xdr:from>
    <xdr:to>
      <xdr:col>6</xdr:col>
      <xdr:colOff>38100</xdr:colOff>
      <xdr:row>33</xdr:row>
      <xdr:rowOff>128506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145033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5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110020</xdr:rowOff>
    </xdr:from>
    <xdr:to>
      <xdr:col>24</xdr:col>
      <xdr:colOff>63500</xdr:colOff>
      <xdr:row>58</xdr:row>
      <xdr:rowOff>112960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4120"/>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112960</xdr:rowOff>
    </xdr:from>
    <xdr:to>
      <xdr:col>19</xdr:col>
      <xdr:colOff>177800</xdr:colOff>
      <xdr:row>58</xdr:row>
      <xdr:rowOff>113527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7060"/>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113486</xdr:rowOff>
    </xdr:from>
    <xdr:to>
      <xdr:col>15</xdr:col>
      <xdr:colOff>50800</xdr:colOff>
      <xdr:row>58</xdr:row>
      <xdr:rowOff>113527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7586"/>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113486</xdr:rowOff>
    </xdr:from>
    <xdr:to>
      <xdr:col>10</xdr:col>
      <xdr:colOff>114300</xdr:colOff>
      <xdr:row>58</xdr:row>
      <xdr:rowOff>116598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7586"/>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59220</xdr:rowOff>
    </xdr:from>
    <xdr:to>
      <xdr:col>24</xdr:col>
      <xdr:colOff>114300</xdr:colOff>
      <xdr:row>58</xdr:row>
      <xdr:rowOff>160820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18597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62160</xdr:rowOff>
    </xdr:from>
    <xdr:to>
      <xdr:col>20</xdr:col>
      <xdr:colOff>38100</xdr:colOff>
      <xdr:row>58</xdr:row>
      <xdr:rowOff>163760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8837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62727</xdr:rowOff>
    </xdr:from>
    <xdr:to>
      <xdr:col>15</xdr:col>
      <xdr:colOff>101600</xdr:colOff>
      <xdr:row>58</xdr:row>
      <xdr:rowOff>164327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9404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62686</xdr:rowOff>
    </xdr:from>
    <xdr:to>
      <xdr:col>10</xdr:col>
      <xdr:colOff>165100</xdr:colOff>
      <xdr:row>58</xdr:row>
      <xdr:rowOff>164286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9363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65798</xdr:rowOff>
    </xdr:from>
    <xdr:to>
      <xdr:col>6</xdr:col>
      <xdr:colOff>38100</xdr:colOff>
      <xdr:row>58</xdr:row>
      <xdr:rowOff>167398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12475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125958</xdr:rowOff>
    </xdr:from>
    <xdr:to>
      <xdr:col>24</xdr:col>
      <xdr:colOff>63500</xdr:colOff>
      <xdr:row>78</xdr:row>
      <xdr:rowOff>130060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9058"/>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126567</xdr:rowOff>
    </xdr:from>
    <xdr:to>
      <xdr:col>19</xdr:col>
      <xdr:colOff>177800</xdr:colOff>
      <xdr:row>78</xdr:row>
      <xdr:rowOff>130060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966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126567</xdr:rowOff>
    </xdr:from>
    <xdr:to>
      <xdr:col>15</xdr:col>
      <xdr:colOff>50800</xdr:colOff>
      <xdr:row>78</xdr:row>
      <xdr:rowOff>135153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9667"/>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132601</xdr:rowOff>
    </xdr:from>
    <xdr:to>
      <xdr:col>10</xdr:col>
      <xdr:colOff>114300</xdr:colOff>
      <xdr:row>78</xdr:row>
      <xdr:rowOff>135153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05701"/>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75158</xdr:rowOff>
    </xdr:from>
    <xdr:to>
      <xdr:col>24</xdr:col>
      <xdr:colOff>114300</xdr:colOff>
      <xdr:row>79</xdr:row>
      <xdr:rowOff>5308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161535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79260</xdr:rowOff>
    </xdr:from>
    <xdr:to>
      <xdr:col>20</xdr:col>
      <xdr:colOff>38100</xdr:colOff>
      <xdr:row>79</xdr:row>
      <xdr:rowOff>9410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75767</xdr:rowOff>
    </xdr:from>
    <xdr:to>
      <xdr:col>15</xdr:col>
      <xdr:colOff>101600</xdr:colOff>
      <xdr:row>79</xdr:row>
      <xdr:rowOff>5917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168494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84353</xdr:rowOff>
    </xdr:from>
    <xdr:to>
      <xdr:col>10</xdr:col>
      <xdr:colOff>165100</xdr:colOff>
      <xdr:row>79</xdr:row>
      <xdr:rowOff>14503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81801</xdr:rowOff>
    </xdr:from>
    <xdr:to>
      <xdr:col>6</xdr:col>
      <xdr:colOff>38100</xdr:colOff>
      <xdr:row>79</xdr:row>
      <xdr:rowOff>11951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108893</xdr:rowOff>
    </xdr:from>
    <xdr:to>
      <xdr:col>24</xdr:col>
      <xdr:colOff>63500</xdr:colOff>
      <xdr:row>96</xdr:row>
      <xdr:rowOff>157896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68093"/>
          <a:ext cx="838200" cy="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157896</xdr:rowOff>
    </xdr:from>
    <xdr:to>
      <xdr:col>19</xdr:col>
      <xdr:colOff>177800</xdr:colOff>
      <xdr:row>97</xdr:row>
      <xdr:rowOff>8911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17096"/>
          <a:ext cx="889000" cy="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657</xdr:rowOff>
    </xdr:from>
    <xdr:to>
      <xdr:col>15</xdr:col>
      <xdr:colOff>50800</xdr:colOff>
      <xdr:row>97</xdr:row>
      <xdr:rowOff>8911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31307"/>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657</xdr:rowOff>
    </xdr:from>
    <xdr:to>
      <xdr:col>10</xdr:col>
      <xdr:colOff>114300</xdr:colOff>
      <xdr:row>97</xdr:row>
      <xdr:rowOff>156555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31307"/>
          <a:ext cx="889000" cy="15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58093</xdr:rowOff>
    </xdr:from>
    <xdr:to>
      <xdr:col>24</xdr:col>
      <xdr:colOff>114300</xdr:colOff>
      <xdr:row>96</xdr:row>
      <xdr:rowOff>159693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36520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107096</xdr:rowOff>
    </xdr:from>
    <xdr:to>
      <xdr:col>20</xdr:col>
      <xdr:colOff>38100</xdr:colOff>
      <xdr:row>97</xdr:row>
      <xdr:rowOff>37246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28373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129561</xdr:rowOff>
    </xdr:from>
    <xdr:to>
      <xdr:col>15</xdr:col>
      <xdr:colOff>101600</xdr:colOff>
      <xdr:row>97</xdr:row>
      <xdr:rowOff>59711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50838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121307</xdr:rowOff>
    </xdr:from>
    <xdr:to>
      <xdr:col>10</xdr:col>
      <xdr:colOff>165100</xdr:colOff>
      <xdr:row>97</xdr:row>
      <xdr:rowOff>51457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42584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7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105755</xdr:rowOff>
    </xdr:from>
    <xdr:to>
      <xdr:col>6</xdr:col>
      <xdr:colOff>38100</xdr:colOff>
      <xdr:row>98</xdr:row>
      <xdr:rowOff>35905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27032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10616</xdr:rowOff>
    </xdr:from>
    <xdr:to>
      <xdr:col>55</xdr:col>
      <xdr:colOff>0</xdr:colOff>
      <xdr:row>37</xdr:row>
      <xdr:rowOff>30299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54266"/>
          <a:ext cx="838200" cy="1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10616</xdr:rowOff>
    </xdr:from>
    <xdr:to>
      <xdr:col>50</xdr:col>
      <xdr:colOff>114300</xdr:colOff>
      <xdr:row>37</xdr:row>
      <xdr:rowOff>43626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54266"/>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43626</xdr:rowOff>
    </xdr:from>
    <xdr:to>
      <xdr:col>45</xdr:col>
      <xdr:colOff>177800</xdr:colOff>
      <xdr:row>37</xdr:row>
      <xdr:rowOff>106249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87276"/>
          <a:ext cx="889000" cy="6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103085</xdr:rowOff>
    </xdr:from>
    <xdr:to>
      <xdr:col>41</xdr:col>
      <xdr:colOff>50800</xdr:colOff>
      <xdr:row>37</xdr:row>
      <xdr:rowOff>106249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03835"/>
          <a:ext cx="889000" cy="3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150949</xdr:rowOff>
    </xdr:from>
    <xdr:to>
      <xdr:col>55</xdr:col>
      <xdr:colOff>50800</xdr:colOff>
      <xdr:row>37</xdr:row>
      <xdr:rowOff>81099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2376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131266</xdr:rowOff>
    </xdr:from>
    <xdr:to>
      <xdr:col>50</xdr:col>
      <xdr:colOff>165100</xdr:colOff>
      <xdr:row>37</xdr:row>
      <xdr:rowOff>61416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77943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7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164276</xdr:rowOff>
    </xdr:from>
    <xdr:to>
      <xdr:col>46</xdr:col>
      <xdr:colOff>38100</xdr:colOff>
      <xdr:row>37</xdr:row>
      <xdr:rowOff>94426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110953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1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55449</xdr:rowOff>
    </xdr:from>
    <xdr:to>
      <xdr:col>41</xdr:col>
      <xdr:colOff>101600</xdr:colOff>
      <xdr:row>37</xdr:row>
      <xdr:rowOff>157049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7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52285</xdr:rowOff>
    </xdr:from>
    <xdr:to>
      <xdr:col>36</xdr:col>
      <xdr:colOff>165100</xdr:colOff>
      <xdr:row>35</xdr:row>
      <xdr:rowOff>153885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170412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13463</xdr:rowOff>
    </xdr:from>
    <xdr:to>
      <xdr:col>55</xdr:col>
      <xdr:colOff>0</xdr:colOff>
      <xdr:row>54</xdr:row>
      <xdr:rowOff>78426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757413"/>
          <a:ext cx="838200" cy="57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78426</xdr:rowOff>
    </xdr:from>
    <xdr:to>
      <xdr:col>50</xdr:col>
      <xdr:colOff>114300</xdr:colOff>
      <xdr:row>55</xdr:row>
      <xdr:rowOff>43601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36726"/>
          <a:ext cx="889000" cy="13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43601</xdr:rowOff>
    </xdr:from>
    <xdr:to>
      <xdr:col>45</xdr:col>
      <xdr:colOff>177800</xdr:colOff>
      <xdr:row>55</xdr:row>
      <xdr:rowOff>76917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73351"/>
          <a:ext cx="889000" cy="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76917</xdr:rowOff>
    </xdr:from>
    <xdr:to>
      <xdr:col>41</xdr:col>
      <xdr:colOff>50800</xdr:colOff>
      <xdr:row>55</xdr:row>
      <xdr:rowOff>160214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06667"/>
          <a:ext cx="8890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134113</xdr:rowOff>
    </xdr:from>
    <xdr:to>
      <xdr:col>55</xdr:col>
      <xdr:colOff>50800</xdr:colOff>
      <xdr:row>51</xdr:row>
      <xdr:rowOff>64263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70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87140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65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27626</xdr:rowOff>
    </xdr:from>
    <xdr:to>
      <xdr:col>50</xdr:col>
      <xdr:colOff>165100</xdr:colOff>
      <xdr:row>54</xdr:row>
      <xdr:rowOff>129226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28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145753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6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164251</xdr:rowOff>
    </xdr:from>
    <xdr:to>
      <xdr:col>46</xdr:col>
      <xdr:colOff>38100</xdr:colOff>
      <xdr:row>55</xdr:row>
      <xdr:rowOff>94401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2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110928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9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26117</xdr:rowOff>
    </xdr:from>
    <xdr:to>
      <xdr:col>41</xdr:col>
      <xdr:colOff>101600</xdr:colOff>
      <xdr:row>55</xdr:row>
      <xdr:rowOff>127717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144244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109414</xdr:rowOff>
    </xdr:from>
    <xdr:to>
      <xdr:col>36</xdr:col>
      <xdr:colOff>165100</xdr:colOff>
      <xdr:row>56</xdr:row>
      <xdr:rowOff>39564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3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56091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1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42556</xdr:rowOff>
    </xdr:from>
    <xdr:to>
      <xdr:col>55</xdr:col>
      <xdr:colOff>0</xdr:colOff>
      <xdr:row>77</xdr:row>
      <xdr:rowOff>98901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01306"/>
          <a:ext cx="838200" cy="39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98901</xdr:rowOff>
    </xdr:from>
    <xdr:to>
      <xdr:col>50</xdr:col>
      <xdr:colOff>114300</xdr:colOff>
      <xdr:row>79</xdr:row>
      <xdr:rowOff>68126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00551"/>
          <a:ext cx="889000" cy="3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48651</xdr:rowOff>
    </xdr:from>
    <xdr:to>
      <xdr:col>45</xdr:col>
      <xdr:colOff>177800</xdr:colOff>
      <xdr:row>79</xdr:row>
      <xdr:rowOff>68126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93201"/>
          <a:ext cx="889000" cy="1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41250</xdr:rowOff>
    </xdr:from>
    <xdr:to>
      <xdr:col>41</xdr:col>
      <xdr:colOff>50800</xdr:colOff>
      <xdr:row>79</xdr:row>
      <xdr:rowOff>48651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4350"/>
          <a:ext cx="889000" cy="1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163206</xdr:rowOff>
    </xdr:from>
    <xdr:to>
      <xdr:col>55</xdr:col>
      <xdr:colOff>50800</xdr:colOff>
      <xdr:row>75</xdr:row>
      <xdr:rowOff>93356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14633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0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48101</xdr:rowOff>
    </xdr:from>
    <xdr:to>
      <xdr:col>50</xdr:col>
      <xdr:colOff>165100</xdr:colOff>
      <xdr:row>77</xdr:row>
      <xdr:rowOff>149701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166228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17326</xdr:rowOff>
    </xdr:from>
    <xdr:to>
      <xdr:col>46</xdr:col>
      <xdr:colOff>38100</xdr:colOff>
      <xdr:row>79</xdr:row>
      <xdr:rowOff>118926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110053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169301</xdr:rowOff>
    </xdr:from>
    <xdr:to>
      <xdr:col>41</xdr:col>
      <xdr:colOff>101600</xdr:colOff>
      <xdr:row>79</xdr:row>
      <xdr:rowOff>99451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90578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161900</xdr:rowOff>
    </xdr:from>
    <xdr:to>
      <xdr:col>36</xdr:col>
      <xdr:colOff>165100</xdr:colOff>
      <xdr:row>78</xdr:row>
      <xdr:rowOff>92050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83177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136951</xdr:rowOff>
    </xdr:from>
    <xdr:to>
      <xdr:col>55</xdr:col>
      <xdr:colOff>0</xdr:colOff>
      <xdr:row>94</xdr:row>
      <xdr:rowOff>138700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738901"/>
          <a:ext cx="838200" cy="5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138700</xdr:rowOff>
    </xdr:from>
    <xdr:to>
      <xdr:col>50</xdr:col>
      <xdr:colOff>114300</xdr:colOff>
      <xdr:row>95</xdr:row>
      <xdr:rowOff>47516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55000"/>
          <a:ext cx="889000" cy="8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133441</xdr:rowOff>
    </xdr:from>
    <xdr:to>
      <xdr:col>45</xdr:col>
      <xdr:colOff>177800</xdr:colOff>
      <xdr:row>95</xdr:row>
      <xdr:rowOff>47516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249741"/>
          <a:ext cx="889000" cy="8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133441</xdr:rowOff>
    </xdr:from>
    <xdr:to>
      <xdr:col>41</xdr:col>
      <xdr:colOff>50800</xdr:colOff>
      <xdr:row>95</xdr:row>
      <xdr:rowOff>163857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249741"/>
          <a:ext cx="889000" cy="20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86151</xdr:rowOff>
    </xdr:from>
    <xdr:to>
      <xdr:col>55</xdr:col>
      <xdr:colOff>50800</xdr:colOff>
      <xdr:row>92</xdr:row>
      <xdr:rowOff>16301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6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109028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53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87900</xdr:rowOff>
    </xdr:from>
    <xdr:to>
      <xdr:col>50</xdr:col>
      <xdr:colOff>165100</xdr:colOff>
      <xdr:row>95</xdr:row>
      <xdr:rowOff>18050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34577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168166</xdr:rowOff>
    </xdr:from>
    <xdr:to>
      <xdr:col>46</xdr:col>
      <xdr:colOff>38100</xdr:colOff>
      <xdr:row>95</xdr:row>
      <xdr:rowOff>98316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114843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82641</xdr:rowOff>
    </xdr:from>
    <xdr:to>
      <xdr:col>41</xdr:col>
      <xdr:colOff>101600</xdr:colOff>
      <xdr:row>95</xdr:row>
      <xdr:rowOff>12791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29318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9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113057</xdr:rowOff>
    </xdr:from>
    <xdr:to>
      <xdr:col>36</xdr:col>
      <xdr:colOff>165100</xdr:colOff>
      <xdr:row>96</xdr:row>
      <xdr:rowOff>43207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59734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169637</xdr:rowOff>
    </xdr:from>
    <xdr:to>
      <xdr:col>85</xdr:col>
      <xdr:colOff>127000</xdr:colOff>
      <xdr:row>39</xdr:row>
      <xdr:rowOff>14381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84737"/>
          <a:ext cx="838200" cy="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137466</xdr:rowOff>
    </xdr:from>
    <xdr:to>
      <xdr:col>81</xdr:col>
      <xdr:colOff>50800</xdr:colOff>
      <xdr:row>38</xdr:row>
      <xdr:rowOff>169637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2566"/>
          <a:ext cx="889000" cy="3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32085</xdr:rowOff>
    </xdr:from>
    <xdr:to>
      <xdr:col>76</xdr:col>
      <xdr:colOff>114300</xdr:colOff>
      <xdr:row>38</xdr:row>
      <xdr:rowOff>137466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47185"/>
          <a:ext cx="889000" cy="10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158302</xdr:rowOff>
    </xdr:from>
    <xdr:to>
      <xdr:col>71</xdr:col>
      <xdr:colOff>177800</xdr:colOff>
      <xdr:row>38</xdr:row>
      <xdr:rowOff>32085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01952"/>
          <a:ext cx="889000" cy="4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135031</xdr:rowOff>
    </xdr:from>
    <xdr:to>
      <xdr:col>85</xdr:col>
      <xdr:colOff>177800</xdr:colOff>
      <xdr:row>39</xdr:row>
      <xdr:rowOff>65181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94408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118837</xdr:rowOff>
    </xdr:from>
    <xdr:to>
      <xdr:col>81</xdr:col>
      <xdr:colOff>101600</xdr:colOff>
      <xdr:row>39</xdr:row>
      <xdr:rowOff>48987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65514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0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86666</xdr:rowOff>
    </xdr:from>
    <xdr:to>
      <xdr:col>76</xdr:col>
      <xdr:colOff>165100</xdr:colOff>
      <xdr:row>39</xdr:row>
      <xdr:rowOff>16816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33343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152735</xdr:rowOff>
    </xdr:from>
    <xdr:to>
      <xdr:col>72</xdr:col>
      <xdr:colOff>38100</xdr:colOff>
      <xdr:row>38</xdr:row>
      <xdr:rowOff>82885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99412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107502</xdr:rowOff>
    </xdr:from>
    <xdr:to>
      <xdr:col>67</xdr:col>
      <xdr:colOff>101600</xdr:colOff>
      <xdr:row>38</xdr:row>
      <xdr:rowOff>37652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5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54179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2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153163</xdr:rowOff>
    </xdr:from>
    <xdr:to>
      <xdr:col>85</xdr:col>
      <xdr:colOff>127000</xdr:colOff>
      <xdr:row>76</xdr:row>
      <xdr:rowOff>155670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83363"/>
          <a:ext cx="8382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152995</xdr:rowOff>
    </xdr:from>
    <xdr:to>
      <xdr:col>81</xdr:col>
      <xdr:colOff>50800</xdr:colOff>
      <xdr:row>76</xdr:row>
      <xdr:rowOff>153163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83195"/>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152995</xdr:rowOff>
    </xdr:from>
    <xdr:to>
      <xdr:col>76</xdr:col>
      <xdr:colOff>114300</xdr:colOff>
      <xdr:row>77</xdr:row>
      <xdr:rowOff>2442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83195"/>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2442</xdr:rowOff>
    </xdr:from>
    <xdr:to>
      <xdr:col>71</xdr:col>
      <xdr:colOff>177800</xdr:colOff>
      <xdr:row>77</xdr:row>
      <xdr:rowOff>34438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04092"/>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104870</xdr:rowOff>
    </xdr:from>
    <xdr:to>
      <xdr:col>85</xdr:col>
      <xdr:colOff>177800</xdr:colOff>
      <xdr:row>77</xdr:row>
      <xdr:rowOff>35020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127747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8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102363</xdr:rowOff>
    </xdr:from>
    <xdr:to>
      <xdr:col>81</xdr:col>
      <xdr:colOff>101600</xdr:colOff>
      <xdr:row>77</xdr:row>
      <xdr:rowOff>32513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49039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0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102195</xdr:rowOff>
    </xdr:from>
    <xdr:to>
      <xdr:col>76</xdr:col>
      <xdr:colOff>165100</xdr:colOff>
      <xdr:row>77</xdr:row>
      <xdr:rowOff>32345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48872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123092</xdr:rowOff>
    </xdr:from>
    <xdr:to>
      <xdr:col>72</xdr:col>
      <xdr:colOff>38100</xdr:colOff>
      <xdr:row>77</xdr:row>
      <xdr:rowOff>53242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69769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155088</xdr:rowOff>
    </xdr:from>
    <xdr:to>
      <xdr:col>67</xdr:col>
      <xdr:colOff>101600</xdr:colOff>
      <xdr:row>77</xdr:row>
      <xdr:rowOff>85238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101766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6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143281</xdr:rowOff>
    </xdr:from>
    <xdr:to>
      <xdr:col>85</xdr:col>
      <xdr:colOff>127000</xdr:colOff>
      <xdr:row>98</xdr:row>
      <xdr:rowOff>160491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5381"/>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148915</xdr:rowOff>
    </xdr:from>
    <xdr:to>
      <xdr:col>81</xdr:col>
      <xdr:colOff>50800</xdr:colOff>
      <xdr:row>98</xdr:row>
      <xdr:rowOff>160491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51015"/>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114973</xdr:rowOff>
    </xdr:from>
    <xdr:to>
      <xdr:col>76</xdr:col>
      <xdr:colOff>114300</xdr:colOff>
      <xdr:row>98</xdr:row>
      <xdr:rowOff>148915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17073"/>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114973</xdr:rowOff>
    </xdr:from>
    <xdr:to>
      <xdr:col>71</xdr:col>
      <xdr:colOff>177800</xdr:colOff>
      <xdr:row>98</xdr:row>
      <xdr:rowOff>165970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7073"/>
          <a:ext cx="8890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92481</xdr:rowOff>
    </xdr:from>
    <xdr:to>
      <xdr:col>85</xdr:col>
      <xdr:colOff>177800</xdr:colOff>
      <xdr:row>99</xdr:row>
      <xdr:rowOff>22631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109691</xdr:rowOff>
    </xdr:from>
    <xdr:to>
      <xdr:col>81</xdr:col>
      <xdr:colOff>101600</xdr:colOff>
      <xdr:row>99</xdr:row>
      <xdr:rowOff>39841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30968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98115</xdr:rowOff>
    </xdr:from>
    <xdr:to>
      <xdr:col>76</xdr:col>
      <xdr:colOff>165100</xdr:colOff>
      <xdr:row>99</xdr:row>
      <xdr:rowOff>28265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64173</xdr:rowOff>
    </xdr:from>
    <xdr:to>
      <xdr:col>72</xdr:col>
      <xdr:colOff>38100</xdr:colOff>
      <xdr:row>98</xdr:row>
      <xdr:rowOff>165773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10850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115170</xdr:rowOff>
    </xdr:from>
    <xdr:to>
      <xdr:col>67</xdr:col>
      <xdr:colOff>101600</xdr:colOff>
      <xdr:row>99</xdr:row>
      <xdr:rowOff>45320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36447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125526</xdr:rowOff>
    </xdr:from>
    <xdr:to>
      <xdr:col>116</xdr:col>
      <xdr:colOff>63500</xdr:colOff>
      <xdr:row>38</xdr:row>
      <xdr:rowOff>153939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40626"/>
          <a:ext cx="838200" cy="2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153939</xdr:rowOff>
    </xdr:from>
    <xdr:to>
      <xdr:col>111</xdr:col>
      <xdr:colOff>177800</xdr:colOff>
      <xdr:row>39</xdr:row>
      <xdr:rowOff>42839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69039"/>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39639</xdr:rowOff>
    </xdr:from>
    <xdr:to>
      <xdr:col>107</xdr:col>
      <xdr:colOff>50800</xdr:colOff>
      <xdr:row>39</xdr:row>
      <xdr:rowOff>42839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2618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12206</xdr:rowOff>
    </xdr:from>
    <xdr:to>
      <xdr:col>102</xdr:col>
      <xdr:colOff>114300</xdr:colOff>
      <xdr:row>39</xdr:row>
      <xdr:rowOff>39639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98756"/>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74726</xdr:rowOff>
    </xdr:from>
    <xdr:to>
      <xdr:col>116</xdr:col>
      <xdr:colOff>114300</xdr:colOff>
      <xdr:row>39</xdr:row>
      <xdr:rowOff>4876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97604</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103139</xdr:rowOff>
    </xdr:from>
    <xdr:to>
      <xdr:col>112</xdr:col>
      <xdr:colOff>38100</xdr:colOff>
      <xdr:row>39</xdr:row>
      <xdr:rowOff>33289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24416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1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163489</xdr:rowOff>
    </xdr:from>
    <xdr:to>
      <xdr:col>107</xdr:col>
      <xdr:colOff>101600</xdr:colOff>
      <xdr:row>39</xdr:row>
      <xdr:rowOff>93639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84766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7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160289</xdr:rowOff>
    </xdr:from>
    <xdr:to>
      <xdr:col>102</xdr:col>
      <xdr:colOff>165100</xdr:colOff>
      <xdr:row>39</xdr:row>
      <xdr:rowOff>90439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81566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6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132856</xdr:rowOff>
    </xdr:from>
    <xdr:to>
      <xdr:col>98</xdr:col>
      <xdr:colOff>38100</xdr:colOff>
      <xdr:row>39</xdr:row>
      <xdr:rowOff>63006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54133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28768</xdr:rowOff>
    </xdr:from>
    <xdr:to>
      <xdr:col>116</xdr:col>
      <xdr:colOff>63500</xdr:colOff>
      <xdr:row>59</xdr:row>
      <xdr:rowOff>33157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4318"/>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16515</xdr:rowOff>
    </xdr:from>
    <xdr:to>
      <xdr:col>111</xdr:col>
      <xdr:colOff>177800</xdr:colOff>
      <xdr:row>59</xdr:row>
      <xdr:rowOff>28768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2065"/>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16515</xdr:rowOff>
    </xdr:from>
    <xdr:to>
      <xdr:col>107</xdr:col>
      <xdr:colOff>50800</xdr:colOff>
      <xdr:row>59</xdr:row>
      <xdr:rowOff>17140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2065"/>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17140</xdr:rowOff>
    </xdr:from>
    <xdr:to>
      <xdr:col>102</xdr:col>
      <xdr:colOff>114300</xdr:colOff>
      <xdr:row>59</xdr:row>
      <xdr:rowOff>26033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2690"/>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153807</xdr:rowOff>
    </xdr:from>
    <xdr:to>
      <xdr:col>116</xdr:col>
      <xdr:colOff>114300</xdr:colOff>
      <xdr:row>59</xdr:row>
      <xdr:rowOff>83957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149418</xdr:rowOff>
    </xdr:from>
    <xdr:to>
      <xdr:col>112</xdr:col>
      <xdr:colOff>38100</xdr:colOff>
      <xdr:row>59</xdr:row>
      <xdr:rowOff>79568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70695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137165</xdr:rowOff>
    </xdr:from>
    <xdr:to>
      <xdr:col>107</xdr:col>
      <xdr:colOff>101600</xdr:colOff>
      <xdr:row>59</xdr:row>
      <xdr:rowOff>67315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58442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137790</xdr:rowOff>
    </xdr:from>
    <xdr:to>
      <xdr:col>102</xdr:col>
      <xdr:colOff>165100</xdr:colOff>
      <xdr:row>59</xdr:row>
      <xdr:rowOff>67940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59067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146683</xdr:rowOff>
    </xdr:from>
    <xdr:to>
      <xdr:col>98</xdr:col>
      <xdr:colOff>38100</xdr:colOff>
      <xdr:row>59</xdr:row>
      <xdr:rowOff>76833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67960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25153</xdr:rowOff>
    </xdr:from>
    <xdr:to>
      <xdr:col>116</xdr:col>
      <xdr:colOff>63500</xdr:colOff>
      <xdr:row>73</xdr:row>
      <xdr:rowOff>106991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369553"/>
          <a:ext cx="838200" cy="25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88323</xdr:rowOff>
    </xdr:from>
    <xdr:to>
      <xdr:col>111</xdr:col>
      <xdr:colOff>177800</xdr:colOff>
      <xdr:row>73</xdr:row>
      <xdr:rowOff>106991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04173"/>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88323</xdr:rowOff>
    </xdr:from>
    <xdr:to>
      <xdr:col>107</xdr:col>
      <xdr:colOff>50800</xdr:colOff>
      <xdr:row>73</xdr:row>
      <xdr:rowOff>143167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04173"/>
          <a:ext cx="889000" cy="5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143167</xdr:rowOff>
    </xdr:from>
    <xdr:to>
      <xdr:col>102</xdr:col>
      <xdr:colOff>114300</xdr:colOff>
      <xdr:row>73</xdr:row>
      <xdr:rowOff>171114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59017"/>
          <a:ext cx="8890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145803</xdr:rowOff>
    </xdr:from>
    <xdr:to>
      <xdr:col>116</xdr:col>
      <xdr:colOff>114300</xdr:colOff>
      <xdr:row>72</xdr:row>
      <xdr:rowOff>75953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31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168680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17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56191</xdr:rowOff>
    </xdr:from>
    <xdr:to>
      <xdr:col>112</xdr:col>
      <xdr:colOff>38100</xdr:colOff>
      <xdr:row>73</xdr:row>
      <xdr:rowOff>157791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2868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37523</xdr:rowOff>
    </xdr:from>
    <xdr:to>
      <xdr:col>107</xdr:col>
      <xdr:colOff>101600</xdr:colOff>
      <xdr:row>73</xdr:row>
      <xdr:rowOff>139123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5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155650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92367</xdr:rowOff>
    </xdr:from>
    <xdr:to>
      <xdr:col>102</xdr:col>
      <xdr:colOff>165100</xdr:colOff>
      <xdr:row>74</xdr:row>
      <xdr:rowOff>22517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39044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120314</xdr:rowOff>
    </xdr:from>
    <xdr:to>
      <xdr:col>98</xdr:col>
      <xdr:colOff>38100</xdr:colOff>
      <xdr:row>74</xdr:row>
      <xdr:rowOff>50464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66991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人件費については、市の面積が類似団体平均より高いことから、サービス維持のための人員確保が必要であり高い数値となっている。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繰出金については令和６年度が前年度と比べ大きく増加しているが、工業団地造成事業実施のために地域開発事業特別会計への繰出金が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a:t>
          </a:r>
          <a:endParaRPr lang="ja-JP" altLang="ja-JP">
            <a:effectLst/>
          </a:endParaRPr>
        </a:p>
        <a:p>
          <a:r>
            <a:rPr kumimoji="1" lang="ja-JP" altLang="ja-JP" sz="1100">
              <a:solidFill>
                <a:schemeClr val="dk1"/>
              </a:solidFill>
              <a:effectLst/>
              <a:latin typeface="+mn-lt"/>
              <a:ea typeface="+mn-ea"/>
              <a:cs typeface="+mn-cs"/>
            </a:rPr>
            <a:t>普通建設事業費（新規整備）・普通建設業費（更新整備）についてはともに大きく増加となっており、認定こども園・有漢義務教育学校・新消防庁舎整備が影響している。今後は公共施設等総合管理計画等により、施設の統廃合も検討しながら事業費の減少を目指していく。</a:t>
          </a:r>
          <a:endParaRPr lang="ja-JP" altLang="ja-JP" sz="1400">
            <a:effectLst/>
          </a:endParaRPr>
        </a:p>
        <a:p>
          <a:r>
            <a:rPr kumimoji="1" lang="ja-JP" altLang="ja-JP" sz="1100">
              <a:solidFill>
                <a:schemeClr val="dk1"/>
              </a:solidFill>
              <a:effectLst/>
              <a:latin typeface="+mn-lt"/>
              <a:ea typeface="+mn-ea"/>
              <a:cs typeface="+mn-cs"/>
            </a:rPr>
            <a:t>災害復旧事業費については、平成３０年７月豪雨等により住民一人当たりのコストは類似団体に比べ非常に大きな数値となっている。平成３０年度から令和２年度までの３年間の復旧期を終えた後、復興期として残りの復旧と被災前の活力回復を目指しているが、本市は災害の多い地域でもあり、もうしばらくの間は高い数値となることが見込まれる。今後も国県の補助金を有効に活用し、事業を適切に進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26,020
25,079
546.99
30,774,838
29,681,061
937,359
13,928,412
32,924,010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156654</xdr:rowOff>
    </xdr:from>
    <xdr:to>
      <xdr:col>24</xdr:col>
      <xdr:colOff>63500</xdr:colOff>
      <xdr:row>36</xdr:row>
      <xdr:rowOff>171323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8854"/>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156654</xdr:rowOff>
    </xdr:from>
    <xdr:to>
      <xdr:col>19</xdr:col>
      <xdr:colOff>177800</xdr:colOff>
      <xdr:row>37</xdr:row>
      <xdr:rowOff>49974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8854"/>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156464</xdr:rowOff>
    </xdr:from>
    <xdr:to>
      <xdr:col>15</xdr:col>
      <xdr:colOff>50800</xdr:colOff>
      <xdr:row>37</xdr:row>
      <xdr:rowOff>49974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8664"/>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156464</xdr:rowOff>
    </xdr:from>
    <xdr:to>
      <xdr:col>10</xdr:col>
      <xdr:colOff>114300</xdr:colOff>
      <xdr:row>37</xdr:row>
      <xdr:rowOff>45212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866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120523</xdr:rowOff>
    </xdr:from>
    <xdr:to>
      <xdr:col>24</xdr:col>
      <xdr:colOff>114300</xdr:colOff>
      <xdr:row>37</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143400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105854</xdr:rowOff>
    </xdr:from>
    <xdr:to>
      <xdr:col>20</xdr:col>
      <xdr:colOff>38100</xdr:colOff>
      <xdr:row>37</xdr:row>
      <xdr:rowOff>36004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52531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170624</xdr:rowOff>
    </xdr:from>
    <xdr:to>
      <xdr:col>15</xdr:col>
      <xdr:colOff>101600</xdr:colOff>
      <xdr:row>37</xdr:row>
      <xdr:rowOff>100774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117301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105664</xdr:rowOff>
    </xdr:from>
    <xdr:to>
      <xdr:col>10</xdr:col>
      <xdr:colOff>165100</xdr:colOff>
      <xdr:row>37</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52341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165862</xdr:rowOff>
    </xdr:from>
    <xdr:to>
      <xdr:col>6</xdr:col>
      <xdr:colOff>38100</xdr:colOff>
      <xdr:row>37</xdr:row>
      <xdr:rowOff>96012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112539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1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28897</xdr:rowOff>
    </xdr:from>
    <xdr:to>
      <xdr:col>24</xdr:col>
      <xdr:colOff>63500</xdr:colOff>
      <xdr:row>58</xdr:row>
      <xdr:rowOff>42775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2997"/>
          <a:ext cx="838200" cy="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35128</xdr:rowOff>
    </xdr:from>
    <xdr:to>
      <xdr:col>19</xdr:col>
      <xdr:colOff>177800</xdr:colOff>
      <xdr:row>58</xdr:row>
      <xdr:rowOff>42775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9228"/>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18330</xdr:rowOff>
    </xdr:from>
    <xdr:to>
      <xdr:col>15</xdr:col>
      <xdr:colOff>50800</xdr:colOff>
      <xdr:row>58</xdr:row>
      <xdr:rowOff>35128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430"/>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87281</xdr:rowOff>
    </xdr:from>
    <xdr:to>
      <xdr:col>10</xdr:col>
      <xdr:colOff>114300</xdr:colOff>
      <xdr:row>58</xdr:row>
      <xdr:rowOff>18330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9931"/>
          <a:ext cx="889000" cy="10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149547</xdr:rowOff>
    </xdr:from>
    <xdr:to>
      <xdr:col>24</xdr:col>
      <xdr:colOff>114300</xdr:colOff>
      <xdr:row>58</xdr:row>
      <xdr:rowOff>79697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163425</xdr:rowOff>
    </xdr:from>
    <xdr:to>
      <xdr:col>20</xdr:col>
      <xdr:colOff>38100</xdr:colOff>
      <xdr:row>58</xdr:row>
      <xdr:rowOff>93575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110102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155778</xdr:rowOff>
    </xdr:from>
    <xdr:to>
      <xdr:col>15</xdr:col>
      <xdr:colOff>101600</xdr:colOff>
      <xdr:row>58</xdr:row>
      <xdr:rowOff>85928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102455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138980</xdr:rowOff>
    </xdr:from>
    <xdr:to>
      <xdr:col>10</xdr:col>
      <xdr:colOff>165100</xdr:colOff>
      <xdr:row>58</xdr:row>
      <xdr:rowOff>69130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36481</xdr:rowOff>
    </xdr:from>
    <xdr:to>
      <xdr:col>6</xdr:col>
      <xdr:colOff>38100</xdr:colOff>
      <xdr:row>57</xdr:row>
      <xdr:rowOff>138081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154608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12174</xdr:rowOff>
    </xdr:from>
    <xdr:to>
      <xdr:col>24</xdr:col>
      <xdr:colOff>63500</xdr:colOff>
      <xdr:row>76</xdr:row>
      <xdr:rowOff>96596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2374"/>
          <a:ext cx="838200" cy="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96596</xdr:rowOff>
    </xdr:from>
    <xdr:to>
      <xdr:col>19</xdr:col>
      <xdr:colOff>177800</xdr:colOff>
      <xdr:row>77</xdr:row>
      <xdr:rowOff>19283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6796"/>
          <a:ext cx="889000" cy="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19283</xdr:rowOff>
    </xdr:from>
    <xdr:to>
      <xdr:col>15</xdr:col>
      <xdr:colOff>50800</xdr:colOff>
      <xdr:row>77</xdr:row>
      <xdr:rowOff>21831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0933"/>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21831</xdr:rowOff>
    </xdr:from>
    <xdr:to>
      <xdr:col>10</xdr:col>
      <xdr:colOff>114300</xdr:colOff>
      <xdr:row>77</xdr:row>
      <xdr:rowOff>118397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3481"/>
          <a:ext cx="889000" cy="9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132824</xdr:rowOff>
    </xdr:from>
    <xdr:to>
      <xdr:col>24</xdr:col>
      <xdr:colOff>114300</xdr:colOff>
      <xdr:row>76</xdr:row>
      <xdr:rowOff>62973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15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155701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4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45796</xdr:rowOff>
    </xdr:from>
    <xdr:to>
      <xdr:col>20</xdr:col>
      <xdr:colOff>38100</xdr:colOff>
      <xdr:row>76</xdr:row>
      <xdr:rowOff>147396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163923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139933</xdr:rowOff>
    </xdr:from>
    <xdr:to>
      <xdr:col>15</xdr:col>
      <xdr:colOff>101600</xdr:colOff>
      <xdr:row>77</xdr:row>
      <xdr:rowOff>70083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86610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4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142481</xdr:rowOff>
    </xdr:from>
    <xdr:to>
      <xdr:col>10</xdr:col>
      <xdr:colOff>165100</xdr:colOff>
      <xdr:row>77</xdr:row>
      <xdr:rowOff>72631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89157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67597</xdr:rowOff>
    </xdr:from>
    <xdr:to>
      <xdr:col>6</xdr:col>
      <xdr:colOff>38100</xdr:colOff>
      <xdr:row>77</xdr:row>
      <xdr:rowOff>169197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14274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70427</xdr:rowOff>
    </xdr:from>
    <xdr:to>
      <xdr:col>24</xdr:col>
      <xdr:colOff>63500</xdr:colOff>
      <xdr:row>99</xdr:row>
      <xdr:rowOff>70602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3977"/>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70427</xdr:rowOff>
    </xdr:from>
    <xdr:to>
      <xdr:col>19</xdr:col>
      <xdr:colOff>177800</xdr:colOff>
      <xdr:row>99</xdr:row>
      <xdr:rowOff>71538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3977"/>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71538</xdr:rowOff>
    </xdr:from>
    <xdr:to>
      <xdr:col>15</xdr:col>
      <xdr:colOff>50800</xdr:colOff>
      <xdr:row>99</xdr:row>
      <xdr:rowOff>72636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5088"/>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72636</xdr:rowOff>
    </xdr:from>
    <xdr:to>
      <xdr:col>10</xdr:col>
      <xdr:colOff>114300</xdr:colOff>
      <xdr:row>99</xdr:row>
      <xdr:rowOff>76171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6186"/>
          <a:ext cx="8890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19802</xdr:rowOff>
    </xdr:from>
    <xdr:to>
      <xdr:col>24</xdr:col>
      <xdr:colOff>114300</xdr:colOff>
      <xdr:row>99</xdr:row>
      <xdr:rowOff>121402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150629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19627</xdr:rowOff>
    </xdr:from>
    <xdr:to>
      <xdr:col>20</xdr:col>
      <xdr:colOff>38100</xdr:colOff>
      <xdr:row>99</xdr:row>
      <xdr:rowOff>121227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137754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20738</xdr:rowOff>
    </xdr:from>
    <xdr:to>
      <xdr:col>15</xdr:col>
      <xdr:colOff>101600</xdr:colOff>
      <xdr:row>99</xdr:row>
      <xdr:rowOff>122338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138865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21836</xdr:rowOff>
    </xdr:from>
    <xdr:to>
      <xdr:col>10</xdr:col>
      <xdr:colOff>165100</xdr:colOff>
      <xdr:row>99</xdr:row>
      <xdr:rowOff>123436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139963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25371</xdr:rowOff>
    </xdr:from>
    <xdr:to>
      <xdr:col>6</xdr:col>
      <xdr:colOff>38100</xdr:colOff>
      <xdr:row>99</xdr:row>
      <xdr:rowOff>126971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143498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76998</xdr:rowOff>
    </xdr:from>
    <xdr:to>
      <xdr:col>55</xdr:col>
      <xdr:colOff>0</xdr:colOff>
      <xdr:row>36</xdr:row>
      <xdr:rowOff>166152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249198"/>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30299</xdr:rowOff>
    </xdr:from>
    <xdr:to>
      <xdr:col>50</xdr:col>
      <xdr:colOff>114300</xdr:colOff>
      <xdr:row>36</xdr:row>
      <xdr:rowOff>76998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0249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30299</xdr:rowOff>
    </xdr:from>
    <xdr:to>
      <xdr:col>45</xdr:col>
      <xdr:colOff>177800</xdr:colOff>
      <xdr:row>36</xdr:row>
      <xdr:rowOff>63282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02499"/>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8092</xdr:rowOff>
    </xdr:from>
    <xdr:to>
      <xdr:col>41</xdr:col>
      <xdr:colOff>50800</xdr:colOff>
      <xdr:row>36</xdr:row>
      <xdr:rowOff>63282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008842"/>
          <a:ext cx="889000" cy="22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115352</xdr:rowOff>
    </xdr:from>
    <xdr:to>
      <xdr:col>55</xdr:col>
      <xdr:colOff>50800</xdr:colOff>
      <xdr:row>37</xdr:row>
      <xdr:rowOff>45502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138229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3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26198</xdr:rowOff>
    </xdr:from>
    <xdr:to>
      <xdr:col>50</xdr:col>
      <xdr:colOff>165100</xdr:colOff>
      <xdr:row>36</xdr:row>
      <xdr:rowOff>127798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144325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150949</xdr:rowOff>
    </xdr:from>
    <xdr:to>
      <xdr:col>46</xdr:col>
      <xdr:colOff>38100</xdr:colOff>
      <xdr:row>36</xdr:row>
      <xdr:rowOff>81099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97626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12482</xdr:rowOff>
    </xdr:from>
    <xdr:to>
      <xdr:col>41</xdr:col>
      <xdr:colOff>101600</xdr:colOff>
      <xdr:row>36</xdr:row>
      <xdr:rowOff>114082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130609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128742</xdr:rowOff>
    </xdr:from>
    <xdr:to>
      <xdr:col>36</xdr:col>
      <xdr:colOff>165100</xdr:colOff>
      <xdr:row>35</xdr:row>
      <xdr:rowOff>58892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75419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7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109030</xdr:rowOff>
    </xdr:from>
    <xdr:to>
      <xdr:col>55</xdr:col>
      <xdr:colOff>0</xdr:colOff>
      <xdr:row>56</xdr:row>
      <xdr:rowOff>117411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10230"/>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117411</xdr:rowOff>
    </xdr:from>
    <xdr:to>
      <xdr:col>50</xdr:col>
      <xdr:colOff>114300</xdr:colOff>
      <xdr:row>56</xdr:row>
      <xdr:rowOff>169405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18611"/>
          <a:ext cx="889000" cy="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169405</xdr:rowOff>
    </xdr:from>
    <xdr:to>
      <xdr:col>45</xdr:col>
      <xdr:colOff>177800</xdr:colOff>
      <xdr:row>57</xdr:row>
      <xdr:rowOff>8230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70605"/>
          <a:ext cx="8890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8230</xdr:rowOff>
    </xdr:from>
    <xdr:to>
      <xdr:col>41</xdr:col>
      <xdr:colOff>50800</xdr:colOff>
      <xdr:row>57</xdr:row>
      <xdr:rowOff>31458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80880"/>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58230</xdr:rowOff>
    </xdr:from>
    <xdr:to>
      <xdr:col>55</xdr:col>
      <xdr:colOff>50800</xdr:colOff>
      <xdr:row>56</xdr:row>
      <xdr:rowOff>159830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36657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3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66611</xdr:rowOff>
    </xdr:from>
    <xdr:to>
      <xdr:col>50</xdr:col>
      <xdr:colOff>165100</xdr:colOff>
      <xdr:row>56</xdr:row>
      <xdr:rowOff>168211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159338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118605</xdr:rowOff>
    </xdr:from>
    <xdr:to>
      <xdr:col>46</xdr:col>
      <xdr:colOff>38100</xdr:colOff>
      <xdr:row>57</xdr:row>
      <xdr:rowOff>48755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39882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128880</xdr:rowOff>
    </xdr:from>
    <xdr:to>
      <xdr:col>41</xdr:col>
      <xdr:colOff>101600</xdr:colOff>
      <xdr:row>57</xdr:row>
      <xdr:rowOff>59030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50157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152108</xdr:rowOff>
    </xdr:from>
    <xdr:to>
      <xdr:col>36</xdr:col>
      <xdr:colOff>165100</xdr:colOff>
      <xdr:row>57</xdr:row>
      <xdr:rowOff>82258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73385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171402</xdr:rowOff>
    </xdr:from>
    <xdr:to>
      <xdr:col>55</xdr:col>
      <xdr:colOff>0</xdr:colOff>
      <xdr:row>78</xdr:row>
      <xdr:rowOff>37328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3052"/>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36195</xdr:rowOff>
    </xdr:from>
    <xdr:to>
      <xdr:col>50</xdr:col>
      <xdr:colOff>114300</xdr:colOff>
      <xdr:row>78</xdr:row>
      <xdr:rowOff>37328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09295"/>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36195</xdr:rowOff>
    </xdr:from>
    <xdr:to>
      <xdr:col>45</xdr:col>
      <xdr:colOff>177800</xdr:colOff>
      <xdr:row>78</xdr:row>
      <xdr:rowOff>55096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09295"/>
          <a:ext cx="889000" cy="1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39294</xdr:rowOff>
    </xdr:from>
    <xdr:to>
      <xdr:col>41</xdr:col>
      <xdr:colOff>50800</xdr:colOff>
      <xdr:row>78</xdr:row>
      <xdr:rowOff>55096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12394"/>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120602</xdr:rowOff>
    </xdr:from>
    <xdr:to>
      <xdr:col>55</xdr:col>
      <xdr:colOff>50800</xdr:colOff>
      <xdr:row>78</xdr:row>
      <xdr:rowOff>50752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79979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157978</xdr:rowOff>
    </xdr:from>
    <xdr:to>
      <xdr:col>50</xdr:col>
      <xdr:colOff>165100</xdr:colOff>
      <xdr:row>78</xdr:row>
      <xdr:rowOff>88128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79255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156845</xdr:rowOff>
    </xdr:from>
    <xdr:to>
      <xdr:col>46</xdr:col>
      <xdr:colOff>38100</xdr:colOff>
      <xdr:row>78</xdr:row>
      <xdr:rowOff>86995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78122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4296</xdr:rowOff>
    </xdr:from>
    <xdr:to>
      <xdr:col>41</xdr:col>
      <xdr:colOff>101600</xdr:colOff>
      <xdr:row>78</xdr:row>
      <xdr:rowOff>105896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97023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159944</xdr:rowOff>
    </xdr:from>
    <xdr:to>
      <xdr:col>36</xdr:col>
      <xdr:colOff>165100</xdr:colOff>
      <xdr:row>78</xdr:row>
      <xdr:rowOff>90094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100944</xdr:rowOff>
    </xdr:from>
    <xdr:to>
      <xdr:col>55</xdr:col>
      <xdr:colOff>0</xdr:colOff>
      <xdr:row>94</xdr:row>
      <xdr:rowOff>144287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045794"/>
          <a:ext cx="838200" cy="2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144287</xdr:rowOff>
    </xdr:from>
    <xdr:to>
      <xdr:col>50</xdr:col>
      <xdr:colOff>114300</xdr:colOff>
      <xdr:row>95</xdr:row>
      <xdr:rowOff>10914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260587"/>
          <a:ext cx="889000" cy="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10914</xdr:rowOff>
    </xdr:from>
    <xdr:to>
      <xdr:col>45</xdr:col>
      <xdr:colOff>177800</xdr:colOff>
      <xdr:row>95</xdr:row>
      <xdr:rowOff>84775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298664"/>
          <a:ext cx="889000" cy="7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84775</xdr:rowOff>
    </xdr:from>
    <xdr:to>
      <xdr:col>41</xdr:col>
      <xdr:colOff>50800</xdr:colOff>
      <xdr:row>96</xdr:row>
      <xdr:rowOff>81400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72525"/>
          <a:ext cx="889000" cy="16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50144</xdr:rowOff>
    </xdr:from>
    <xdr:to>
      <xdr:col>55</xdr:col>
      <xdr:colOff>50800</xdr:colOff>
      <xdr:row>93</xdr:row>
      <xdr:rowOff>151744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73021</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4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93487</xdr:rowOff>
    </xdr:from>
    <xdr:to>
      <xdr:col>50</xdr:col>
      <xdr:colOff>165100</xdr:colOff>
      <xdr:row>95</xdr:row>
      <xdr:rowOff>23637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2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40164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131564</xdr:rowOff>
    </xdr:from>
    <xdr:to>
      <xdr:col>46</xdr:col>
      <xdr:colOff>38100</xdr:colOff>
      <xdr:row>95</xdr:row>
      <xdr:rowOff>61714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78241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2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33975</xdr:rowOff>
    </xdr:from>
    <xdr:to>
      <xdr:col>41</xdr:col>
      <xdr:colOff>101600</xdr:colOff>
      <xdr:row>95</xdr:row>
      <xdr:rowOff>135575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152102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30600</xdr:rowOff>
    </xdr:from>
    <xdr:to>
      <xdr:col>36</xdr:col>
      <xdr:colOff>165100</xdr:colOff>
      <xdr:row>96</xdr:row>
      <xdr:rowOff>132200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148727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6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91994</xdr:rowOff>
    </xdr:from>
    <xdr:to>
      <xdr:col>85</xdr:col>
      <xdr:colOff>127000</xdr:colOff>
      <xdr:row>36</xdr:row>
      <xdr:rowOff>49603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235494"/>
          <a:ext cx="838200" cy="9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49603</xdr:rowOff>
    </xdr:from>
    <xdr:to>
      <xdr:col>81</xdr:col>
      <xdr:colOff>50800</xdr:colOff>
      <xdr:row>36</xdr:row>
      <xdr:rowOff>73349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21803"/>
          <a:ext cx="889000" cy="2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73349</xdr:rowOff>
    </xdr:from>
    <xdr:to>
      <xdr:col>76</xdr:col>
      <xdr:colOff>114300</xdr:colOff>
      <xdr:row>37</xdr:row>
      <xdr:rowOff>127913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45549"/>
          <a:ext cx="889000" cy="2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127913</xdr:rowOff>
    </xdr:from>
    <xdr:to>
      <xdr:col>71</xdr:col>
      <xdr:colOff>177800</xdr:colOff>
      <xdr:row>38</xdr:row>
      <xdr:rowOff>254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71563"/>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41194</xdr:rowOff>
    </xdr:from>
    <xdr:to>
      <xdr:col>85</xdr:col>
      <xdr:colOff>177800</xdr:colOff>
      <xdr:row>30</xdr:row>
      <xdr:rowOff>142794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18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165671</xdr:rowOff>
    </xdr:from>
    <xdr:ext cx="599010"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13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170253</xdr:rowOff>
    </xdr:from>
    <xdr:to>
      <xdr:col>81</xdr:col>
      <xdr:colOff>101600</xdr:colOff>
      <xdr:row>36</xdr:row>
      <xdr:rowOff>100403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7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116930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4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22549</xdr:rowOff>
    </xdr:from>
    <xdr:to>
      <xdr:col>76</xdr:col>
      <xdr:colOff>165100</xdr:colOff>
      <xdr:row>36</xdr:row>
      <xdr:rowOff>124149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140676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6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77113</xdr:rowOff>
    </xdr:from>
    <xdr:to>
      <xdr:col>72</xdr:col>
      <xdr:colOff>38100</xdr:colOff>
      <xdr:row>38</xdr:row>
      <xdr:rowOff>7263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169840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1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120904</xdr:rowOff>
    </xdr:from>
    <xdr:to>
      <xdr:col>67</xdr:col>
      <xdr:colOff>101600</xdr:colOff>
      <xdr:row>38</xdr:row>
      <xdr:rowOff>51054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42181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165410</xdr:rowOff>
    </xdr:from>
    <xdr:to>
      <xdr:col>85</xdr:col>
      <xdr:colOff>127000</xdr:colOff>
      <xdr:row>54</xdr:row>
      <xdr:rowOff>83068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080810"/>
          <a:ext cx="838200" cy="26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83068</xdr:rowOff>
    </xdr:from>
    <xdr:to>
      <xdr:col>81</xdr:col>
      <xdr:colOff>50800</xdr:colOff>
      <xdr:row>55</xdr:row>
      <xdr:rowOff>12781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41368"/>
          <a:ext cx="889000" cy="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78077</xdr:rowOff>
    </xdr:from>
    <xdr:to>
      <xdr:col>76</xdr:col>
      <xdr:colOff>114300</xdr:colOff>
      <xdr:row>55</xdr:row>
      <xdr:rowOff>12781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336377"/>
          <a:ext cx="889000" cy="10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45974</xdr:rowOff>
    </xdr:from>
    <xdr:to>
      <xdr:col>71</xdr:col>
      <xdr:colOff>177800</xdr:colOff>
      <xdr:row>54</xdr:row>
      <xdr:rowOff>78077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04274"/>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114610</xdr:rowOff>
    </xdr:from>
    <xdr:to>
      <xdr:col>85</xdr:col>
      <xdr:colOff>177800</xdr:colOff>
      <xdr:row>53</xdr:row>
      <xdr:rowOff>44760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0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137487</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8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32268</xdr:rowOff>
    </xdr:from>
    <xdr:to>
      <xdr:col>81</xdr:col>
      <xdr:colOff>101600</xdr:colOff>
      <xdr:row>54</xdr:row>
      <xdr:rowOff>133868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29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150395</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906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133431</xdr:rowOff>
    </xdr:from>
    <xdr:to>
      <xdr:col>76</xdr:col>
      <xdr:colOff>165100</xdr:colOff>
      <xdr:row>55</xdr:row>
      <xdr:rowOff>63581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80108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1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27277</xdr:rowOff>
    </xdr:from>
    <xdr:to>
      <xdr:col>72</xdr:col>
      <xdr:colOff>38100</xdr:colOff>
      <xdr:row>54</xdr:row>
      <xdr:rowOff>128877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8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145404</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906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166624</xdr:rowOff>
    </xdr:from>
    <xdr:to>
      <xdr:col>67</xdr:col>
      <xdr:colOff>101600</xdr:colOff>
      <xdr:row>54</xdr:row>
      <xdr:rowOff>96774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113301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02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169636</xdr:rowOff>
    </xdr:from>
    <xdr:to>
      <xdr:col>85</xdr:col>
      <xdr:colOff>127000</xdr:colOff>
      <xdr:row>79</xdr:row>
      <xdr:rowOff>14382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42736"/>
          <a:ext cx="8382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137466</xdr:rowOff>
    </xdr:from>
    <xdr:to>
      <xdr:col>81</xdr:col>
      <xdr:colOff>50800</xdr:colOff>
      <xdr:row>78</xdr:row>
      <xdr:rowOff>169636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0566"/>
          <a:ext cx="889000" cy="3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32085</xdr:rowOff>
    </xdr:from>
    <xdr:to>
      <xdr:col>76</xdr:col>
      <xdr:colOff>114300</xdr:colOff>
      <xdr:row>78</xdr:row>
      <xdr:rowOff>137466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05185"/>
          <a:ext cx="889000" cy="10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158302</xdr:rowOff>
    </xdr:from>
    <xdr:to>
      <xdr:col>71</xdr:col>
      <xdr:colOff>177800</xdr:colOff>
      <xdr:row>78</xdr:row>
      <xdr:rowOff>32085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59952"/>
          <a:ext cx="889000" cy="4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135032</xdr:rowOff>
    </xdr:from>
    <xdr:to>
      <xdr:col>85</xdr:col>
      <xdr:colOff>177800</xdr:colOff>
      <xdr:row>79</xdr:row>
      <xdr:rowOff>65182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94409</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9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118836</xdr:rowOff>
    </xdr:from>
    <xdr:to>
      <xdr:col>81</xdr:col>
      <xdr:colOff>101600</xdr:colOff>
      <xdr:row>79</xdr:row>
      <xdr:rowOff>48986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65513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86666</xdr:rowOff>
    </xdr:from>
    <xdr:to>
      <xdr:col>76</xdr:col>
      <xdr:colOff>165100</xdr:colOff>
      <xdr:row>79</xdr:row>
      <xdr:rowOff>16816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33343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152735</xdr:rowOff>
    </xdr:from>
    <xdr:to>
      <xdr:col>72</xdr:col>
      <xdr:colOff>38100</xdr:colOff>
      <xdr:row>78</xdr:row>
      <xdr:rowOff>82885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99412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1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107502</xdr:rowOff>
    </xdr:from>
    <xdr:to>
      <xdr:col>67</xdr:col>
      <xdr:colOff>101600</xdr:colOff>
      <xdr:row>78</xdr:row>
      <xdr:rowOff>37652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54179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08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153163</xdr:rowOff>
    </xdr:from>
    <xdr:to>
      <xdr:col>85</xdr:col>
      <xdr:colOff>127000</xdr:colOff>
      <xdr:row>96</xdr:row>
      <xdr:rowOff>155670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12363"/>
          <a:ext cx="8382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152995</xdr:rowOff>
    </xdr:from>
    <xdr:to>
      <xdr:col>81</xdr:col>
      <xdr:colOff>50800</xdr:colOff>
      <xdr:row>96</xdr:row>
      <xdr:rowOff>153163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12195"/>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152995</xdr:rowOff>
    </xdr:from>
    <xdr:to>
      <xdr:col>76</xdr:col>
      <xdr:colOff>114300</xdr:colOff>
      <xdr:row>97</xdr:row>
      <xdr:rowOff>2442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12195"/>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2442</xdr:rowOff>
    </xdr:from>
    <xdr:to>
      <xdr:col>71</xdr:col>
      <xdr:colOff>177800</xdr:colOff>
      <xdr:row>97</xdr:row>
      <xdr:rowOff>34438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33092"/>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104870</xdr:rowOff>
    </xdr:from>
    <xdr:to>
      <xdr:col>85</xdr:col>
      <xdr:colOff>177800</xdr:colOff>
      <xdr:row>97</xdr:row>
      <xdr:rowOff>35020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127747</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1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102363</xdr:rowOff>
    </xdr:from>
    <xdr:to>
      <xdr:col>81</xdr:col>
      <xdr:colOff>101600</xdr:colOff>
      <xdr:row>97</xdr:row>
      <xdr:rowOff>32513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49040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3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102195</xdr:rowOff>
    </xdr:from>
    <xdr:to>
      <xdr:col>76</xdr:col>
      <xdr:colOff>165100</xdr:colOff>
      <xdr:row>97</xdr:row>
      <xdr:rowOff>32345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48872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3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123092</xdr:rowOff>
    </xdr:from>
    <xdr:to>
      <xdr:col>72</xdr:col>
      <xdr:colOff>38100</xdr:colOff>
      <xdr:row>97</xdr:row>
      <xdr:rowOff>53242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69769</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5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155088</xdr:rowOff>
    </xdr:from>
    <xdr:to>
      <xdr:col>67</xdr:col>
      <xdr:colOff>101600</xdr:colOff>
      <xdr:row>97</xdr:row>
      <xdr:rowOff>85238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101765</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8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災害復旧費は平成３０年７月豪雨災害等の影響があり、類似団体と比較して高い数値となっているが、令和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年度は大規模な災害が少なかったことから</a:t>
          </a:r>
          <a:r>
            <a:rPr kumimoji="1" lang="ja-JP" altLang="en-US" sz="1100">
              <a:solidFill>
                <a:schemeClr val="dk1"/>
              </a:solidFill>
              <a:effectLst/>
              <a:latin typeface="+mn-lt"/>
              <a:ea typeface="+mn-ea"/>
              <a:cs typeface="+mn-cs"/>
            </a:rPr>
            <a:t>前年度と比較し</a:t>
          </a:r>
          <a:r>
            <a:rPr kumimoji="1" lang="ja-JP" altLang="ja-JP" sz="1100">
              <a:solidFill>
                <a:schemeClr val="dk1"/>
              </a:solidFill>
              <a:effectLst/>
              <a:latin typeface="+mn-lt"/>
              <a:ea typeface="+mn-ea"/>
              <a:cs typeface="+mn-cs"/>
            </a:rPr>
            <a:t>減少となっている。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類似団体と比較し非常に高い状況</a:t>
          </a:r>
          <a:r>
            <a:rPr kumimoji="1" lang="ja-JP" altLang="en-US" sz="1100">
              <a:solidFill>
                <a:schemeClr val="dk1"/>
              </a:solidFill>
              <a:effectLst/>
              <a:latin typeface="+mn-lt"/>
              <a:ea typeface="+mn-ea"/>
              <a:cs typeface="+mn-cs"/>
            </a:rPr>
            <a:t>となっている。令和６年度は前年度より減少となっているが、今後は利率の上昇や</a:t>
          </a:r>
          <a:r>
            <a:rPr kumimoji="1" lang="ja-JP" altLang="ja-JP" sz="1100">
              <a:solidFill>
                <a:schemeClr val="dk1"/>
              </a:solidFill>
              <a:effectLst/>
              <a:latin typeface="+mn-lt"/>
              <a:ea typeface="+mn-ea"/>
              <a:cs typeface="+mn-cs"/>
            </a:rPr>
            <a:t>近年の大型事業の影響による起債</a:t>
          </a:r>
          <a:r>
            <a:rPr kumimoji="1" lang="ja-JP" altLang="en-US" sz="1100">
              <a:solidFill>
                <a:schemeClr val="dk1"/>
              </a:solidFill>
              <a:effectLst/>
              <a:latin typeface="+mn-lt"/>
              <a:ea typeface="+mn-ea"/>
              <a:cs typeface="+mn-cs"/>
            </a:rPr>
            <a:t>発行額の増加等により、大幅な増加が見込まれる。</a:t>
          </a:r>
          <a:endParaRPr lang="ja-JP" altLang="ja-JP" sz="1400">
            <a:effectLst/>
          </a:endParaRPr>
        </a:p>
        <a:p>
          <a:r>
            <a:rPr kumimoji="1" lang="ja-JP" altLang="ja-JP" sz="1100">
              <a:solidFill>
                <a:schemeClr val="dk1"/>
              </a:solidFill>
              <a:effectLst/>
              <a:latin typeface="+mn-lt"/>
              <a:ea typeface="+mn-ea"/>
              <a:cs typeface="+mn-cs"/>
            </a:rPr>
            <a:t>民生費については、障害福祉サービス等の扶助費が年々増加していることや、高齢化が進行になどの要因に加えて認定こども園整備費の増加などにより大きく増加している。</a:t>
          </a:r>
          <a:endParaRPr lang="ja-JP" altLang="ja-JP" sz="1400">
            <a:effectLst/>
          </a:endParaRPr>
        </a:p>
        <a:p>
          <a:r>
            <a:rPr kumimoji="1" lang="ja-JP" altLang="ja-JP" sz="1100">
              <a:solidFill>
                <a:schemeClr val="dk1"/>
              </a:solidFill>
              <a:effectLst/>
              <a:latin typeface="+mn-lt"/>
              <a:ea typeface="+mn-ea"/>
              <a:cs typeface="+mn-cs"/>
            </a:rPr>
            <a:t>教育費については、有漢義務教育学校の整備を行っていることに加えて、高梁市図書館の運営委託料などから、類似団体平均と比較して高い数値となっている。また、市域が広いために施設数も多くなっていることから高くなっているものと思われる。今後は児童数も減少となっていくことから、学校園の適正配置を検討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市は市税等の自主財源に乏しく、地方交付税等の依存財源に頼らざるを得ない状況であり、健全な財政運営のためにも財政調整基金の確保や実質収支額の改善に努めている。特に財政調整基金は、決算剰余金を中心に積み立てるとともに、取り崩しについては最低限の範囲に努めている。平成３０年７月豪雨災害等の復旧に対する基金の取崩により財政調整基金の残高は大きく減少したが、令和２年度以降は実質単年度収支が増加し、積み立てることができている。今後も事務事業の見直しなど、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いずれの会計も実質赤字は発生していない。</a:t>
          </a:r>
          <a:endParaRPr lang="ja-JP" altLang="ja-JP" sz="1400">
            <a:effectLst/>
          </a:endParaRPr>
        </a:p>
        <a:p>
          <a:r>
            <a:rPr kumimoji="1" lang="ja-JP" altLang="ja-JP" sz="1100">
              <a:solidFill>
                <a:schemeClr val="dk1"/>
              </a:solidFill>
              <a:effectLst/>
              <a:latin typeface="+mn-lt"/>
              <a:ea typeface="+mn-ea"/>
              <a:cs typeface="+mn-cs"/>
            </a:rPr>
            <a:t>一般会計については、引き続き財政運営適正化計画に基づき、事業の重点化を図り持続可能な財政運営を行う。</a:t>
          </a:r>
          <a:endParaRPr lang="ja-JP" altLang="ja-JP" sz="1400">
            <a:effectLst/>
          </a:endParaRPr>
        </a:p>
        <a:p>
          <a:r>
            <a:rPr kumimoji="1" lang="ja-JP" altLang="ja-JP" sz="110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30774838</v>
      </c>
      <c r="BO4" s="415"/>
      <c r="BP4" s="415"/>
      <c r="BQ4" s="415"/>
      <c r="BR4" s="415"/>
      <c r="BS4" s="415"/>
      <c r="BT4" s="415"/>
      <c r="BU4" s="416"/>
      <c r="BV4" s="414">
        <v>27279348</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6.7</v>
      </c>
      <c r="CU4" s="589"/>
      <c r="CV4" s="589"/>
      <c r="CW4" s="589"/>
      <c r="CX4" s="589"/>
      <c r="CY4" s="589"/>
      <c r="CZ4" s="589"/>
      <c r="DA4" s="590"/>
      <c r="DB4" s="588">
        <v>6.4</v>
      </c>
      <c r="DC4" s="589"/>
      <c r="DD4" s="589"/>
      <c r="DE4" s="589"/>
      <c r="DF4" s="589"/>
      <c r="DG4" s="589"/>
      <c r="DH4" s="589"/>
      <c r="DI4" s="590"/>
    </row>
    <row r="5" spans="1:119" ht="18.75"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29681061</v>
      </c>
      <c r="BO5" s="420"/>
      <c r="BP5" s="420"/>
      <c r="BQ5" s="420"/>
      <c r="BR5" s="420"/>
      <c r="BS5" s="420"/>
      <c r="BT5" s="420"/>
      <c r="BU5" s="421"/>
      <c r="BV5" s="419">
        <v>26071818</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96.7</v>
      </c>
      <c r="CU5" s="390"/>
      <c r="CV5" s="390"/>
      <c r="CW5" s="390"/>
      <c r="CX5" s="390"/>
      <c r="CY5" s="390"/>
      <c r="CZ5" s="390"/>
      <c r="DA5" s="391"/>
      <c r="DB5" s="389">
        <v>96</v>
      </c>
      <c r="DC5" s="390"/>
      <c r="DD5" s="390"/>
      <c r="DE5" s="390"/>
      <c r="DF5" s="390"/>
      <c r="DG5" s="390"/>
      <c r="DH5" s="390"/>
      <c r="DI5" s="391"/>
    </row>
    <row r="6" spans="1:119" ht="18.75"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1093777</v>
      </c>
      <c r="BO6" s="420"/>
      <c r="BP6" s="420"/>
      <c r="BQ6" s="420"/>
      <c r="BR6" s="420"/>
      <c r="BS6" s="420"/>
      <c r="BT6" s="420"/>
      <c r="BU6" s="421"/>
      <c r="BV6" s="419">
        <v>1207530</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96.9</v>
      </c>
      <c r="CU6" s="563"/>
      <c r="CV6" s="563"/>
      <c r="CW6" s="563"/>
      <c r="CX6" s="563"/>
      <c r="CY6" s="563"/>
      <c r="CZ6" s="563"/>
      <c r="DA6" s="564"/>
      <c r="DB6" s="562">
        <v>96.4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156418</v>
      </c>
      <c r="BO7" s="420"/>
      <c r="BP7" s="420"/>
      <c r="BQ7" s="420"/>
      <c r="BR7" s="420"/>
      <c r="BS7" s="420"/>
      <c r="BT7" s="420"/>
      <c r="BU7" s="421"/>
      <c r="BV7" s="419">
        <v>312249</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13928412</v>
      </c>
      <c r="CU7" s="420"/>
      <c r="CV7" s="420"/>
      <c r="CW7" s="420"/>
      <c r="CX7" s="420"/>
      <c r="CY7" s="420"/>
      <c r="CZ7" s="420"/>
      <c r="DA7" s="421"/>
      <c r="DB7" s="419">
        <v>13938543</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937359</v>
      </c>
      <c r="BO8" s="420"/>
      <c r="BP8" s="420"/>
      <c r="BQ8" s="420"/>
      <c r="BR8" s="420"/>
      <c r="BS8" s="420"/>
      <c r="BT8" s="420"/>
      <c r="BU8" s="421"/>
      <c r="BV8" s="419">
        <v>895281</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0.3</v>
      </c>
      <c r="CU8" s="523"/>
      <c r="CV8" s="523"/>
      <c r="CW8" s="523"/>
      <c r="CX8" s="523"/>
      <c r="CY8" s="523"/>
      <c r="CZ8" s="523"/>
      <c r="DA8" s="524"/>
      <c r="DB8" s="522">
        <v>0.3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2"/>
      <c r="L9" s="553" t="s">
        <v>107</v>
      </c>
      <c r="M9" s="554"/>
      <c r="N9" s="554"/>
      <c r="O9" s="554"/>
      <c r="P9" s="554"/>
      <c r="Q9" s="555"/>
      <c r="R9" s="556">
        <v>29072</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42078</v>
      </c>
      <c r="BO9" s="420"/>
      <c r="BP9" s="420"/>
      <c r="BQ9" s="420"/>
      <c r="BR9" s="420"/>
      <c r="BS9" s="420"/>
      <c r="BT9" s="420"/>
      <c r="BU9" s="421"/>
      <c r="BV9" s="419">
        <v>148517</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19.3</v>
      </c>
      <c r="CU9" s="390"/>
      <c r="CV9" s="390"/>
      <c r="CW9" s="390"/>
      <c r="CX9" s="390"/>
      <c r="CY9" s="390"/>
      <c r="CZ9" s="390"/>
      <c r="DA9" s="391"/>
      <c r="DB9" s="389">
        <v>20.399999999999999</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112</v>
      </c>
      <c r="M10" s="393"/>
      <c r="N10" s="393"/>
      <c r="O10" s="393"/>
      <c r="P10" s="393"/>
      <c r="Q10" s="394"/>
      <c r="R10" s="395">
        <v>32075</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452106</v>
      </c>
      <c r="BO10" s="420"/>
      <c r="BP10" s="420"/>
      <c r="BQ10" s="420"/>
      <c r="BR10" s="420"/>
      <c r="BS10" s="420"/>
      <c r="BT10" s="420"/>
      <c r="BU10" s="421"/>
      <c r="BV10" s="419">
        <v>377165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26020</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114</v>
      </c>
      <c r="AV12" s="467"/>
      <c r="AW12" s="467"/>
      <c r="AX12" s="467"/>
      <c r="AY12" s="399" t="s">
        <v>128</v>
      </c>
      <c r="AZ12" s="400"/>
      <c r="BA12" s="400"/>
      <c r="BB12" s="400"/>
      <c r="BC12" s="400"/>
      <c r="BD12" s="400"/>
      <c r="BE12" s="400"/>
      <c r="BF12" s="400"/>
      <c r="BG12" s="400"/>
      <c r="BH12" s="400"/>
      <c r="BI12" s="400"/>
      <c r="BJ12" s="400"/>
      <c r="BK12" s="400"/>
      <c r="BL12" s="400"/>
      <c r="BM12" s="401"/>
      <c r="BN12" s="419">
        <v>341892</v>
      </c>
      <c r="BO12" s="420"/>
      <c r="BP12" s="420"/>
      <c r="BQ12" s="420"/>
      <c r="BR12" s="420"/>
      <c r="BS12" s="420"/>
      <c r="BT12" s="420"/>
      <c r="BU12" s="421"/>
      <c r="BV12" s="419">
        <v>280256</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9" t="s">
        <v>130</v>
      </c>
      <c r="N13" s="510"/>
      <c r="O13" s="510"/>
      <c r="P13" s="510"/>
      <c r="Q13" s="511"/>
      <c r="R13" s="512">
        <v>25079</v>
      </c>
      <c r="S13" s="513"/>
      <c r="T13" s="513"/>
      <c r="U13" s="513"/>
      <c r="V13" s="514"/>
      <c r="W13" s="500" t="s">
        <v>131</v>
      </c>
      <c r="X13" s="442"/>
      <c r="Y13" s="442"/>
      <c r="Z13" s="442"/>
      <c r="AA13" s="442"/>
      <c r="AB13" s="443"/>
      <c r="AC13" s="395">
        <v>1460</v>
      </c>
      <c r="AD13" s="396"/>
      <c r="AE13" s="396"/>
      <c r="AF13" s="396"/>
      <c r="AG13" s="397"/>
      <c r="AH13" s="395">
        <v>1874</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152292</v>
      </c>
      <c r="BO13" s="420"/>
      <c r="BP13" s="420"/>
      <c r="BQ13" s="420"/>
      <c r="BR13" s="420"/>
      <c r="BS13" s="420"/>
      <c r="BT13" s="420"/>
      <c r="BU13" s="421"/>
      <c r="BV13" s="419">
        <v>245426</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11.3</v>
      </c>
      <c r="CU13" s="390"/>
      <c r="CV13" s="390"/>
      <c r="CW13" s="390"/>
      <c r="CX13" s="390"/>
      <c r="CY13" s="390"/>
      <c r="CZ13" s="390"/>
      <c r="DA13" s="391"/>
      <c r="DB13" s="389">
        <v>11.3</v>
      </c>
      <c r="DC13" s="390"/>
      <c r="DD13" s="390"/>
      <c r="DE13" s="390"/>
      <c r="DF13" s="390"/>
      <c r="DG13" s="390"/>
      <c r="DH13" s="390"/>
      <c r="DI13" s="391"/>
    </row>
    <row r="14" spans="1:119" ht="18.75" customHeight="1" thickBot="1" x14ac:dyDescent="0.25">
      <c r="A14" s="169"/>
      <c r="B14" s="528"/>
      <c r="C14" s="529"/>
      <c r="D14" s="529"/>
      <c r="E14" s="529"/>
      <c r="F14" s="529"/>
      <c r="G14" s="529"/>
      <c r="H14" s="529"/>
      <c r="I14" s="529"/>
      <c r="J14" s="529"/>
      <c r="K14" s="530"/>
      <c r="L14" s="502" t="s">
        <v>135</v>
      </c>
      <c r="M14" s="546"/>
      <c r="N14" s="546"/>
      <c r="O14" s="546"/>
      <c r="P14" s="546"/>
      <c r="Q14" s="547"/>
      <c r="R14" s="512">
        <v>26861</v>
      </c>
      <c r="S14" s="513"/>
      <c r="T14" s="513"/>
      <c r="U14" s="513"/>
      <c r="V14" s="514"/>
      <c r="W14" s="515"/>
      <c r="X14" s="445"/>
      <c r="Y14" s="445"/>
      <c r="Z14" s="445"/>
      <c r="AA14" s="445"/>
      <c r="AB14" s="446"/>
      <c r="AC14" s="505">
        <v>11</v>
      </c>
      <c r="AD14" s="506"/>
      <c r="AE14" s="506"/>
      <c r="AF14" s="506"/>
      <c r="AG14" s="507"/>
      <c r="AH14" s="505">
        <v>12.8</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57.9</v>
      </c>
      <c r="CU14" s="517"/>
      <c r="CV14" s="517"/>
      <c r="CW14" s="517"/>
      <c r="CX14" s="517"/>
      <c r="CY14" s="517"/>
      <c r="CZ14" s="517"/>
      <c r="DA14" s="518"/>
      <c r="DB14" s="516">
        <v>48.1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9" t="s">
        <v>130</v>
      </c>
      <c r="N15" s="510"/>
      <c r="O15" s="510"/>
      <c r="P15" s="510"/>
      <c r="Q15" s="511"/>
      <c r="R15" s="512">
        <v>25928</v>
      </c>
      <c r="S15" s="513"/>
      <c r="T15" s="513"/>
      <c r="U15" s="513"/>
      <c r="V15" s="514"/>
      <c r="W15" s="500" t="s">
        <v>137</v>
      </c>
      <c r="X15" s="442"/>
      <c r="Y15" s="442"/>
      <c r="Z15" s="442"/>
      <c r="AA15" s="442"/>
      <c r="AB15" s="443"/>
      <c r="AC15" s="395">
        <v>4032</v>
      </c>
      <c r="AD15" s="396"/>
      <c r="AE15" s="396"/>
      <c r="AF15" s="396"/>
      <c r="AG15" s="397"/>
      <c r="AH15" s="395">
        <v>4361</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3928857</v>
      </c>
      <c r="BO15" s="415"/>
      <c r="BP15" s="415"/>
      <c r="BQ15" s="415"/>
      <c r="BR15" s="415"/>
      <c r="BS15" s="415"/>
      <c r="BT15" s="415"/>
      <c r="BU15" s="416"/>
      <c r="BV15" s="414">
        <v>3897322</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30.3</v>
      </c>
      <c r="AD16" s="506"/>
      <c r="AE16" s="506"/>
      <c r="AF16" s="506"/>
      <c r="AG16" s="507"/>
      <c r="AH16" s="505">
        <v>29.9</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12941378</v>
      </c>
      <c r="BO16" s="420"/>
      <c r="BP16" s="420"/>
      <c r="BQ16" s="420"/>
      <c r="BR16" s="420"/>
      <c r="BS16" s="420"/>
      <c r="BT16" s="420"/>
      <c r="BU16" s="421"/>
      <c r="BV16" s="419">
        <v>12913255</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7797</v>
      </c>
      <c r="AD17" s="396"/>
      <c r="AE17" s="396"/>
      <c r="AF17" s="396"/>
      <c r="AG17" s="397"/>
      <c r="AH17" s="395">
        <v>8365</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4891146</v>
      </c>
      <c r="BO17" s="420"/>
      <c r="BP17" s="420"/>
      <c r="BQ17" s="420"/>
      <c r="BR17" s="420"/>
      <c r="BS17" s="420"/>
      <c r="BT17" s="420"/>
      <c r="BU17" s="421"/>
      <c r="BV17" s="419">
        <v>4854378</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147</v>
      </c>
      <c r="C18" s="472"/>
      <c r="D18" s="472"/>
      <c r="E18" s="473"/>
      <c r="F18" s="473"/>
      <c r="G18" s="473"/>
      <c r="H18" s="473"/>
      <c r="I18" s="473"/>
      <c r="J18" s="473"/>
      <c r="K18" s="473"/>
      <c r="L18" s="474">
        <v>546.99</v>
      </c>
      <c r="M18" s="474"/>
      <c r="N18" s="474"/>
      <c r="O18" s="474"/>
      <c r="P18" s="474"/>
      <c r="Q18" s="474"/>
      <c r="R18" s="475"/>
      <c r="S18" s="475"/>
      <c r="T18" s="475"/>
      <c r="U18" s="475"/>
      <c r="V18" s="476"/>
      <c r="W18" s="490"/>
      <c r="X18" s="491"/>
      <c r="Y18" s="491"/>
      <c r="Z18" s="491"/>
      <c r="AA18" s="491"/>
      <c r="AB18" s="501"/>
      <c r="AC18" s="383">
        <v>58.7</v>
      </c>
      <c r="AD18" s="384"/>
      <c r="AE18" s="384"/>
      <c r="AF18" s="384"/>
      <c r="AG18" s="477"/>
      <c r="AH18" s="383">
        <v>57.3</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13721029</v>
      </c>
      <c r="BO18" s="420"/>
      <c r="BP18" s="420"/>
      <c r="BQ18" s="420"/>
      <c r="BR18" s="420"/>
      <c r="BS18" s="420"/>
      <c r="BT18" s="420"/>
      <c r="BU18" s="421"/>
      <c r="BV18" s="419">
        <v>13470908</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149</v>
      </c>
      <c r="C19" s="472"/>
      <c r="D19" s="472"/>
      <c r="E19" s="473"/>
      <c r="F19" s="473"/>
      <c r="G19" s="473"/>
      <c r="H19" s="473"/>
      <c r="I19" s="473"/>
      <c r="J19" s="473"/>
      <c r="K19" s="473"/>
      <c r="L19" s="479">
        <v>53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18575600</v>
      </c>
      <c r="BO19" s="420"/>
      <c r="BP19" s="420"/>
      <c r="BQ19" s="420"/>
      <c r="BR19" s="420"/>
      <c r="BS19" s="420"/>
      <c r="BT19" s="420"/>
      <c r="BU19" s="421"/>
      <c r="BV19" s="419">
        <v>18338437</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151</v>
      </c>
      <c r="C20" s="472"/>
      <c r="D20" s="472"/>
      <c r="E20" s="473"/>
      <c r="F20" s="473"/>
      <c r="G20" s="473"/>
      <c r="H20" s="473"/>
      <c r="I20" s="473"/>
      <c r="J20" s="473"/>
      <c r="K20" s="473"/>
      <c r="L20" s="479">
        <v>12886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32924010</v>
      </c>
      <c r="BO22" s="415"/>
      <c r="BP22" s="415"/>
      <c r="BQ22" s="415"/>
      <c r="BR22" s="415"/>
      <c r="BS22" s="415"/>
      <c r="BT22" s="415"/>
      <c r="BU22" s="416"/>
      <c r="BV22" s="414">
        <v>30951323</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23463699</v>
      </c>
      <c r="BO23" s="420"/>
      <c r="BP23" s="420"/>
      <c r="BQ23" s="420"/>
      <c r="BR23" s="420"/>
      <c r="BS23" s="420"/>
      <c r="BT23" s="420"/>
      <c r="BU23" s="421"/>
      <c r="BV23" s="419">
        <v>24016565</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35"/>
      <c r="C24" s="436"/>
      <c r="D24" s="437"/>
      <c r="E24" s="392" t="s">
        <v>161</v>
      </c>
      <c r="F24" s="393"/>
      <c r="G24" s="393"/>
      <c r="H24" s="393"/>
      <c r="I24" s="393"/>
      <c r="J24" s="393"/>
      <c r="K24" s="394"/>
      <c r="L24" s="395">
        <v>1</v>
      </c>
      <c r="M24" s="396"/>
      <c r="N24" s="396"/>
      <c r="O24" s="396"/>
      <c r="P24" s="397"/>
      <c r="Q24" s="395">
        <v>8300</v>
      </c>
      <c r="R24" s="396"/>
      <c r="S24" s="396"/>
      <c r="T24" s="396"/>
      <c r="U24" s="396"/>
      <c r="V24" s="397"/>
      <c r="W24" s="454"/>
      <c r="X24" s="436"/>
      <c r="Y24" s="437"/>
      <c r="Z24" s="392" t="s">
        <v>162</v>
      </c>
      <c r="AA24" s="393"/>
      <c r="AB24" s="393"/>
      <c r="AC24" s="393"/>
      <c r="AD24" s="393"/>
      <c r="AE24" s="393"/>
      <c r="AF24" s="393"/>
      <c r="AG24" s="394"/>
      <c r="AH24" s="395">
        <v>399</v>
      </c>
      <c r="AI24" s="396"/>
      <c r="AJ24" s="396"/>
      <c r="AK24" s="396"/>
      <c r="AL24" s="397"/>
      <c r="AM24" s="395">
        <v>1253658</v>
      </c>
      <c r="AN24" s="396"/>
      <c r="AO24" s="396"/>
      <c r="AP24" s="396"/>
      <c r="AQ24" s="396"/>
      <c r="AR24" s="397"/>
      <c r="AS24" s="395">
        <v>3142</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26766885</v>
      </c>
      <c r="BO24" s="420"/>
      <c r="BP24" s="420"/>
      <c r="BQ24" s="420"/>
      <c r="BR24" s="420"/>
      <c r="BS24" s="420"/>
      <c r="BT24" s="420"/>
      <c r="BU24" s="421"/>
      <c r="BV24" s="419">
        <v>24077582</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35"/>
      <c r="C25" s="436"/>
      <c r="D25" s="437"/>
      <c r="E25" s="392" t="s">
        <v>164</v>
      </c>
      <c r="F25" s="393"/>
      <c r="G25" s="393"/>
      <c r="H25" s="393"/>
      <c r="I25" s="393"/>
      <c r="J25" s="393"/>
      <c r="K25" s="394"/>
      <c r="L25" s="395">
        <v>1</v>
      </c>
      <c r="M25" s="396"/>
      <c r="N25" s="396"/>
      <c r="O25" s="396"/>
      <c r="P25" s="397"/>
      <c r="Q25" s="395">
        <v>6700</v>
      </c>
      <c r="R25" s="396"/>
      <c r="S25" s="396"/>
      <c r="T25" s="396"/>
      <c r="U25" s="396"/>
      <c r="V25" s="397"/>
      <c r="W25" s="454"/>
      <c r="X25" s="436"/>
      <c r="Y25" s="437"/>
      <c r="Z25" s="392" t="s">
        <v>165</v>
      </c>
      <c r="AA25" s="393"/>
      <c r="AB25" s="393"/>
      <c r="AC25" s="393"/>
      <c r="AD25" s="393"/>
      <c r="AE25" s="393"/>
      <c r="AF25" s="393"/>
      <c r="AG25" s="394"/>
      <c r="AH25" s="395">
        <v>66</v>
      </c>
      <c r="AI25" s="396"/>
      <c r="AJ25" s="396"/>
      <c r="AK25" s="396"/>
      <c r="AL25" s="397"/>
      <c r="AM25" s="395">
        <v>191070</v>
      </c>
      <c r="AN25" s="396"/>
      <c r="AO25" s="396"/>
      <c r="AP25" s="396"/>
      <c r="AQ25" s="396"/>
      <c r="AR25" s="397"/>
      <c r="AS25" s="395">
        <v>2895</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796445</v>
      </c>
      <c r="BO25" s="415"/>
      <c r="BP25" s="415"/>
      <c r="BQ25" s="415"/>
      <c r="BR25" s="415"/>
      <c r="BS25" s="415"/>
      <c r="BT25" s="415"/>
      <c r="BU25" s="416"/>
      <c r="BV25" s="414">
        <v>1298744</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35"/>
      <c r="C26" s="436"/>
      <c r="D26" s="437"/>
      <c r="E26" s="392" t="s">
        <v>167</v>
      </c>
      <c r="F26" s="393"/>
      <c r="G26" s="393"/>
      <c r="H26" s="393"/>
      <c r="I26" s="393"/>
      <c r="J26" s="393"/>
      <c r="K26" s="394"/>
      <c r="L26" s="395">
        <v>1</v>
      </c>
      <c r="M26" s="396"/>
      <c r="N26" s="396"/>
      <c r="O26" s="396"/>
      <c r="P26" s="397"/>
      <c r="Q26" s="395">
        <v>6276</v>
      </c>
      <c r="R26" s="396"/>
      <c r="S26" s="396"/>
      <c r="T26" s="396"/>
      <c r="U26" s="396"/>
      <c r="V26" s="397"/>
      <c r="W26" s="454"/>
      <c r="X26" s="436"/>
      <c r="Y26" s="437"/>
      <c r="Z26" s="392" t="s">
        <v>168</v>
      </c>
      <c r="AA26" s="430"/>
      <c r="AB26" s="430"/>
      <c r="AC26" s="430"/>
      <c r="AD26" s="430"/>
      <c r="AE26" s="430"/>
      <c r="AF26" s="430"/>
      <c r="AG26" s="431"/>
      <c r="AH26" s="395">
        <v>19</v>
      </c>
      <c r="AI26" s="396"/>
      <c r="AJ26" s="396"/>
      <c r="AK26" s="396"/>
      <c r="AL26" s="397"/>
      <c r="AM26" s="395">
        <v>65056</v>
      </c>
      <c r="AN26" s="396"/>
      <c r="AO26" s="396"/>
      <c r="AP26" s="396"/>
      <c r="AQ26" s="396"/>
      <c r="AR26" s="397"/>
      <c r="AS26" s="395">
        <v>3424</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35"/>
      <c r="C27" s="436"/>
      <c r="D27" s="437"/>
      <c r="E27" s="392" t="s">
        <v>170</v>
      </c>
      <c r="F27" s="393"/>
      <c r="G27" s="393"/>
      <c r="H27" s="393"/>
      <c r="I27" s="393"/>
      <c r="J27" s="393"/>
      <c r="K27" s="394"/>
      <c r="L27" s="395">
        <v>1</v>
      </c>
      <c r="M27" s="396"/>
      <c r="N27" s="396"/>
      <c r="O27" s="396"/>
      <c r="P27" s="397"/>
      <c r="Q27" s="395">
        <v>4250</v>
      </c>
      <c r="R27" s="396"/>
      <c r="S27" s="396"/>
      <c r="T27" s="396"/>
      <c r="U27" s="396"/>
      <c r="V27" s="397"/>
      <c r="W27" s="454"/>
      <c r="X27" s="436"/>
      <c r="Y27" s="437"/>
      <c r="Z27" s="392" t="s">
        <v>171</v>
      </c>
      <c r="AA27" s="393"/>
      <c r="AB27" s="393"/>
      <c r="AC27" s="393"/>
      <c r="AD27" s="393"/>
      <c r="AE27" s="393"/>
      <c r="AF27" s="393"/>
      <c r="AG27" s="394"/>
      <c r="AH27" s="395">
        <v>53</v>
      </c>
      <c r="AI27" s="396"/>
      <c r="AJ27" s="396"/>
      <c r="AK27" s="396"/>
      <c r="AL27" s="397"/>
      <c r="AM27" s="395">
        <v>157459</v>
      </c>
      <c r="AN27" s="396"/>
      <c r="AO27" s="396"/>
      <c r="AP27" s="396"/>
      <c r="AQ27" s="396"/>
      <c r="AR27" s="397"/>
      <c r="AS27" s="395">
        <v>2971</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373489</v>
      </c>
      <c r="BO27" s="423"/>
      <c r="BP27" s="423"/>
      <c r="BQ27" s="423"/>
      <c r="BR27" s="423"/>
      <c r="BS27" s="423"/>
      <c r="BT27" s="423"/>
      <c r="BU27" s="424"/>
      <c r="BV27" s="422">
        <v>373487</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35"/>
      <c r="C28" s="436"/>
      <c r="D28" s="437"/>
      <c r="E28" s="392" t="s">
        <v>173</v>
      </c>
      <c r="F28" s="393"/>
      <c r="G28" s="393"/>
      <c r="H28" s="393"/>
      <c r="I28" s="393"/>
      <c r="J28" s="393"/>
      <c r="K28" s="394"/>
      <c r="L28" s="395">
        <v>1</v>
      </c>
      <c r="M28" s="396"/>
      <c r="N28" s="396"/>
      <c r="O28" s="396"/>
      <c r="P28" s="397"/>
      <c r="Q28" s="395">
        <v>3570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1928464</v>
      </c>
      <c r="BO28" s="415"/>
      <c r="BP28" s="415"/>
      <c r="BQ28" s="415"/>
      <c r="BR28" s="415"/>
      <c r="BS28" s="415"/>
      <c r="BT28" s="415"/>
      <c r="BU28" s="416"/>
      <c r="BV28" s="414">
        <v>1818250</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35"/>
      <c r="C29" s="436"/>
      <c r="D29" s="437"/>
      <c r="E29" s="392" t="s">
        <v>176</v>
      </c>
      <c r="F29" s="393"/>
      <c r="G29" s="393"/>
      <c r="H29" s="393"/>
      <c r="I29" s="393"/>
      <c r="J29" s="393"/>
      <c r="K29" s="394"/>
      <c r="L29" s="395">
        <v>16</v>
      </c>
      <c r="M29" s="396"/>
      <c r="N29" s="396"/>
      <c r="O29" s="396"/>
      <c r="P29" s="397"/>
      <c r="Q29" s="395">
        <v>3420</v>
      </c>
      <c r="R29" s="396"/>
      <c r="S29" s="396"/>
      <c r="T29" s="396"/>
      <c r="U29" s="396"/>
      <c r="V29" s="397"/>
      <c r="W29" s="455"/>
      <c r="X29" s="456"/>
      <c r="Y29" s="457"/>
      <c r="Z29" s="392" t="s">
        <v>177</v>
      </c>
      <c r="AA29" s="393"/>
      <c r="AB29" s="393"/>
      <c r="AC29" s="393"/>
      <c r="AD29" s="393"/>
      <c r="AE29" s="393"/>
      <c r="AF29" s="393"/>
      <c r="AG29" s="394"/>
      <c r="AH29" s="395">
        <v>452</v>
      </c>
      <c r="AI29" s="396"/>
      <c r="AJ29" s="396"/>
      <c r="AK29" s="396"/>
      <c r="AL29" s="397"/>
      <c r="AM29" s="395">
        <v>1411117</v>
      </c>
      <c r="AN29" s="396"/>
      <c r="AO29" s="396"/>
      <c r="AP29" s="396"/>
      <c r="AQ29" s="396"/>
      <c r="AR29" s="397"/>
      <c r="AS29" s="395">
        <v>3122</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1203309</v>
      </c>
      <c r="BO29" s="420"/>
      <c r="BP29" s="420"/>
      <c r="BQ29" s="420"/>
      <c r="BR29" s="420"/>
      <c r="BS29" s="420"/>
      <c r="BT29" s="420"/>
      <c r="BU29" s="421"/>
      <c r="BV29" s="419">
        <v>1356632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97.5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3583331</v>
      </c>
      <c r="BO30" s="423"/>
      <c r="BP30" s="423"/>
      <c r="BQ30" s="423"/>
      <c r="BR30" s="423"/>
      <c r="BS30" s="423"/>
      <c r="BT30" s="423"/>
      <c r="BU30" s="424"/>
      <c r="BV30" s="422">
        <v>4300248</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高梁市国民健康保険特別会計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IF('各会計、関係団体の財政状況及び健全化判断比率'!B32="","",'各会計、関係団体の財政状況及び健全化判断比率'!B32)</f>
        <v>高梁市水道事業特別会計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IF('各会計、関係団体の財政状況及び健全化判断比率'!B35="","",'各会計、関係団体の財政状況及び健全化判断比率'!B35)</f>
        <v>高梁市地域開発事業特別会計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高梁地域事務組合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成羽町美術振興財団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高梁市へき地診療所特別会計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高梁市後期高齢者医療特別会計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IF('各会計、関係団体の財政状況及び健全化判断比率'!B33="","",'各会計、関係団体の財政状況及び健全化判断比率'!B33)</f>
        <v>高梁市国民健康保険成羽病院事業会計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岡山県広域水道企業団</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高梁市養護老人ホーム特別会計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高梁市介護保険特別会計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IF('各会計、関係団体の財政状況及び健全化判断比率'!B34="","",'各会計、関係団体の財政状況及び健全化判断比率'!B34)</f>
        <v>高梁市下水道事業特別会計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岡山県後期高齢者医療広域連合一般会計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高梁市畑地かんがい事業特別会計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高梁市特別養護老人ホーム特別会計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岡山県後期高齢者医療広域連合特別会計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岡山県市町村総合事務組合一般会計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岡山県市町村総合事務組合貸付金特別会計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岡山県市町村総合事務組合拠出金事業特別会計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岡山県市町村税整理組合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AGO2+kzqdetso3NXnrMLjEGFTbUfkqw1tD1xtHPYwTdbZpnioiWL3X9itHOWu1S1aMIcB5Gjl3yasJsqBbW9w==" saltValue="daOfBqp8l/K3mL3bjHC6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92D050"/>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536</v>
      </c>
      <c r="D34" s="1151"/>
      <c r="E34" s="1152"/>
      <c r="F34" s="32">
        <v>5.16</v>
      </c>
      <c r="G34" s="33">
        <v>5.99</v>
      </c>
      <c r="H34" s="33">
        <v>5.36</v>
      </c>
      <c r="I34" s="33">
        <v>6.41</v>
      </c>
      <c r="J34" s="34">
        <v>6.72</v>
      </c>
      <c r="K34" s="22"/>
      <c r="L34" s="22"/>
      <c r="M34" s="22"/>
      <c r="N34" s="22"/>
      <c r="O34" s="22"/>
      <c r="P34" s="22"/>
    </row>
    <row r="35" spans="1:16" ht="39" customHeight="1" x14ac:dyDescent="0.2">
      <c r="A35" s="22"/>
      <c r="B35" s="35"/>
      <c r="C35" s="1145" t="s">
        <v>537</v>
      </c>
      <c r="D35" s="1146"/>
      <c r="E35" s="1147"/>
      <c r="F35" s="36">
        <v>10.37</v>
      </c>
      <c r="G35" s="37">
        <v>9.61</v>
      </c>
      <c r="H35" s="37">
        <v>9.17</v>
      </c>
      <c r="I35" s="37">
        <v>7.72</v>
      </c>
      <c r="J35" s="38">
        <v>6.11</v>
      </c>
      <c r="K35" s="22"/>
      <c r="L35" s="22"/>
      <c r="M35" s="22"/>
      <c r="N35" s="22"/>
      <c r="O35" s="22"/>
      <c r="P35" s="22"/>
    </row>
    <row r="36" spans="1:16" ht="39" customHeight="1" x14ac:dyDescent="0.2">
      <c r="A36" s="22"/>
      <c r="B36" s="35"/>
      <c r="C36" s="1145" t="s">
        <v>538</v>
      </c>
      <c r="D36" s="1146"/>
      <c r="E36" s="1147"/>
      <c r="F36" s="36">
        <v>5.46</v>
      </c>
      <c r="G36" s="37">
        <v>5.27</v>
      </c>
      <c r="H36" s="37">
        <v>5.46</v>
      </c>
      <c r="I36" s="37">
        <v>5.13</v>
      </c>
      <c r="J36" s="38">
        <v>4.9800000000000004</v>
      </c>
      <c r="K36" s="22"/>
      <c r="L36" s="22"/>
      <c r="M36" s="22"/>
      <c r="N36" s="22"/>
      <c r="O36" s="22"/>
      <c r="P36" s="22"/>
    </row>
    <row r="37" spans="1:16" ht="39" customHeight="1" x14ac:dyDescent="0.2">
      <c r="A37" s="22"/>
      <c r="B37" s="35"/>
      <c r="C37" s="1145" t="s">
        <v>539</v>
      </c>
      <c r="D37" s="1146"/>
      <c r="E37" s="1147"/>
      <c r="F37" s="36">
        <v>0.67</v>
      </c>
      <c r="G37" s="37">
        <v>0.53</v>
      </c>
      <c r="H37" s="37">
        <v>0.74</v>
      </c>
      <c r="I37" s="37">
        <v>1.06</v>
      </c>
      <c r="J37" s="38">
        <v>1.41</v>
      </c>
      <c r="K37" s="22"/>
      <c r="L37" s="22"/>
      <c r="M37" s="22"/>
      <c r="N37" s="22"/>
      <c r="O37" s="22"/>
      <c r="P37" s="22"/>
    </row>
    <row r="38" spans="1:16" ht="39" customHeight="1" x14ac:dyDescent="0.2">
      <c r="A38" s="22"/>
      <c r="B38" s="35"/>
      <c r="C38" s="1145" t="s">
        <v>540</v>
      </c>
      <c r="D38" s="1146"/>
      <c r="E38" s="1147"/>
      <c r="F38" s="36">
        <v>0.24</v>
      </c>
      <c r="G38" s="37">
        <v>0.61</v>
      </c>
      <c r="H38" s="37">
        <v>1.6</v>
      </c>
      <c r="I38" s="37">
        <v>1.3</v>
      </c>
      <c r="J38" s="38">
        <v>1.32</v>
      </c>
      <c r="K38" s="22"/>
      <c r="L38" s="22"/>
      <c r="M38" s="22"/>
      <c r="N38" s="22"/>
      <c r="O38" s="22"/>
      <c r="P38" s="22"/>
    </row>
    <row r="39" spans="1:16" ht="39" customHeight="1" x14ac:dyDescent="0.2">
      <c r="A39" s="22"/>
      <c r="B39" s="35"/>
      <c r="C39" s="1145" t="s">
        <v>541</v>
      </c>
      <c r="D39" s="1146"/>
      <c r="E39" s="1147"/>
      <c r="F39" s="36">
        <v>0.87</v>
      </c>
      <c r="G39" s="37">
        <v>0.3</v>
      </c>
      <c r="H39" s="37">
        <v>0.47</v>
      </c>
      <c r="I39" s="37">
        <v>0.2</v>
      </c>
      <c r="J39" s="38">
        <v>0.3</v>
      </c>
      <c r="K39" s="22"/>
      <c r="L39" s="22"/>
      <c r="M39" s="22"/>
      <c r="N39" s="22"/>
      <c r="O39" s="22"/>
      <c r="P39" s="22"/>
    </row>
    <row r="40" spans="1:16" ht="39" customHeight="1" x14ac:dyDescent="0.2">
      <c r="A40" s="22"/>
      <c r="B40" s="35"/>
      <c r="C40" s="1145" t="s">
        <v>542</v>
      </c>
      <c r="D40" s="1146"/>
      <c r="E40" s="1147"/>
      <c r="F40" s="36">
        <v>0.03</v>
      </c>
      <c r="G40" s="37">
        <v>0.02</v>
      </c>
      <c r="H40" s="37">
        <v>0.02</v>
      </c>
      <c r="I40" s="37">
        <v>0.18</v>
      </c>
      <c r="J40" s="38">
        <v>0.13</v>
      </c>
      <c r="K40" s="22"/>
      <c r="L40" s="22"/>
      <c r="M40" s="22"/>
      <c r="N40" s="22"/>
      <c r="O40" s="22"/>
      <c r="P40" s="22"/>
    </row>
    <row r="41" spans="1:16" ht="39" customHeight="1" x14ac:dyDescent="0.2">
      <c r="A41" s="22"/>
      <c r="B41" s="35"/>
      <c r="C41" s="1145" t="s">
        <v>543</v>
      </c>
      <c r="D41" s="1146"/>
      <c r="E41" s="1147"/>
      <c r="F41" s="36">
        <v>0.01</v>
      </c>
      <c r="G41" s="37">
        <v>0.01</v>
      </c>
      <c r="H41" s="37">
        <v>0</v>
      </c>
      <c r="I41" s="37">
        <v>0</v>
      </c>
      <c r="J41" s="38">
        <v>0</v>
      </c>
      <c r="K41" s="22"/>
      <c r="L41" s="22"/>
      <c r="M41" s="22"/>
      <c r="N41" s="22"/>
      <c r="O41" s="22"/>
      <c r="P41" s="22"/>
    </row>
    <row r="42" spans="1:16" ht="39" customHeight="1" x14ac:dyDescent="0.2">
      <c r="A42" s="22"/>
      <c r="B42" s="39"/>
      <c r="C42" s="1145" t="s">
        <v>544</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545</v>
      </c>
      <c r="D43" s="1149"/>
      <c r="E43" s="1150"/>
      <c r="F43" s="41">
        <v>0.01</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pseGsWEw8HB2Wks4YcyrjlMBcBBSAFb2B7yeAAmYqhUTwJa+OPvgM+GGwFwLFCeDRsy5jSK3JVauId6f+ZbWw==" saltValue="IDij9XXQRMnGczDhU/ls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92D050"/>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3547</v>
      </c>
      <c r="L45" s="60">
        <v>3844</v>
      </c>
      <c r="M45" s="60">
        <v>3987</v>
      </c>
      <c r="N45" s="60">
        <v>3871</v>
      </c>
      <c r="O45" s="61">
        <v>3720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2">
      <c r="A48" s="48"/>
      <c r="B48" s="1178"/>
      <c r="C48" s="1179"/>
      <c r="D48" s="62"/>
      <c r="E48" s="1155" t="s">
        <v>13</v>
      </c>
      <c r="F48" s="1155"/>
      <c r="G48" s="1155"/>
      <c r="H48" s="1155"/>
      <c r="I48" s="1155"/>
      <c r="J48" s="1156"/>
      <c r="K48" s="63">
        <v>851</v>
      </c>
      <c r="L48" s="64">
        <v>672</v>
      </c>
      <c r="M48" s="64">
        <v>738</v>
      </c>
      <c r="N48" s="64">
        <v>656</v>
      </c>
      <c r="O48" s="65">
        <v>703</v>
      </c>
      <c r="P48" s="48"/>
      <c r="Q48" s="48"/>
      <c r="R48" s="48"/>
      <c r="S48" s="48"/>
      <c r="T48" s="48"/>
      <c r="U48" s="48"/>
    </row>
    <row r="49" spans="1:21" ht="30.75" customHeight="1" x14ac:dyDescent="0.2">
      <c r="A49" s="48"/>
      <c r="B49" s="1178"/>
      <c r="C49" s="1179"/>
      <c r="D49" s="62"/>
      <c r="E49" s="1155" t="s">
        <v>14</v>
      </c>
      <c r="F49" s="1155"/>
      <c r="G49" s="1155"/>
      <c r="H49" s="1155"/>
      <c r="I49" s="1155"/>
      <c r="J49" s="1156"/>
      <c r="K49" s="63">
        <v>21</v>
      </c>
      <c r="L49" s="64">
        <v>29</v>
      </c>
      <c r="M49" s="64">
        <v>29</v>
      </c>
      <c r="N49" s="64">
        <v>29</v>
      </c>
      <c r="O49" s="65">
        <v>29</v>
      </c>
      <c r="P49" s="48"/>
      <c r="Q49" s="48"/>
      <c r="R49" s="48"/>
      <c r="S49" s="48"/>
      <c r="T49" s="48"/>
      <c r="U49" s="48"/>
    </row>
    <row r="50" spans="1:21" ht="30.75" customHeight="1" x14ac:dyDescent="0.2">
      <c r="A50" s="48"/>
      <c r="B50" s="1178"/>
      <c r="C50" s="1179"/>
      <c r="D50" s="62"/>
      <c r="E50" s="1155" t="s">
        <v>15</v>
      </c>
      <c r="F50" s="1155"/>
      <c r="G50" s="1155"/>
      <c r="H50" s="1155"/>
      <c r="I50" s="1155"/>
      <c r="J50" s="1156"/>
      <c r="K50" s="63">
        <v>13</v>
      </c>
      <c r="L50" s="64">
        <v>16</v>
      </c>
      <c r="M50" s="64">
        <v>10</v>
      </c>
      <c r="N50" s="64">
        <v>9</v>
      </c>
      <c r="O50" s="65">
        <v>9</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3130</v>
      </c>
      <c r="L52" s="64">
        <v>3365</v>
      </c>
      <c r="M52" s="64">
        <v>3405</v>
      </c>
      <c r="N52" s="64">
        <v>3456</v>
      </c>
      <c r="O52" s="65">
        <v>3287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1302</v>
      </c>
      <c r="L53" s="69">
        <v>1196</v>
      </c>
      <c r="M53" s="69">
        <v>1359</v>
      </c>
      <c r="N53" s="69">
        <v>1109</v>
      </c>
      <c r="O53" s="70">
        <v>1175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KQOJqw5fgOY6HTDpXepfKYtuYGZAtIoCGRLcPam3UemrxtFZGMkVwhPKy2U6VlebVkH1x196KvsuPeLKMUJmw==" saltValue="pd0YqVvi8BHMEQ+rY/zi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92D050"/>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96" t="s">
        <v>30</v>
      </c>
      <c r="C41" s="1197"/>
      <c r="D41" s="105"/>
      <c r="E41" s="1198" t="s">
        <v>31</v>
      </c>
      <c r="F41" s="1198"/>
      <c r="G41" s="1198"/>
      <c r="H41" s="1199"/>
      <c r="I41" s="343">
        <v>32544</v>
      </c>
      <c r="J41" s="344">
        <v>32310</v>
      </c>
      <c r="K41" s="344">
        <v>31324</v>
      </c>
      <c r="L41" s="344">
        <v>30949</v>
      </c>
      <c r="M41" s="345">
        <v>32922</v>
      </c>
    </row>
    <row r="42" spans="2:13" ht="27.75" customHeight="1" x14ac:dyDescent="0.2">
      <c r="B42" s="1186"/>
      <c r="C42" s="1187"/>
      <c r="D42" s="106"/>
      <c r="E42" s="1190" t="s">
        <v>32</v>
      </c>
      <c r="F42" s="1190"/>
      <c r="G42" s="1190"/>
      <c r="H42" s="1191"/>
      <c r="I42" s="346">
        <v>24</v>
      </c>
      <c r="J42" s="347">
        <v>34</v>
      </c>
      <c r="K42" s="347">
        <v>43</v>
      </c>
      <c r="L42" s="347">
        <v>38</v>
      </c>
      <c r="M42" s="348">
        <v>33</v>
      </c>
    </row>
    <row r="43" spans="2:13" ht="27.75" customHeight="1" x14ac:dyDescent="0.2">
      <c r="B43" s="1186"/>
      <c r="C43" s="1187"/>
      <c r="D43" s="106"/>
      <c r="E43" s="1190" t="s">
        <v>33</v>
      </c>
      <c r="F43" s="1190"/>
      <c r="G43" s="1190"/>
      <c r="H43" s="1191"/>
      <c r="I43" s="346">
        <v>8493</v>
      </c>
      <c r="J43" s="347">
        <v>9016</v>
      </c>
      <c r="K43" s="347">
        <v>6991</v>
      </c>
      <c r="L43" s="347">
        <v>6092</v>
      </c>
      <c r="M43" s="348">
        <v>6067</v>
      </c>
    </row>
    <row r="44" spans="2:13" ht="27.75" customHeight="1" x14ac:dyDescent="0.2">
      <c r="B44" s="1186"/>
      <c r="C44" s="1187"/>
      <c r="D44" s="106"/>
      <c r="E44" s="1190" t="s">
        <v>34</v>
      </c>
      <c r="F44" s="1190"/>
      <c r="G44" s="1190"/>
      <c r="H44" s="1191"/>
      <c r="I44" s="346">
        <v>304</v>
      </c>
      <c r="J44" s="347">
        <v>279</v>
      </c>
      <c r="K44" s="347">
        <v>254</v>
      </c>
      <c r="L44" s="347">
        <v>229</v>
      </c>
      <c r="M44" s="348">
        <v>203</v>
      </c>
    </row>
    <row r="45" spans="2:13" ht="27.75" customHeight="1" x14ac:dyDescent="0.2">
      <c r="B45" s="1186"/>
      <c r="C45" s="1187"/>
      <c r="D45" s="106"/>
      <c r="E45" s="1190" t="s">
        <v>35</v>
      </c>
      <c r="F45" s="1190"/>
      <c r="G45" s="1190"/>
      <c r="H45" s="1191"/>
      <c r="I45" s="346">
        <v>4103</v>
      </c>
      <c r="J45" s="347">
        <v>4113</v>
      </c>
      <c r="K45" s="347">
        <v>3955</v>
      </c>
      <c r="L45" s="347">
        <v>4152</v>
      </c>
      <c r="M45" s="348">
        <v>4244</v>
      </c>
    </row>
    <row r="46" spans="2:13" ht="27.75" customHeight="1" x14ac:dyDescent="0.2">
      <c r="B46" s="1186"/>
      <c r="C46" s="1187"/>
      <c r="D46" s="107"/>
      <c r="E46" s="1190" t="s">
        <v>36</v>
      </c>
      <c r="F46" s="1190"/>
      <c r="G46" s="1190"/>
      <c r="H46" s="1191"/>
      <c r="I46" s="346">
        <v>0</v>
      </c>
      <c r="J46" s="347">
        <v>1</v>
      </c>
      <c r="K46" s="347">
        <v>0</v>
      </c>
      <c r="L46" s="347" t="s">
        <v>492</v>
      </c>
      <c r="M46" s="348" t="s">
        <v>492</v>
      </c>
    </row>
    <row r="47" spans="2:13" ht="27.75" customHeight="1" x14ac:dyDescent="0.2">
      <c r="B47" s="1186"/>
      <c r="C47" s="1187"/>
      <c r="D47" s="108"/>
      <c r="E47" s="1200" t="s">
        <v>37</v>
      </c>
      <c r="F47" s="1201"/>
      <c r="G47" s="1201"/>
      <c r="H47" s="1202"/>
      <c r="I47" s="346" t="s">
        <v>492</v>
      </c>
      <c r="J47" s="347" t="s">
        <v>492</v>
      </c>
      <c r="K47" s="347" t="s">
        <v>492</v>
      </c>
      <c r="L47" s="347" t="s">
        <v>492</v>
      </c>
      <c r="M47" s="348" t="s">
        <v>492</v>
      </c>
    </row>
    <row r="48" spans="2:13" ht="27.75" customHeight="1" x14ac:dyDescent="0.2">
      <c r="B48" s="1186"/>
      <c r="C48" s="1187"/>
      <c r="D48" s="106"/>
      <c r="E48" s="1190" t="s">
        <v>38</v>
      </c>
      <c r="F48" s="1190"/>
      <c r="G48" s="1190"/>
      <c r="H48" s="1191"/>
      <c r="I48" s="346" t="s">
        <v>492</v>
      </c>
      <c r="J48" s="347" t="s">
        <v>492</v>
      </c>
      <c r="K48" s="347" t="s">
        <v>492</v>
      </c>
      <c r="L48" s="347" t="s">
        <v>492</v>
      </c>
      <c r="M48" s="348" t="s">
        <v>492</v>
      </c>
    </row>
    <row r="49" spans="2:13" ht="27.75" customHeight="1" x14ac:dyDescent="0.2">
      <c r="B49" s="1188"/>
      <c r="C49" s="1189"/>
      <c r="D49" s="106"/>
      <c r="E49" s="1190" t="s">
        <v>39</v>
      </c>
      <c r="F49" s="1190"/>
      <c r="G49" s="1190"/>
      <c r="H49" s="1191"/>
      <c r="I49" s="346" t="s">
        <v>492</v>
      </c>
      <c r="J49" s="347" t="s">
        <v>492</v>
      </c>
      <c r="K49" s="347" t="s">
        <v>492</v>
      </c>
      <c r="L49" s="347" t="s">
        <v>492</v>
      </c>
      <c r="M49" s="348" t="s">
        <v>492</v>
      </c>
    </row>
    <row r="50" spans="2:13" ht="27.75" customHeight="1" x14ac:dyDescent="0.2">
      <c r="B50" s="1184" t="s">
        <v>40</v>
      </c>
      <c r="C50" s="1185"/>
      <c r="D50" s="109"/>
      <c r="E50" s="1190" t="s">
        <v>41</v>
      </c>
      <c r="F50" s="1190"/>
      <c r="G50" s="1190"/>
      <c r="H50" s="1191"/>
      <c r="I50" s="346">
        <v>7051</v>
      </c>
      <c r="J50" s="347">
        <v>8003</v>
      </c>
      <c r="K50" s="347">
        <v>8063</v>
      </c>
      <c r="L50" s="347">
        <v>7411</v>
      </c>
      <c r="M50" s="348">
        <v>6702</v>
      </c>
    </row>
    <row r="51" spans="2:13" ht="27.75" customHeight="1" x14ac:dyDescent="0.2">
      <c r="B51" s="1186"/>
      <c r="C51" s="1187"/>
      <c r="D51" s="106"/>
      <c r="E51" s="1190" t="s">
        <v>42</v>
      </c>
      <c r="F51" s="1190"/>
      <c r="G51" s="1190"/>
      <c r="H51" s="1191"/>
      <c r="I51" s="346">
        <v>1440</v>
      </c>
      <c r="J51" s="347">
        <v>1091</v>
      </c>
      <c r="K51" s="347">
        <v>990</v>
      </c>
      <c r="L51" s="347">
        <v>933</v>
      </c>
      <c r="M51" s="348">
        <v>1177</v>
      </c>
    </row>
    <row r="52" spans="2:13" ht="27.75" customHeight="1" x14ac:dyDescent="0.2">
      <c r="B52" s="1188"/>
      <c r="C52" s="1189"/>
      <c r="D52" s="106"/>
      <c r="E52" s="1190" t="s">
        <v>43</v>
      </c>
      <c r="F52" s="1190"/>
      <c r="G52" s="1190"/>
      <c r="H52" s="1191"/>
      <c r="I52" s="346">
        <v>28814</v>
      </c>
      <c r="J52" s="347">
        <v>28764</v>
      </c>
      <c r="K52" s="347">
        <v>27885</v>
      </c>
      <c r="L52" s="347">
        <v>27965</v>
      </c>
      <c r="M52" s="348">
        <v>29287</v>
      </c>
    </row>
    <row r="53" spans="2:13" ht="27.75" customHeight="1" thickBot="1" x14ac:dyDescent="0.25">
      <c r="B53" s="1192" t="s">
        <v>19</v>
      </c>
      <c r="C53" s="1193"/>
      <c r="D53" s="110"/>
      <c r="E53" s="1194" t="s">
        <v>44</v>
      </c>
      <c r="F53" s="1194"/>
      <c r="G53" s="1194"/>
      <c r="H53" s="1195"/>
      <c r="I53" s="349">
        <v>8164</v>
      </c>
      <c r="J53" s="350">
        <v>7896</v>
      </c>
      <c r="K53" s="350">
        <v>5630</v>
      </c>
      <c r="L53" s="350">
        <v>5151</v>
      </c>
      <c r="M53" s="351">
        <v>6303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4wdDor6/8MemiM0+tH7MF8mLA9UBIYnqfCr1EU8KFL9RY/kxZRdMCp//ooJ4EDTOpvbXpGirrhoHYu+rcbyA==" saltValue="RtmeAWjYdpqJ0xDoMgo+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B1:W64"/>
  <sheetViews>
    <sheetView showGridLines="0" zoomScale="70" zoomScaleNormal="70" zoomScaleSheetLayoutView="100" workbookViewId="0">
      <selection activeCell="I5" sqref="I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11" t="s">
        <v>46</v>
      </c>
      <c r="D55" s="1211"/>
      <c r="E55" s="1212"/>
      <c r="F55" s="352">
        <v>1721</v>
      </c>
      <c r="G55" s="352">
        <v>1818</v>
      </c>
      <c r="H55" s="353">
        <v>1928</v>
      </c>
    </row>
    <row r="56" spans="2:8" ht="52.5" customHeight="1" x14ac:dyDescent="0.2">
      <c r="B56" s="122"/>
      <c r="C56" s="1213" t="s">
        <v>47</v>
      </c>
      <c r="D56" s="1213"/>
      <c r="E56" s="1214"/>
      <c r="F56" s="354">
        <v>1637</v>
      </c>
      <c r="G56" s="354">
        <v>1357</v>
      </c>
      <c r="H56" s="355">
        <v>1203</v>
      </c>
    </row>
    <row r="57" spans="2:8" ht="53.25" customHeight="1" x14ac:dyDescent="0.2">
      <c r="B57" s="122"/>
      <c r="C57" s="1215" t="s">
        <v>48</v>
      </c>
      <c r="D57" s="1215"/>
      <c r="E57" s="1216"/>
      <c r="F57" s="356">
        <v>4809</v>
      </c>
      <c r="G57" s="356">
        <v>4300</v>
      </c>
      <c r="H57" s="357">
        <v>3583</v>
      </c>
    </row>
    <row r="58" spans="2:8" ht="45.75" customHeight="1" x14ac:dyDescent="0.2">
      <c r="B58" s="123"/>
      <c r="C58" s="1203" t="s">
        <v>561</v>
      </c>
      <c r="D58" s="1204"/>
      <c r="E58" s="1205"/>
      <c r="F58" s="358">
        <v>1334</v>
      </c>
      <c r="G58" s="358">
        <v>1262</v>
      </c>
      <c r="H58" s="359">
        <v>1194</v>
      </c>
    </row>
    <row r="59" spans="2:8" ht="45.75" customHeight="1" x14ac:dyDescent="0.2">
      <c r="B59" s="123"/>
      <c r="C59" s="1203" t="s">
        <v>562</v>
      </c>
      <c r="D59" s="1204"/>
      <c r="E59" s="1205"/>
      <c r="F59" s="358">
        <v>700</v>
      </c>
      <c r="G59" s="358">
        <v>658</v>
      </c>
      <c r="H59" s="359">
        <v>621</v>
      </c>
    </row>
    <row r="60" spans="2:8" ht="45.75" customHeight="1" x14ac:dyDescent="0.2">
      <c r="B60" s="123"/>
      <c r="C60" s="1203" t="s">
        <v>563</v>
      </c>
      <c r="D60" s="1204"/>
      <c r="E60" s="1205"/>
      <c r="F60" s="358">
        <v>424</v>
      </c>
      <c r="G60" s="358">
        <v>323</v>
      </c>
      <c r="H60" s="359">
        <v>289</v>
      </c>
    </row>
    <row r="61" spans="2:8" ht="45.75" customHeight="1" x14ac:dyDescent="0.2">
      <c r="B61" s="123"/>
      <c r="C61" s="1203" t="s">
        <v>564</v>
      </c>
      <c r="D61" s="1204"/>
      <c r="E61" s="1205"/>
      <c r="F61" s="358">
        <v>382</v>
      </c>
      <c r="G61" s="358">
        <v>316</v>
      </c>
      <c r="H61" s="359">
        <v>247</v>
      </c>
    </row>
    <row r="62" spans="2:8" ht="45.75" customHeight="1" thickBot="1" x14ac:dyDescent="0.25">
      <c r="B62" s="124"/>
      <c r="C62" s="1206" t="s">
        <v>565</v>
      </c>
      <c r="D62" s="1207"/>
      <c r="E62" s="1208"/>
      <c r="F62" s="360">
        <v>264</v>
      </c>
      <c r="G62" s="360">
        <v>251</v>
      </c>
      <c r="H62" s="361">
        <v>238</v>
      </c>
    </row>
    <row r="63" spans="2:8" ht="52.5" customHeight="1" thickBot="1" x14ac:dyDescent="0.25">
      <c r="B63" s="125"/>
      <c r="C63" s="1209" t="s">
        <v>49</v>
      </c>
      <c r="D63" s="1209"/>
      <c r="E63" s="1210"/>
      <c r="F63" s="362">
        <v>8167</v>
      </c>
      <c r="G63" s="362">
        <v>7475</v>
      </c>
      <c r="H63" s="363">
        <v>6715</v>
      </c>
    </row>
    <row r="64" spans="2:8" ht="13.2" x14ac:dyDescent="0.2"/>
  </sheetData>
  <sheetProtection algorithmName="SHA-512" hashValue="Wiz76jKyTCER0bk2x5Tcbo9o+qmrfl6p+8UGKNCRrnDP1dOgwZsky1O6bIF1Ejw+Dg4xQzier+RKRldyxJhGyw==" saltValue="ISVOX5C93nf/nFrmGuMk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108013</v>
      </c>
      <c r="E3" s="144"/>
      <c r="F3" s="145">
        <v>92632</v>
      </c>
      <c r="G3" s="146"/>
      <c r="H3" s="147"/>
    </row>
    <row r="4" spans="1:8" x14ac:dyDescent="0.2">
      <c r="A4" s="148"/>
      <c r="B4" s="149"/>
      <c r="C4" s="150"/>
      <c r="D4" s="151">
        <v>53450</v>
      </c>
      <c r="E4" s="152"/>
      <c r="F4" s="153">
        <v>47978</v>
      </c>
      <c r="G4" s="154"/>
      <c r="H4" s="155"/>
    </row>
    <row r="5" spans="1:8" x14ac:dyDescent="0.2">
      <c r="A5" s="136" t="s">
        <v>525</v>
      </c>
      <c r="B5" s="141"/>
      <c r="C5" s="142"/>
      <c r="D5" s="143">
        <v>126232</v>
      </c>
      <c r="E5" s="144"/>
      <c r="F5" s="145">
        <v>96469</v>
      </c>
      <c r="G5" s="146"/>
      <c r="H5" s="147"/>
    </row>
    <row r="6" spans="1:8" x14ac:dyDescent="0.2">
      <c r="A6" s="148"/>
      <c r="B6" s="149"/>
      <c r="C6" s="150"/>
      <c r="D6" s="151">
        <v>67443</v>
      </c>
      <c r="E6" s="152"/>
      <c r="F6" s="153">
        <v>49775</v>
      </c>
      <c r="G6" s="154"/>
      <c r="H6" s="155"/>
    </row>
    <row r="7" spans="1:8" x14ac:dyDescent="0.2">
      <c r="A7" s="136" t="s">
        <v>526</v>
      </c>
      <c r="B7" s="141"/>
      <c r="C7" s="142"/>
      <c r="D7" s="143">
        <v>133519</v>
      </c>
      <c r="E7" s="144"/>
      <c r="F7" s="145">
        <v>85743</v>
      </c>
      <c r="G7" s="146"/>
      <c r="H7" s="147"/>
    </row>
    <row r="8" spans="1:8" x14ac:dyDescent="0.2">
      <c r="A8" s="148"/>
      <c r="B8" s="149"/>
      <c r="C8" s="150"/>
      <c r="D8" s="151">
        <v>67718</v>
      </c>
      <c r="E8" s="152"/>
      <c r="F8" s="153">
        <v>45231</v>
      </c>
      <c r="G8" s="154"/>
      <c r="H8" s="155"/>
    </row>
    <row r="9" spans="1:8" x14ac:dyDescent="0.2">
      <c r="A9" s="136" t="s">
        <v>527</v>
      </c>
      <c r="B9" s="141"/>
      <c r="C9" s="142"/>
      <c r="D9" s="143">
        <v>163402</v>
      </c>
      <c r="E9" s="144"/>
      <c r="F9" s="145">
        <v>92509</v>
      </c>
      <c r="G9" s="146"/>
      <c r="H9" s="147"/>
    </row>
    <row r="10" spans="1:8" x14ac:dyDescent="0.2">
      <c r="A10" s="148"/>
      <c r="B10" s="149"/>
      <c r="C10" s="150"/>
      <c r="D10" s="151">
        <v>70434</v>
      </c>
      <c r="E10" s="152"/>
      <c r="F10" s="153">
        <v>52274</v>
      </c>
      <c r="G10" s="154"/>
      <c r="H10" s="155"/>
    </row>
    <row r="11" spans="1:8" x14ac:dyDescent="0.2">
      <c r="A11" s="136" t="s">
        <v>528</v>
      </c>
      <c r="B11" s="141"/>
      <c r="C11" s="142"/>
      <c r="D11" s="143">
        <v>290111</v>
      </c>
      <c r="E11" s="144"/>
      <c r="F11" s="145">
        <v>98544</v>
      </c>
      <c r="G11" s="146"/>
      <c r="H11" s="147"/>
    </row>
    <row r="12" spans="1:8" x14ac:dyDescent="0.2">
      <c r="A12" s="148"/>
      <c r="B12" s="149"/>
      <c r="C12" s="156"/>
      <c r="D12" s="151">
        <v>152913</v>
      </c>
      <c r="E12" s="152"/>
      <c r="F12" s="153">
        <v>55816</v>
      </c>
      <c r="G12" s="154"/>
      <c r="H12" s="155"/>
    </row>
    <row r="13" spans="1:8" x14ac:dyDescent="0.2">
      <c r="A13" s="136"/>
      <c r="B13" s="141"/>
      <c r="C13" s="157"/>
      <c r="D13" s="158">
        <v>164255</v>
      </c>
      <c r="E13" s="159"/>
      <c r="F13" s="160">
        <v>93179</v>
      </c>
      <c r="G13" s="161"/>
      <c r="H13" s="147"/>
    </row>
    <row r="14" spans="1:8" x14ac:dyDescent="0.2">
      <c r="A14" s="148"/>
      <c r="B14" s="149"/>
      <c r="C14" s="150"/>
      <c r="D14" s="151">
        <v>82392</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5.18</v>
      </c>
      <c r="C19" s="162">
        <f>ROUND(VALUE(SUBSTITUTE(実質収支比率等に係る経年分析!G$48,"▲","-")),2)</f>
        <v>6</v>
      </c>
      <c r="D19" s="162">
        <f>ROUND(VALUE(SUBSTITUTE(実質収支比率等に係る経年分析!H$48,"▲","-")),2)</f>
        <v>5.37</v>
      </c>
      <c r="E19" s="162">
        <f>ROUND(VALUE(SUBSTITUTE(実質収支比率等に係る経年分析!I$48,"▲","-")),2)</f>
        <v>6.42</v>
      </c>
      <c r="F19" s="162">
        <f>ROUND(VALUE(SUBSTITUTE(実質収支比率等に係る経年分析!J$48,"▲","-")),2)</f>
        <v>6.73</v>
      </c>
    </row>
    <row r="20" spans="1:11" x14ac:dyDescent="0.2">
      <c r="A20" s="162" t="s">
        <v>53</v>
      </c>
      <c r="B20" s="162">
        <f>ROUND(VALUE(SUBSTITUTE(実質収支比率等に係る経年分析!F$47,"▲","-")),2)</f>
        <v>8.9</v>
      </c>
      <c r="C20" s="162">
        <f>ROUND(VALUE(SUBSTITUTE(実質収支比率等に係る経年分析!G$47,"▲","-")),2)</f>
        <v>10.56</v>
      </c>
      <c r="D20" s="162">
        <f>ROUND(VALUE(SUBSTITUTE(実質収支比率等に係る経年分析!H$47,"▲","-")),2)</f>
        <v>12.39</v>
      </c>
      <c r="E20" s="162">
        <f>ROUND(VALUE(SUBSTITUTE(実質収支比率等に係る経年分析!I$47,"▲","-")),2)</f>
        <v>13.04</v>
      </c>
      <c r="F20" s="162">
        <f>ROUND(VALUE(SUBSTITUTE(実質収支比率等に係る経年分析!J$47,"▲","-")),2)</f>
        <v>13.85</v>
      </c>
    </row>
    <row r="21" spans="1:11" x14ac:dyDescent="0.2">
      <c r="A21" s="162" t="s">
        <v>54</v>
      </c>
      <c r="B21" s="162">
        <f>IF(ISNUMBER(VALUE(SUBSTITUTE(実質収支比率等に係る経年分析!F$49,"▲","-"))),ROUND(VALUE(SUBSTITUTE(実質収支比率等に係る経年分析!F$49,"▲","-")),2),NA())</f>
        <v>1.8</v>
      </c>
      <c r="C21" s="162">
        <f>IF(ISNUMBER(VALUE(SUBSTITUTE(実質収支比率等に係る経年分析!G$49,"▲","-"))),ROUND(VALUE(SUBSTITUTE(実質収支比率等に係る経年分析!G$49,"▲","-")),2),NA())</f>
        <v>3.19</v>
      </c>
      <c r="D21" s="162">
        <f>IF(ISNUMBER(VALUE(SUBSTITUTE(実質収支比率等に係る経年分析!H$49,"▲","-"))),ROUND(VALUE(SUBSTITUTE(実質収支比率等に係る経年分析!H$49,"▲","-")),2),NA())</f>
        <v>0.7</v>
      </c>
      <c r="E21" s="162">
        <f>IF(ISNUMBER(VALUE(SUBSTITUTE(実質収支比率等に係る経年分析!I$49,"▲","-"))),ROUND(VALUE(SUBSTITUTE(実質収支比率等に係る経年分析!I$49,"▲","-")),2),NA())</f>
        <v>1.76</v>
      </c>
      <c r="F21" s="162">
        <f>IF(ISNUMBER(VALUE(SUBSTITUTE(実質収支比率等に係る経年分析!J$49,"▲","-"))),ROUND(VALUE(SUBSTITUTE(実質収支比率等に係る経年分析!J$49,"▲","-")),2),NA())</f>
        <v>1.0900000000000001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高梁市後期高齢者医療特別会計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高梁市地域開発事業特別会計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2">
      <c r="A31" s="163" t="str">
        <f>IF(連結実質赤字比率に係る赤字・黒字の構成分析!C$39="",NA(),連結実質赤字比率に係る赤字・黒字の構成分析!C$39)</f>
        <v>高梁市国民健康保険特別会計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2">
      <c r="A32" s="163" t="str">
        <f>IF(連結実質赤字比率に係る赤字・黒字の構成分析!C$38="",NA(),連結実質赤字比率に係る赤字・黒字の構成分析!C$38)</f>
        <v>高梁市介護保険特別会計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1.32</v>
      </c>
    </row>
    <row r="33" spans="1:16" x14ac:dyDescent="0.2">
      <c r="A33" s="163" t="str">
        <f>IF(連結実質赤字比率に係る赤字・黒字の構成分析!C$37="",NA(),連結実質赤字比率に係る赤字・黒字の構成分析!C$37)</f>
        <v>高梁市下水道事業特別会計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1.41</v>
      </c>
    </row>
    <row r="34" spans="1:16" x14ac:dyDescent="0.2">
      <c r="A34" s="163" t="str">
        <f>IF(連結実質赤字比率に係る赤字・黒字の構成分析!C$36="",NA(),連結実質赤字比率に係る赤字・黒字の構成分析!C$36)</f>
        <v>高梁市水道事業特別会計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5.46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5.13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4.9800000000000004</v>
      </c>
    </row>
    <row r="35" spans="1:16" x14ac:dyDescent="0.2">
      <c r="A35" s="163" t="str">
        <f>IF(連結実質赤字比率に係る赤字・黒字の構成分析!C$35="",NA(),連結実質赤字比率に係る赤字・黒字の構成分析!C$35)</f>
        <v>高梁市国民健康保険成羽病院事業会計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6.11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3130</v>
      </c>
      <c r="E42" s="164"/>
      <c r="F42" s="164"/>
      <c r="G42" s="164">
        <f>'実質公債費比率（分子）の構造'!L$52</f>
        <v>3365</v>
      </c>
      <c r="H42" s="164"/>
      <c r="I42" s="164"/>
      <c r="J42" s="164">
        <f>'実質公債費比率（分子）の構造'!M$52</f>
        <v>3405</v>
      </c>
      <c r="K42" s="164"/>
      <c r="L42" s="164"/>
      <c r="M42" s="164">
        <f>'実質公債費比率（分子）の構造'!N$52</f>
        <v>3456</v>
      </c>
      <c r="N42" s="164"/>
      <c r="O42" s="164"/>
      <c r="P42" s="164">
        <f>'実質公債費比率（分子）の構造'!O$52</f>
        <v>3287</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2">
      <c r="A44" s="164" t="s">
        <v>62</v>
      </c>
      <c r="B44" s="164">
        <f>'実質公債費比率（分子）の構造'!K$50</f>
        <v>13</v>
      </c>
      <c r="C44" s="164"/>
      <c r="D44" s="164"/>
      <c r="E44" s="164">
        <f>'実質公債費比率（分子）の構造'!L$50</f>
        <v>16</v>
      </c>
      <c r="F44" s="164"/>
      <c r="G44" s="164"/>
      <c r="H44" s="164">
        <f>'実質公債費比率（分子）の構造'!M$50</f>
        <v>10</v>
      </c>
      <c r="I44" s="164"/>
      <c r="J44" s="164"/>
      <c r="K44" s="164">
        <f>'実質公債費比率（分子）の構造'!N$50</f>
        <v>9</v>
      </c>
      <c r="L44" s="164"/>
      <c r="M44" s="164"/>
      <c r="N44" s="164">
        <f>'実質公債費比率（分子）の構造'!O$50</f>
        <v>9</v>
      </c>
      <c r="O44" s="164"/>
      <c r="P44" s="164"/>
    </row>
    <row r="45" spans="1:16" x14ac:dyDescent="0.2">
      <c r="A45" s="164" t="s">
        <v>63</v>
      </c>
      <c r="B45" s="164">
        <f>'実質公債費比率（分子）の構造'!K$49</f>
        <v>21</v>
      </c>
      <c r="C45" s="164"/>
      <c r="D45" s="164"/>
      <c r="E45" s="164">
        <f>'実質公債費比率（分子）の構造'!L$49</f>
        <v>29</v>
      </c>
      <c r="F45" s="164"/>
      <c r="G45" s="164"/>
      <c r="H45" s="164">
        <f>'実質公債費比率（分子）の構造'!M$49</f>
        <v>29</v>
      </c>
      <c r="I45" s="164"/>
      <c r="J45" s="164"/>
      <c r="K45" s="164">
        <f>'実質公債費比率（分子）の構造'!N$49</f>
        <v>29</v>
      </c>
      <c r="L45" s="164"/>
      <c r="M45" s="164"/>
      <c r="N45" s="164">
        <f>'実質公債費比率（分子）の構造'!O$49</f>
        <v>29</v>
      </c>
      <c r="O45" s="164"/>
      <c r="P45" s="164"/>
    </row>
    <row r="46" spans="1:16" x14ac:dyDescent="0.2">
      <c r="A46" s="164" t="s">
        <v>64</v>
      </c>
      <c r="B46" s="164">
        <f>'実質公債費比率（分子）の構造'!K$48</f>
        <v>851</v>
      </c>
      <c r="C46" s="164"/>
      <c r="D46" s="164"/>
      <c r="E46" s="164">
        <f>'実質公債費比率（分子）の構造'!L$48</f>
        <v>672</v>
      </c>
      <c r="F46" s="164"/>
      <c r="G46" s="164"/>
      <c r="H46" s="164">
        <f>'実質公債費比率（分子）の構造'!M$48</f>
        <v>738</v>
      </c>
      <c r="I46" s="164"/>
      <c r="J46" s="164"/>
      <c r="K46" s="164">
        <f>'実質公債費比率（分子）の構造'!N$48</f>
        <v>656</v>
      </c>
      <c r="L46" s="164"/>
      <c r="M46" s="164"/>
      <c r="N46" s="164">
        <f>'実質公債費比率（分子）の構造'!O$48</f>
        <v>703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3547</v>
      </c>
      <c r="C49" s="164"/>
      <c r="D49" s="164"/>
      <c r="E49" s="164">
        <f>'実質公債費比率（分子）の構造'!L$45</f>
        <v>3844</v>
      </c>
      <c r="F49" s="164"/>
      <c r="G49" s="164"/>
      <c r="H49" s="164">
        <f>'実質公債費比率（分子）の構造'!M$45</f>
        <v>3987</v>
      </c>
      <c r="I49" s="164"/>
      <c r="J49" s="164"/>
      <c r="K49" s="164">
        <f>'実質公債費比率（分子）の構造'!N$45</f>
        <v>3871</v>
      </c>
      <c r="L49" s="164"/>
      <c r="M49" s="164"/>
      <c r="N49" s="164">
        <f>'実質公債費比率（分子）の構造'!O$45</f>
        <v>3720</v>
      </c>
      <c r="O49" s="164"/>
      <c r="P49" s="164"/>
    </row>
    <row r="50" spans="1:16" x14ac:dyDescent="0.2">
      <c r="A50" s="164" t="s">
        <v>67</v>
      </c>
      <c r="B50" s="164" t="e">
        <f>NA()</f>
        <v>#N/A</v>
      </c>
      <c r="C50" s="164">
        <f>IF(ISNUMBER('実質公債費比率（分子）の構造'!K$53),'実質公債費比率（分子）の構造'!K$53,NA())</f>
        <v>1302</v>
      </c>
      <c r="D50" s="164" t="e">
        <f>NA()</f>
        <v>#N/A</v>
      </c>
      <c r="E50" s="164" t="e">
        <f>NA()</f>
        <v>#N/A</v>
      </c>
      <c r="F50" s="164">
        <f>IF(ISNUMBER('実質公債費比率（分子）の構造'!L$53),'実質公債費比率（分子）の構造'!L$53,NA())</f>
        <v>1196</v>
      </c>
      <c r="G50" s="164" t="e">
        <f>NA()</f>
        <v>#N/A</v>
      </c>
      <c r="H50" s="164" t="e">
        <f>NA()</f>
        <v>#N/A</v>
      </c>
      <c r="I50" s="164">
        <f>IF(ISNUMBER('実質公債費比率（分子）の構造'!M$53),'実質公債費比率（分子）の構造'!M$53,NA())</f>
        <v>1359</v>
      </c>
      <c r="J50" s="164" t="e">
        <f>NA()</f>
        <v>#N/A</v>
      </c>
      <c r="K50" s="164" t="e">
        <f>NA()</f>
        <v>#N/A</v>
      </c>
      <c r="L50" s="164">
        <f>IF(ISNUMBER('実質公債費比率（分子）の構造'!N$53),'実質公債費比率（分子）の構造'!N$53,NA())</f>
        <v>1109</v>
      </c>
      <c r="M50" s="164" t="e">
        <f>NA()</f>
        <v>#N/A</v>
      </c>
      <c r="N50" s="164" t="e">
        <f>NA()</f>
        <v>#N/A</v>
      </c>
      <c r="O50" s="164">
        <f>IF(ISNUMBER('実質公債費比率（分子）の構造'!O$53),'実質公債費比率（分子）の構造'!O$53,NA())</f>
        <v>1175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28814</v>
      </c>
      <c r="E56" s="163"/>
      <c r="F56" s="163"/>
      <c r="G56" s="163">
        <f>'将来負担比率（分子）の構造'!J$52</f>
        <v>28764</v>
      </c>
      <c r="H56" s="163"/>
      <c r="I56" s="163"/>
      <c r="J56" s="163">
        <f>'将来負担比率（分子）の構造'!K$52</f>
        <v>27885</v>
      </c>
      <c r="K56" s="163"/>
      <c r="L56" s="163"/>
      <c r="M56" s="163">
        <f>'将来負担比率（分子）の構造'!L$52</f>
        <v>27965</v>
      </c>
      <c r="N56" s="163"/>
      <c r="O56" s="163"/>
      <c r="P56" s="163">
        <f>'将来負担比率（分子）の構造'!M$52</f>
        <v>29287</v>
      </c>
    </row>
    <row r="57" spans="1:16" x14ac:dyDescent="0.2">
      <c r="A57" s="163" t="s">
        <v>42</v>
      </c>
      <c r="B57" s="163"/>
      <c r="C57" s="163"/>
      <c r="D57" s="163">
        <f>'将来負担比率（分子）の構造'!I$51</f>
        <v>1440</v>
      </c>
      <c r="E57" s="163"/>
      <c r="F57" s="163"/>
      <c r="G57" s="163">
        <f>'将来負担比率（分子）の構造'!J$51</f>
        <v>1091</v>
      </c>
      <c r="H57" s="163"/>
      <c r="I57" s="163"/>
      <c r="J57" s="163">
        <f>'将来負担比率（分子）の構造'!K$51</f>
        <v>990</v>
      </c>
      <c r="K57" s="163"/>
      <c r="L57" s="163"/>
      <c r="M57" s="163">
        <f>'将来負担比率（分子）の構造'!L$51</f>
        <v>933</v>
      </c>
      <c r="N57" s="163"/>
      <c r="O57" s="163"/>
      <c r="P57" s="163">
        <f>'将来負担比率（分子）の構造'!M$51</f>
        <v>1177</v>
      </c>
    </row>
    <row r="58" spans="1:16" x14ac:dyDescent="0.2">
      <c r="A58" s="163" t="s">
        <v>41</v>
      </c>
      <c r="B58" s="163"/>
      <c r="C58" s="163"/>
      <c r="D58" s="163">
        <f>'将来負担比率（分子）の構造'!I$50</f>
        <v>7051</v>
      </c>
      <c r="E58" s="163"/>
      <c r="F58" s="163"/>
      <c r="G58" s="163">
        <f>'将来負担比率（分子）の構造'!J$50</f>
        <v>8003</v>
      </c>
      <c r="H58" s="163"/>
      <c r="I58" s="163"/>
      <c r="J58" s="163">
        <f>'将来負担比率（分子）の構造'!K$50</f>
        <v>8063</v>
      </c>
      <c r="K58" s="163"/>
      <c r="L58" s="163"/>
      <c r="M58" s="163">
        <f>'将来負担比率（分子）の構造'!L$50</f>
        <v>7411</v>
      </c>
      <c r="N58" s="163"/>
      <c r="O58" s="163"/>
      <c r="P58" s="163">
        <f>'将来負担比率（分子）の構造'!M$50</f>
        <v>6702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0</v>
      </c>
      <c r="C61" s="163"/>
      <c r="D61" s="163"/>
      <c r="E61" s="163">
        <f>'将来負担比率（分子）の構造'!J$46</f>
        <v>1</v>
      </c>
      <c r="F61" s="163"/>
      <c r="G61" s="163"/>
      <c r="H61" s="163">
        <f>'将来負担比率（分子）の構造'!K$46</f>
        <v>0</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4103</v>
      </c>
      <c r="C62" s="163"/>
      <c r="D62" s="163"/>
      <c r="E62" s="163">
        <f>'将来負担比率（分子）の構造'!J$45</f>
        <v>4113</v>
      </c>
      <c r="F62" s="163"/>
      <c r="G62" s="163"/>
      <c r="H62" s="163">
        <f>'将来負担比率（分子）の構造'!K$45</f>
        <v>3955</v>
      </c>
      <c r="I62" s="163"/>
      <c r="J62" s="163"/>
      <c r="K62" s="163">
        <f>'将来負担比率（分子）の構造'!L$45</f>
        <v>4152</v>
      </c>
      <c r="L62" s="163"/>
      <c r="M62" s="163"/>
      <c r="N62" s="163">
        <f>'将来負担比率（分子）の構造'!M$45</f>
        <v>4244</v>
      </c>
      <c r="O62" s="163"/>
      <c r="P62" s="163"/>
    </row>
    <row r="63" spans="1:16" x14ac:dyDescent="0.2">
      <c r="A63" s="163" t="s">
        <v>34</v>
      </c>
      <c r="B63" s="163">
        <f>'将来負担比率（分子）の構造'!I$44</f>
        <v>304</v>
      </c>
      <c r="C63" s="163"/>
      <c r="D63" s="163"/>
      <c r="E63" s="163">
        <f>'将来負担比率（分子）の構造'!J$44</f>
        <v>279</v>
      </c>
      <c r="F63" s="163"/>
      <c r="G63" s="163"/>
      <c r="H63" s="163">
        <f>'将来負担比率（分子）の構造'!K$44</f>
        <v>254</v>
      </c>
      <c r="I63" s="163"/>
      <c r="J63" s="163"/>
      <c r="K63" s="163">
        <f>'将来負担比率（分子）の構造'!L$44</f>
        <v>229</v>
      </c>
      <c r="L63" s="163"/>
      <c r="M63" s="163"/>
      <c r="N63" s="163">
        <f>'将来負担比率（分子）の構造'!M$44</f>
        <v>203</v>
      </c>
      <c r="O63" s="163"/>
      <c r="P63" s="163"/>
    </row>
    <row r="64" spans="1:16" x14ac:dyDescent="0.2">
      <c r="A64" s="163" t="s">
        <v>33</v>
      </c>
      <c r="B64" s="163">
        <f>'将来負担比率（分子）の構造'!I$43</f>
        <v>8493</v>
      </c>
      <c r="C64" s="163"/>
      <c r="D64" s="163"/>
      <c r="E64" s="163">
        <f>'将来負担比率（分子）の構造'!J$43</f>
        <v>9016</v>
      </c>
      <c r="F64" s="163"/>
      <c r="G64" s="163"/>
      <c r="H64" s="163">
        <f>'将来負担比率（分子）の構造'!K$43</f>
        <v>6991</v>
      </c>
      <c r="I64" s="163"/>
      <c r="J64" s="163"/>
      <c r="K64" s="163">
        <f>'将来負担比率（分子）の構造'!L$43</f>
        <v>6092</v>
      </c>
      <c r="L64" s="163"/>
      <c r="M64" s="163"/>
      <c r="N64" s="163">
        <f>'将来負担比率（分子）の構造'!M$43</f>
        <v>6067</v>
      </c>
      <c r="O64" s="163"/>
      <c r="P64" s="163"/>
    </row>
    <row r="65" spans="1:16" x14ac:dyDescent="0.2">
      <c r="A65" s="163" t="s">
        <v>32</v>
      </c>
      <c r="B65" s="163">
        <f>'将来負担比率（分子）の構造'!I$42</f>
        <v>24</v>
      </c>
      <c r="C65" s="163"/>
      <c r="D65" s="163"/>
      <c r="E65" s="163">
        <f>'将来負担比率（分子）の構造'!J$42</f>
        <v>34</v>
      </c>
      <c r="F65" s="163"/>
      <c r="G65" s="163"/>
      <c r="H65" s="163">
        <f>'将来負担比率（分子）の構造'!K$42</f>
        <v>43</v>
      </c>
      <c r="I65" s="163"/>
      <c r="J65" s="163"/>
      <c r="K65" s="163">
        <f>'将来負担比率（分子）の構造'!L$42</f>
        <v>38</v>
      </c>
      <c r="L65" s="163"/>
      <c r="M65" s="163"/>
      <c r="N65" s="163">
        <f>'将来負担比率（分子）の構造'!M$42</f>
        <v>33</v>
      </c>
      <c r="O65" s="163"/>
      <c r="P65" s="163"/>
    </row>
    <row r="66" spans="1:16" x14ac:dyDescent="0.2">
      <c r="A66" s="163" t="s">
        <v>31</v>
      </c>
      <c r="B66" s="163">
        <f>'将来負担比率（分子）の構造'!I$41</f>
        <v>32544</v>
      </c>
      <c r="C66" s="163"/>
      <c r="D66" s="163"/>
      <c r="E66" s="163">
        <f>'将来負担比率（分子）の構造'!J$41</f>
        <v>32310</v>
      </c>
      <c r="F66" s="163"/>
      <c r="G66" s="163"/>
      <c r="H66" s="163">
        <f>'将来負担比率（分子）の構造'!K$41</f>
        <v>31324</v>
      </c>
      <c r="I66" s="163"/>
      <c r="J66" s="163"/>
      <c r="K66" s="163">
        <f>'将来負担比率（分子）の構造'!L$41</f>
        <v>30949</v>
      </c>
      <c r="L66" s="163"/>
      <c r="M66" s="163"/>
      <c r="N66" s="163">
        <f>'将来負担比率（分子）の構造'!M$41</f>
        <v>32922</v>
      </c>
      <c r="O66" s="163"/>
      <c r="P66" s="163"/>
    </row>
    <row r="67" spans="1:16" x14ac:dyDescent="0.2">
      <c r="A67" s="163" t="s">
        <v>71</v>
      </c>
      <c r="B67" s="163" t="e">
        <f>NA()</f>
        <v>#N/A</v>
      </c>
      <c r="C67" s="163">
        <f>IF(ISNUMBER('将来負担比率（分子）の構造'!I$53), IF('将来負担比率（分子）の構造'!I$53 &lt; 0, 0, '将来負担比率（分子）の構造'!I$53), NA())</f>
        <v>8164</v>
      </c>
      <c r="D67" s="163" t="e">
        <f>NA()</f>
        <v>#N/A</v>
      </c>
      <c r="E67" s="163" t="e">
        <f>NA()</f>
        <v>#N/A</v>
      </c>
      <c r="F67" s="163">
        <f>IF(ISNUMBER('将来負担比率（分子）の構造'!J$53), IF('将来負担比率（分子）の構造'!J$53 &lt; 0, 0, '将来負担比率（分子）の構造'!J$53), NA())</f>
        <v>7896</v>
      </c>
      <c r="G67" s="163" t="e">
        <f>NA()</f>
        <v>#N/A</v>
      </c>
      <c r="H67" s="163" t="e">
        <f>NA()</f>
        <v>#N/A</v>
      </c>
      <c r="I67" s="163">
        <f>IF(ISNUMBER('将来負担比率（分子）の構造'!K$53), IF('将来負担比率（分子）の構造'!K$53 &lt; 0, 0, '将来負担比率（分子）の構造'!K$53), NA())</f>
        <v>5630</v>
      </c>
      <c r="J67" s="163" t="e">
        <f>NA()</f>
        <v>#N/A</v>
      </c>
      <c r="K67" s="163" t="e">
        <f>NA()</f>
        <v>#N/A</v>
      </c>
      <c r="L67" s="163">
        <f>IF(ISNUMBER('将来負担比率（分子）の構造'!L$53), IF('将来負担比率（分子）の構造'!L$53 &lt; 0, 0, '将来負担比率（分子）の構造'!L$53), NA())</f>
        <v>5151</v>
      </c>
      <c r="M67" s="163" t="e">
        <f>NA()</f>
        <v>#N/A</v>
      </c>
      <c r="N67" s="163" t="e">
        <f>NA()</f>
        <v>#N/A</v>
      </c>
      <c r="O67" s="163">
        <f>IF(ISNUMBER('将来負担比率（分子）の構造'!M$53), IF('将来負担比率（分子）の構造'!M$53 &lt; 0, 0, '将来負担比率（分子）の構造'!M$53), NA())</f>
        <v>6303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1721</v>
      </c>
      <c r="C72" s="167">
        <f>基金残高に係る経年分析!G55</f>
        <v>1818</v>
      </c>
      <c r="D72" s="167">
        <f>基金残高に係る経年分析!H55</f>
        <v>1928</v>
      </c>
    </row>
    <row r="73" spans="1:16" x14ac:dyDescent="0.2">
      <c r="A73" s="166" t="s">
        <v>74</v>
      </c>
      <c r="B73" s="167">
        <f>基金残高に係る経年分析!F56</f>
        <v>1637</v>
      </c>
      <c r="C73" s="167">
        <f>基金残高に係る経年分析!G56</f>
        <v>1357</v>
      </c>
      <c r="D73" s="167">
        <f>基金残高に係る経年分析!H56</f>
        <v>1203</v>
      </c>
    </row>
    <row r="74" spans="1:16" x14ac:dyDescent="0.2">
      <c r="A74" s="166" t="s">
        <v>75</v>
      </c>
      <c r="B74" s="167">
        <f>基金残高に係る経年分析!F57</f>
        <v>4809</v>
      </c>
      <c r="C74" s="167">
        <f>基金残高に係る経年分析!G57</f>
        <v>4300</v>
      </c>
      <c r="D74" s="167">
        <f>基金残高に係る経年分析!H57</f>
        <v>3583</v>
      </c>
    </row>
  </sheetData>
  <sheetProtection algorithmName="SHA-512" hashValue="rGGtdy/RRtkU77SevCsgQNAfYzTizMzh/BPD+NsWCE8QWMKFmpOZF+KKqMIDaXOT/ABXYrC1KsxgYJ4TfaQSXg==" saltValue="nAwyBes2hgNVdKNd8krq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3763281</v>
      </c>
      <c r="S5" s="674"/>
      <c r="T5" s="674"/>
      <c r="U5" s="674"/>
      <c r="V5" s="674"/>
      <c r="W5" s="674"/>
      <c r="X5" s="674"/>
      <c r="Y5" s="702"/>
      <c r="Z5" s="715">
        <v>12.2</v>
      </c>
      <c r="AA5" s="715"/>
      <c r="AB5" s="715"/>
      <c r="AC5" s="715"/>
      <c r="AD5" s="716">
        <v>3654206</v>
      </c>
      <c r="AE5" s="716"/>
      <c r="AF5" s="716"/>
      <c r="AG5" s="716"/>
      <c r="AH5" s="716"/>
      <c r="AI5" s="716"/>
      <c r="AJ5" s="716"/>
      <c r="AK5" s="716"/>
      <c r="AL5" s="703">
        <v>25.8</v>
      </c>
      <c r="AM5" s="686"/>
      <c r="AN5" s="686"/>
      <c r="AO5" s="704"/>
      <c r="AP5" s="676" t="s">
        <v>216</v>
      </c>
      <c r="AQ5" s="677"/>
      <c r="AR5" s="677"/>
      <c r="AS5" s="677"/>
      <c r="AT5" s="677"/>
      <c r="AU5" s="677"/>
      <c r="AV5" s="677"/>
      <c r="AW5" s="677"/>
      <c r="AX5" s="677"/>
      <c r="AY5" s="677"/>
      <c r="AZ5" s="677"/>
      <c r="BA5" s="677"/>
      <c r="BB5" s="677"/>
      <c r="BC5" s="677"/>
      <c r="BD5" s="677"/>
      <c r="BE5" s="677"/>
      <c r="BF5" s="678"/>
      <c r="BG5" s="627">
        <v>3654206</v>
      </c>
      <c r="BH5" s="628"/>
      <c r="BI5" s="628"/>
      <c r="BJ5" s="628"/>
      <c r="BK5" s="628"/>
      <c r="BL5" s="628"/>
      <c r="BM5" s="628"/>
      <c r="BN5" s="629"/>
      <c r="BO5" s="663">
        <v>97.1</v>
      </c>
      <c r="BP5" s="663"/>
      <c r="BQ5" s="663"/>
      <c r="BR5" s="663"/>
      <c r="BS5" s="664">
        <v>48615</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362455</v>
      </c>
      <c r="S6" s="628"/>
      <c r="T6" s="628"/>
      <c r="U6" s="628"/>
      <c r="V6" s="628"/>
      <c r="W6" s="628"/>
      <c r="X6" s="628"/>
      <c r="Y6" s="629"/>
      <c r="Z6" s="663">
        <v>1.2</v>
      </c>
      <c r="AA6" s="663"/>
      <c r="AB6" s="663"/>
      <c r="AC6" s="663"/>
      <c r="AD6" s="664">
        <v>362455</v>
      </c>
      <c r="AE6" s="664"/>
      <c r="AF6" s="664"/>
      <c r="AG6" s="664"/>
      <c r="AH6" s="664"/>
      <c r="AI6" s="664"/>
      <c r="AJ6" s="664"/>
      <c r="AK6" s="664"/>
      <c r="AL6" s="630">
        <v>2.6</v>
      </c>
      <c r="AM6" s="631"/>
      <c r="AN6" s="631"/>
      <c r="AO6" s="665"/>
      <c r="AP6" s="624" t="s">
        <v>221</v>
      </c>
      <c r="AQ6" s="625"/>
      <c r="AR6" s="625"/>
      <c r="AS6" s="625"/>
      <c r="AT6" s="625"/>
      <c r="AU6" s="625"/>
      <c r="AV6" s="625"/>
      <c r="AW6" s="625"/>
      <c r="AX6" s="625"/>
      <c r="AY6" s="625"/>
      <c r="AZ6" s="625"/>
      <c r="BA6" s="625"/>
      <c r="BB6" s="625"/>
      <c r="BC6" s="625"/>
      <c r="BD6" s="625"/>
      <c r="BE6" s="625"/>
      <c r="BF6" s="626"/>
      <c r="BG6" s="627">
        <v>3654206</v>
      </c>
      <c r="BH6" s="628"/>
      <c r="BI6" s="628"/>
      <c r="BJ6" s="628"/>
      <c r="BK6" s="628"/>
      <c r="BL6" s="628"/>
      <c r="BM6" s="628"/>
      <c r="BN6" s="629"/>
      <c r="BO6" s="663">
        <v>97.1</v>
      </c>
      <c r="BP6" s="663"/>
      <c r="BQ6" s="663"/>
      <c r="BR6" s="663"/>
      <c r="BS6" s="664">
        <v>48615</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157000</v>
      </c>
      <c r="CS6" s="628"/>
      <c r="CT6" s="628"/>
      <c r="CU6" s="628"/>
      <c r="CV6" s="628"/>
      <c r="CW6" s="628"/>
      <c r="CX6" s="628"/>
      <c r="CY6" s="629"/>
      <c r="CZ6" s="703">
        <v>0.5</v>
      </c>
      <c r="DA6" s="686"/>
      <c r="DB6" s="686"/>
      <c r="DC6" s="705"/>
      <c r="DD6" s="633" t="s">
        <v>122</v>
      </c>
      <c r="DE6" s="628"/>
      <c r="DF6" s="628"/>
      <c r="DG6" s="628"/>
      <c r="DH6" s="628"/>
      <c r="DI6" s="628"/>
      <c r="DJ6" s="628"/>
      <c r="DK6" s="628"/>
      <c r="DL6" s="628"/>
      <c r="DM6" s="628"/>
      <c r="DN6" s="628"/>
      <c r="DO6" s="628"/>
      <c r="DP6" s="629"/>
      <c r="DQ6" s="633">
        <v>157000</v>
      </c>
      <c r="DR6" s="628"/>
      <c r="DS6" s="628"/>
      <c r="DT6" s="628"/>
      <c r="DU6" s="628"/>
      <c r="DV6" s="628"/>
      <c r="DW6" s="628"/>
      <c r="DX6" s="628"/>
      <c r="DY6" s="628"/>
      <c r="DZ6" s="628"/>
      <c r="EA6" s="628"/>
      <c r="EB6" s="628"/>
      <c r="EC6" s="662"/>
    </row>
    <row r="7" spans="2:143" ht="11.25" customHeight="1" x14ac:dyDescent="0.2">
      <c r="B7" s="624" t="s">
        <v>223</v>
      </c>
      <c r="C7" s="625"/>
      <c r="D7" s="625"/>
      <c r="E7" s="625"/>
      <c r="F7" s="625"/>
      <c r="G7" s="625"/>
      <c r="H7" s="625"/>
      <c r="I7" s="625"/>
      <c r="J7" s="625"/>
      <c r="K7" s="625"/>
      <c r="L7" s="625"/>
      <c r="M7" s="625"/>
      <c r="N7" s="625"/>
      <c r="O7" s="625"/>
      <c r="P7" s="625"/>
      <c r="Q7" s="626"/>
      <c r="R7" s="627">
        <v>1736</v>
      </c>
      <c r="S7" s="628"/>
      <c r="T7" s="628"/>
      <c r="U7" s="628"/>
      <c r="V7" s="628"/>
      <c r="W7" s="628"/>
      <c r="X7" s="628"/>
      <c r="Y7" s="629"/>
      <c r="Z7" s="663">
        <v>0</v>
      </c>
      <c r="AA7" s="663"/>
      <c r="AB7" s="663"/>
      <c r="AC7" s="663"/>
      <c r="AD7" s="664">
        <v>1736</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1306799</v>
      </c>
      <c r="BH7" s="628"/>
      <c r="BI7" s="628"/>
      <c r="BJ7" s="628"/>
      <c r="BK7" s="628"/>
      <c r="BL7" s="628"/>
      <c r="BM7" s="628"/>
      <c r="BN7" s="629"/>
      <c r="BO7" s="663">
        <v>34.700000000000003</v>
      </c>
      <c r="BP7" s="663"/>
      <c r="BQ7" s="663"/>
      <c r="BR7" s="663"/>
      <c r="BS7" s="664">
        <v>48615</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3831357</v>
      </c>
      <c r="CS7" s="628"/>
      <c r="CT7" s="628"/>
      <c r="CU7" s="628"/>
      <c r="CV7" s="628"/>
      <c r="CW7" s="628"/>
      <c r="CX7" s="628"/>
      <c r="CY7" s="629"/>
      <c r="CZ7" s="663">
        <v>12.9</v>
      </c>
      <c r="DA7" s="663"/>
      <c r="DB7" s="663"/>
      <c r="DC7" s="663"/>
      <c r="DD7" s="633">
        <v>94113</v>
      </c>
      <c r="DE7" s="628"/>
      <c r="DF7" s="628"/>
      <c r="DG7" s="628"/>
      <c r="DH7" s="628"/>
      <c r="DI7" s="628"/>
      <c r="DJ7" s="628"/>
      <c r="DK7" s="628"/>
      <c r="DL7" s="628"/>
      <c r="DM7" s="628"/>
      <c r="DN7" s="628"/>
      <c r="DO7" s="628"/>
      <c r="DP7" s="629"/>
      <c r="DQ7" s="633">
        <v>3001769</v>
      </c>
      <c r="DR7" s="628"/>
      <c r="DS7" s="628"/>
      <c r="DT7" s="628"/>
      <c r="DU7" s="628"/>
      <c r="DV7" s="628"/>
      <c r="DW7" s="628"/>
      <c r="DX7" s="628"/>
      <c r="DY7" s="628"/>
      <c r="DZ7" s="628"/>
      <c r="EA7" s="628"/>
      <c r="EB7" s="628"/>
      <c r="EC7" s="662"/>
    </row>
    <row r="8" spans="2:143" ht="11.25" customHeight="1" x14ac:dyDescent="0.2">
      <c r="B8" s="624" t="s">
        <v>226</v>
      </c>
      <c r="C8" s="625"/>
      <c r="D8" s="625"/>
      <c r="E8" s="625"/>
      <c r="F8" s="625"/>
      <c r="G8" s="625"/>
      <c r="H8" s="625"/>
      <c r="I8" s="625"/>
      <c r="J8" s="625"/>
      <c r="K8" s="625"/>
      <c r="L8" s="625"/>
      <c r="M8" s="625"/>
      <c r="N8" s="625"/>
      <c r="O8" s="625"/>
      <c r="P8" s="625"/>
      <c r="Q8" s="626"/>
      <c r="R8" s="627">
        <v>24115</v>
      </c>
      <c r="S8" s="628"/>
      <c r="T8" s="628"/>
      <c r="U8" s="628"/>
      <c r="V8" s="628"/>
      <c r="W8" s="628"/>
      <c r="X8" s="628"/>
      <c r="Y8" s="629"/>
      <c r="Z8" s="663">
        <v>0.1</v>
      </c>
      <c r="AA8" s="663"/>
      <c r="AB8" s="663"/>
      <c r="AC8" s="663"/>
      <c r="AD8" s="664">
        <v>24115</v>
      </c>
      <c r="AE8" s="664"/>
      <c r="AF8" s="664"/>
      <c r="AG8" s="664"/>
      <c r="AH8" s="664"/>
      <c r="AI8" s="664"/>
      <c r="AJ8" s="664"/>
      <c r="AK8" s="664"/>
      <c r="AL8" s="630">
        <v>0.2</v>
      </c>
      <c r="AM8" s="631"/>
      <c r="AN8" s="631"/>
      <c r="AO8" s="665"/>
      <c r="AP8" s="624" t="s">
        <v>227</v>
      </c>
      <c r="AQ8" s="625"/>
      <c r="AR8" s="625"/>
      <c r="AS8" s="625"/>
      <c r="AT8" s="625"/>
      <c r="AU8" s="625"/>
      <c r="AV8" s="625"/>
      <c r="AW8" s="625"/>
      <c r="AX8" s="625"/>
      <c r="AY8" s="625"/>
      <c r="AZ8" s="625"/>
      <c r="BA8" s="625"/>
      <c r="BB8" s="625"/>
      <c r="BC8" s="625"/>
      <c r="BD8" s="625"/>
      <c r="BE8" s="625"/>
      <c r="BF8" s="626"/>
      <c r="BG8" s="627">
        <v>41584</v>
      </c>
      <c r="BH8" s="628"/>
      <c r="BI8" s="628"/>
      <c r="BJ8" s="628"/>
      <c r="BK8" s="628"/>
      <c r="BL8" s="628"/>
      <c r="BM8" s="628"/>
      <c r="BN8" s="629"/>
      <c r="BO8" s="663">
        <v>1.1000000000000001</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7390971</v>
      </c>
      <c r="CS8" s="628"/>
      <c r="CT8" s="628"/>
      <c r="CU8" s="628"/>
      <c r="CV8" s="628"/>
      <c r="CW8" s="628"/>
      <c r="CX8" s="628"/>
      <c r="CY8" s="629"/>
      <c r="CZ8" s="663">
        <v>24.9</v>
      </c>
      <c r="DA8" s="663"/>
      <c r="DB8" s="663"/>
      <c r="DC8" s="663"/>
      <c r="DD8" s="633">
        <v>981858</v>
      </c>
      <c r="DE8" s="628"/>
      <c r="DF8" s="628"/>
      <c r="DG8" s="628"/>
      <c r="DH8" s="628"/>
      <c r="DI8" s="628"/>
      <c r="DJ8" s="628"/>
      <c r="DK8" s="628"/>
      <c r="DL8" s="628"/>
      <c r="DM8" s="628"/>
      <c r="DN8" s="628"/>
      <c r="DO8" s="628"/>
      <c r="DP8" s="629"/>
      <c r="DQ8" s="633">
        <v>4103979</v>
      </c>
      <c r="DR8" s="628"/>
      <c r="DS8" s="628"/>
      <c r="DT8" s="628"/>
      <c r="DU8" s="628"/>
      <c r="DV8" s="628"/>
      <c r="DW8" s="628"/>
      <c r="DX8" s="628"/>
      <c r="DY8" s="628"/>
      <c r="DZ8" s="628"/>
      <c r="EA8" s="628"/>
      <c r="EB8" s="628"/>
      <c r="EC8" s="662"/>
    </row>
    <row r="9" spans="2:143" ht="11.25" customHeight="1" x14ac:dyDescent="0.2">
      <c r="B9" s="624" t="s">
        <v>229</v>
      </c>
      <c r="C9" s="625"/>
      <c r="D9" s="625"/>
      <c r="E9" s="625"/>
      <c r="F9" s="625"/>
      <c r="G9" s="625"/>
      <c r="H9" s="625"/>
      <c r="I9" s="625"/>
      <c r="J9" s="625"/>
      <c r="K9" s="625"/>
      <c r="L9" s="625"/>
      <c r="M9" s="625"/>
      <c r="N9" s="625"/>
      <c r="O9" s="625"/>
      <c r="P9" s="625"/>
      <c r="Q9" s="626"/>
      <c r="R9" s="627">
        <v>39063</v>
      </c>
      <c r="S9" s="628"/>
      <c r="T9" s="628"/>
      <c r="U9" s="628"/>
      <c r="V9" s="628"/>
      <c r="W9" s="628"/>
      <c r="X9" s="628"/>
      <c r="Y9" s="629"/>
      <c r="Z9" s="663">
        <v>0.1</v>
      </c>
      <c r="AA9" s="663"/>
      <c r="AB9" s="663"/>
      <c r="AC9" s="663"/>
      <c r="AD9" s="664">
        <v>39063</v>
      </c>
      <c r="AE9" s="664"/>
      <c r="AF9" s="664"/>
      <c r="AG9" s="664"/>
      <c r="AH9" s="664"/>
      <c r="AI9" s="664"/>
      <c r="AJ9" s="664"/>
      <c r="AK9" s="664"/>
      <c r="AL9" s="630">
        <v>0.3</v>
      </c>
      <c r="AM9" s="631"/>
      <c r="AN9" s="631"/>
      <c r="AO9" s="665"/>
      <c r="AP9" s="624" t="s">
        <v>230</v>
      </c>
      <c r="AQ9" s="625"/>
      <c r="AR9" s="625"/>
      <c r="AS9" s="625"/>
      <c r="AT9" s="625"/>
      <c r="AU9" s="625"/>
      <c r="AV9" s="625"/>
      <c r="AW9" s="625"/>
      <c r="AX9" s="625"/>
      <c r="AY9" s="625"/>
      <c r="AZ9" s="625"/>
      <c r="BA9" s="625"/>
      <c r="BB9" s="625"/>
      <c r="BC9" s="625"/>
      <c r="BD9" s="625"/>
      <c r="BE9" s="625"/>
      <c r="BF9" s="626"/>
      <c r="BG9" s="627">
        <v>1010009</v>
      </c>
      <c r="BH9" s="628"/>
      <c r="BI9" s="628"/>
      <c r="BJ9" s="628"/>
      <c r="BK9" s="628"/>
      <c r="BL9" s="628"/>
      <c r="BM9" s="628"/>
      <c r="BN9" s="629"/>
      <c r="BO9" s="663">
        <v>26.8</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2252936</v>
      </c>
      <c r="CS9" s="628"/>
      <c r="CT9" s="628"/>
      <c r="CU9" s="628"/>
      <c r="CV9" s="628"/>
      <c r="CW9" s="628"/>
      <c r="CX9" s="628"/>
      <c r="CY9" s="629"/>
      <c r="CZ9" s="663">
        <v>7.6</v>
      </c>
      <c r="DA9" s="663"/>
      <c r="DB9" s="663"/>
      <c r="DC9" s="663"/>
      <c r="DD9" s="633">
        <v>31947</v>
      </c>
      <c r="DE9" s="628"/>
      <c r="DF9" s="628"/>
      <c r="DG9" s="628"/>
      <c r="DH9" s="628"/>
      <c r="DI9" s="628"/>
      <c r="DJ9" s="628"/>
      <c r="DK9" s="628"/>
      <c r="DL9" s="628"/>
      <c r="DM9" s="628"/>
      <c r="DN9" s="628"/>
      <c r="DO9" s="628"/>
      <c r="DP9" s="629"/>
      <c r="DQ9" s="633">
        <v>1940746</v>
      </c>
      <c r="DR9" s="628"/>
      <c r="DS9" s="628"/>
      <c r="DT9" s="628"/>
      <c r="DU9" s="628"/>
      <c r="DV9" s="628"/>
      <c r="DW9" s="628"/>
      <c r="DX9" s="628"/>
      <c r="DY9" s="628"/>
      <c r="DZ9" s="628"/>
      <c r="EA9" s="628"/>
      <c r="EB9" s="628"/>
      <c r="EC9" s="662"/>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85064</v>
      </c>
      <c r="BH10" s="628"/>
      <c r="BI10" s="628"/>
      <c r="BJ10" s="628"/>
      <c r="BK10" s="628"/>
      <c r="BL10" s="628"/>
      <c r="BM10" s="628"/>
      <c r="BN10" s="629"/>
      <c r="BO10" s="663">
        <v>2.2999999999999998</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35621</v>
      </c>
      <c r="CS10" s="628"/>
      <c r="CT10" s="628"/>
      <c r="CU10" s="628"/>
      <c r="CV10" s="628"/>
      <c r="CW10" s="628"/>
      <c r="CX10" s="628"/>
      <c r="CY10" s="629"/>
      <c r="CZ10" s="663">
        <v>0.1</v>
      </c>
      <c r="DA10" s="663"/>
      <c r="DB10" s="663"/>
      <c r="DC10" s="663"/>
      <c r="DD10" s="633">
        <v>6005</v>
      </c>
      <c r="DE10" s="628"/>
      <c r="DF10" s="628"/>
      <c r="DG10" s="628"/>
      <c r="DH10" s="628"/>
      <c r="DI10" s="628"/>
      <c r="DJ10" s="628"/>
      <c r="DK10" s="628"/>
      <c r="DL10" s="628"/>
      <c r="DM10" s="628"/>
      <c r="DN10" s="628"/>
      <c r="DO10" s="628"/>
      <c r="DP10" s="629"/>
      <c r="DQ10" s="633">
        <v>9514</v>
      </c>
      <c r="DR10" s="628"/>
      <c r="DS10" s="628"/>
      <c r="DT10" s="628"/>
      <c r="DU10" s="628"/>
      <c r="DV10" s="628"/>
      <c r="DW10" s="628"/>
      <c r="DX10" s="628"/>
      <c r="DY10" s="628"/>
      <c r="DZ10" s="628"/>
      <c r="EA10" s="628"/>
      <c r="EB10" s="628"/>
      <c r="EC10" s="662"/>
    </row>
    <row r="11" spans="2:143" ht="11.25" customHeight="1" x14ac:dyDescent="0.2">
      <c r="B11" s="624" t="s">
        <v>235</v>
      </c>
      <c r="C11" s="625"/>
      <c r="D11" s="625"/>
      <c r="E11" s="625"/>
      <c r="F11" s="625"/>
      <c r="G11" s="625"/>
      <c r="H11" s="625"/>
      <c r="I11" s="625"/>
      <c r="J11" s="625"/>
      <c r="K11" s="625"/>
      <c r="L11" s="625"/>
      <c r="M11" s="625"/>
      <c r="N11" s="625"/>
      <c r="O11" s="625"/>
      <c r="P11" s="625"/>
      <c r="Q11" s="626"/>
      <c r="R11" s="627">
        <v>787404</v>
      </c>
      <c r="S11" s="628"/>
      <c r="T11" s="628"/>
      <c r="U11" s="628"/>
      <c r="V11" s="628"/>
      <c r="W11" s="628"/>
      <c r="X11" s="628"/>
      <c r="Y11" s="629"/>
      <c r="Z11" s="630">
        <v>2.6</v>
      </c>
      <c r="AA11" s="631"/>
      <c r="AB11" s="631"/>
      <c r="AC11" s="632"/>
      <c r="AD11" s="633">
        <v>787404</v>
      </c>
      <c r="AE11" s="628"/>
      <c r="AF11" s="628"/>
      <c r="AG11" s="628"/>
      <c r="AH11" s="628"/>
      <c r="AI11" s="628"/>
      <c r="AJ11" s="628"/>
      <c r="AK11" s="629"/>
      <c r="AL11" s="630">
        <v>5.6</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170142</v>
      </c>
      <c r="BH11" s="628"/>
      <c r="BI11" s="628"/>
      <c r="BJ11" s="628"/>
      <c r="BK11" s="628"/>
      <c r="BL11" s="628"/>
      <c r="BM11" s="628"/>
      <c r="BN11" s="629"/>
      <c r="BO11" s="663">
        <v>4.5</v>
      </c>
      <c r="BP11" s="663"/>
      <c r="BQ11" s="663"/>
      <c r="BR11" s="663"/>
      <c r="BS11" s="664">
        <v>48615</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921492</v>
      </c>
      <c r="CS11" s="628"/>
      <c r="CT11" s="628"/>
      <c r="CU11" s="628"/>
      <c r="CV11" s="628"/>
      <c r="CW11" s="628"/>
      <c r="CX11" s="628"/>
      <c r="CY11" s="629"/>
      <c r="CZ11" s="663">
        <v>3.1</v>
      </c>
      <c r="DA11" s="663"/>
      <c r="DB11" s="663"/>
      <c r="DC11" s="663"/>
      <c r="DD11" s="633">
        <v>239070</v>
      </c>
      <c r="DE11" s="628"/>
      <c r="DF11" s="628"/>
      <c r="DG11" s="628"/>
      <c r="DH11" s="628"/>
      <c r="DI11" s="628"/>
      <c r="DJ11" s="628"/>
      <c r="DK11" s="628"/>
      <c r="DL11" s="628"/>
      <c r="DM11" s="628"/>
      <c r="DN11" s="628"/>
      <c r="DO11" s="628"/>
      <c r="DP11" s="629"/>
      <c r="DQ11" s="633">
        <v>428304</v>
      </c>
      <c r="DR11" s="628"/>
      <c r="DS11" s="628"/>
      <c r="DT11" s="628"/>
      <c r="DU11" s="628"/>
      <c r="DV11" s="628"/>
      <c r="DW11" s="628"/>
      <c r="DX11" s="628"/>
      <c r="DY11" s="628"/>
      <c r="DZ11" s="628"/>
      <c r="EA11" s="628"/>
      <c r="EB11" s="628"/>
      <c r="EC11" s="662"/>
    </row>
    <row r="12" spans="2:143" ht="11.25" customHeight="1" x14ac:dyDescent="0.2">
      <c r="B12" s="624" t="s">
        <v>238</v>
      </c>
      <c r="C12" s="625"/>
      <c r="D12" s="625"/>
      <c r="E12" s="625"/>
      <c r="F12" s="625"/>
      <c r="G12" s="625"/>
      <c r="H12" s="625"/>
      <c r="I12" s="625"/>
      <c r="J12" s="625"/>
      <c r="K12" s="625"/>
      <c r="L12" s="625"/>
      <c r="M12" s="625"/>
      <c r="N12" s="625"/>
      <c r="O12" s="625"/>
      <c r="P12" s="625"/>
      <c r="Q12" s="626"/>
      <c r="R12" s="627">
        <v>8247</v>
      </c>
      <c r="S12" s="628"/>
      <c r="T12" s="628"/>
      <c r="U12" s="628"/>
      <c r="V12" s="628"/>
      <c r="W12" s="628"/>
      <c r="X12" s="628"/>
      <c r="Y12" s="629"/>
      <c r="Z12" s="663">
        <v>0</v>
      </c>
      <c r="AA12" s="663"/>
      <c r="AB12" s="663"/>
      <c r="AC12" s="663"/>
      <c r="AD12" s="664">
        <v>8247</v>
      </c>
      <c r="AE12" s="664"/>
      <c r="AF12" s="664"/>
      <c r="AG12" s="664"/>
      <c r="AH12" s="664"/>
      <c r="AI12" s="664"/>
      <c r="AJ12" s="664"/>
      <c r="AK12" s="664"/>
      <c r="AL12" s="630">
        <v>0.1</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2042445</v>
      </c>
      <c r="BH12" s="628"/>
      <c r="BI12" s="628"/>
      <c r="BJ12" s="628"/>
      <c r="BK12" s="628"/>
      <c r="BL12" s="628"/>
      <c r="BM12" s="628"/>
      <c r="BN12" s="629"/>
      <c r="BO12" s="663">
        <v>54.3</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795319</v>
      </c>
      <c r="CS12" s="628"/>
      <c r="CT12" s="628"/>
      <c r="CU12" s="628"/>
      <c r="CV12" s="628"/>
      <c r="CW12" s="628"/>
      <c r="CX12" s="628"/>
      <c r="CY12" s="629"/>
      <c r="CZ12" s="663">
        <v>2.7</v>
      </c>
      <c r="DA12" s="663"/>
      <c r="DB12" s="663"/>
      <c r="DC12" s="663"/>
      <c r="DD12" s="633">
        <v>71078</v>
      </c>
      <c r="DE12" s="628"/>
      <c r="DF12" s="628"/>
      <c r="DG12" s="628"/>
      <c r="DH12" s="628"/>
      <c r="DI12" s="628"/>
      <c r="DJ12" s="628"/>
      <c r="DK12" s="628"/>
      <c r="DL12" s="628"/>
      <c r="DM12" s="628"/>
      <c r="DN12" s="628"/>
      <c r="DO12" s="628"/>
      <c r="DP12" s="629"/>
      <c r="DQ12" s="633">
        <v>347060</v>
      </c>
      <c r="DR12" s="628"/>
      <c r="DS12" s="628"/>
      <c r="DT12" s="628"/>
      <c r="DU12" s="628"/>
      <c r="DV12" s="628"/>
      <c r="DW12" s="628"/>
      <c r="DX12" s="628"/>
      <c r="DY12" s="628"/>
      <c r="DZ12" s="628"/>
      <c r="EA12" s="628"/>
      <c r="EB12" s="628"/>
      <c r="EC12" s="662"/>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2034162</v>
      </c>
      <c r="BH13" s="628"/>
      <c r="BI13" s="628"/>
      <c r="BJ13" s="628"/>
      <c r="BK13" s="628"/>
      <c r="BL13" s="628"/>
      <c r="BM13" s="628"/>
      <c r="BN13" s="629"/>
      <c r="BO13" s="663">
        <v>54.1</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3319777</v>
      </c>
      <c r="CS13" s="628"/>
      <c r="CT13" s="628"/>
      <c r="CU13" s="628"/>
      <c r="CV13" s="628"/>
      <c r="CW13" s="628"/>
      <c r="CX13" s="628"/>
      <c r="CY13" s="629"/>
      <c r="CZ13" s="663">
        <v>11.2</v>
      </c>
      <c r="DA13" s="663"/>
      <c r="DB13" s="663"/>
      <c r="DC13" s="663"/>
      <c r="DD13" s="633">
        <v>2359685</v>
      </c>
      <c r="DE13" s="628"/>
      <c r="DF13" s="628"/>
      <c r="DG13" s="628"/>
      <c r="DH13" s="628"/>
      <c r="DI13" s="628"/>
      <c r="DJ13" s="628"/>
      <c r="DK13" s="628"/>
      <c r="DL13" s="628"/>
      <c r="DM13" s="628"/>
      <c r="DN13" s="628"/>
      <c r="DO13" s="628"/>
      <c r="DP13" s="629"/>
      <c r="DQ13" s="633">
        <v>1098318</v>
      </c>
      <c r="DR13" s="628"/>
      <c r="DS13" s="628"/>
      <c r="DT13" s="628"/>
      <c r="DU13" s="628"/>
      <c r="DV13" s="628"/>
      <c r="DW13" s="628"/>
      <c r="DX13" s="628"/>
      <c r="DY13" s="628"/>
      <c r="DZ13" s="628"/>
      <c r="EA13" s="628"/>
      <c r="EB13" s="628"/>
      <c r="EC13" s="662"/>
    </row>
    <row r="14" spans="2:143" ht="11.25" customHeight="1" x14ac:dyDescent="0.2">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137284</v>
      </c>
      <c r="BH14" s="628"/>
      <c r="BI14" s="628"/>
      <c r="BJ14" s="628"/>
      <c r="BK14" s="628"/>
      <c r="BL14" s="628"/>
      <c r="BM14" s="628"/>
      <c r="BN14" s="629"/>
      <c r="BO14" s="663">
        <v>3.6</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2897028</v>
      </c>
      <c r="CS14" s="628"/>
      <c r="CT14" s="628"/>
      <c r="CU14" s="628"/>
      <c r="CV14" s="628"/>
      <c r="CW14" s="628"/>
      <c r="CX14" s="628"/>
      <c r="CY14" s="629"/>
      <c r="CZ14" s="663">
        <v>9.8000000000000007</v>
      </c>
      <c r="DA14" s="663"/>
      <c r="DB14" s="663"/>
      <c r="DC14" s="663"/>
      <c r="DD14" s="633">
        <v>2271144</v>
      </c>
      <c r="DE14" s="628"/>
      <c r="DF14" s="628"/>
      <c r="DG14" s="628"/>
      <c r="DH14" s="628"/>
      <c r="DI14" s="628"/>
      <c r="DJ14" s="628"/>
      <c r="DK14" s="628"/>
      <c r="DL14" s="628"/>
      <c r="DM14" s="628"/>
      <c r="DN14" s="628"/>
      <c r="DO14" s="628"/>
      <c r="DP14" s="629"/>
      <c r="DQ14" s="633">
        <v>635276</v>
      </c>
      <c r="DR14" s="628"/>
      <c r="DS14" s="628"/>
      <c r="DT14" s="628"/>
      <c r="DU14" s="628"/>
      <c r="DV14" s="628"/>
      <c r="DW14" s="628"/>
      <c r="DX14" s="628"/>
      <c r="DY14" s="628"/>
      <c r="DZ14" s="628"/>
      <c r="EA14" s="628"/>
      <c r="EB14" s="628"/>
      <c r="EC14" s="662"/>
    </row>
    <row r="15" spans="2:143" ht="11.25" customHeight="1" x14ac:dyDescent="0.2">
      <c r="B15" s="624" t="s">
        <v>247</v>
      </c>
      <c r="C15" s="625"/>
      <c r="D15" s="625"/>
      <c r="E15" s="625"/>
      <c r="F15" s="625"/>
      <c r="G15" s="625"/>
      <c r="H15" s="625"/>
      <c r="I15" s="625"/>
      <c r="J15" s="625"/>
      <c r="K15" s="625"/>
      <c r="L15" s="625"/>
      <c r="M15" s="625"/>
      <c r="N15" s="625"/>
      <c r="O15" s="625"/>
      <c r="P15" s="625"/>
      <c r="Q15" s="626"/>
      <c r="R15" s="627">
        <v>39914</v>
      </c>
      <c r="S15" s="628"/>
      <c r="T15" s="628"/>
      <c r="U15" s="628"/>
      <c r="V15" s="628"/>
      <c r="W15" s="628"/>
      <c r="X15" s="628"/>
      <c r="Y15" s="629"/>
      <c r="Z15" s="663">
        <v>0.1</v>
      </c>
      <c r="AA15" s="663"/>
      <c r="AB15" s="663"/>
      <c r="AC15" s="663"/>
      <c r="AD15" s="664">
        <v>39914</v>
      </c>
      <c r="AE15" s="664"/>
      <c r="AF15" s="664"/>
      <c r="AG15" s="664"/>
      <c r="AH15" s="664"/>
      <c r="AI15" s="664"/>
      <c r="AJ15" s="664"/>
      <c r="AK15" s="664"/>
      <c r="AL15" s="630">
        <v>0.3</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167577</v>
      </c>
      <c r="BH15" s="628"/>
      <c r="BI15" s="628"/>
      <c r="BJ15" s="628"/>
      <c r="BK15" s="628"/>
      <c r="BL15" s="628"/>
      <c r="BM15" s="628"/>
      <c r="BN15" s="629"/>
      <c r="BO15" s="663">
        <v>4.5</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3685101</v>
      </c>
      <c r="CS15" s="628"/>
      <c r="CT15" s="628"/>
      <c r="CU15" s="628"/>
      <c r="CV15" s="628"/>
      <c r="CW15" s="628"/>
      <c r="CX15" s="628"/>
      <c r="CY15" s="629"/>
      <c r="CZ15" s="663">
        <v>12.4</v>
      </c>
      <c r="DA15" s="663"/>
      <c r="DB15" s="663"/>
      <c r="DC15" s="663"/>
      <c r="DD15" s="633">
        <v>1493797</v>
      </c>
      <c r="DE15" s="628"/>
      <c r="DF15" s="628"/>
      <c r="DG15" s="628"/>
      <c r="DH15" s="628"/>
      <c r="DI15" s="628"/>
      <c r="DJ15" s="628"/>
      <c r="DK15" s="628"/>
      <c r="DL15" s="628"/>
      <c r="DM15" s="628"/>
      <c r="DN15" s="628"/>
      <c r="DO15" s="628"/>
      <c r="DP15" s="629"/>
      <c r="DQ15" s="633">
        <v>1921587</v>
      </c>
      <c r="DR15" s="628"/>
      <c r="DS15" s="628"/>
      <c r="DT15" s="628"/>
      <c r="DU15" s="628"/>
      <c r="DV15" s="628"/>
      <c r="DW15" s="628"/>
      <c r="DX15" s="628"/>
      <c r="DY15" s="628"/>
      <c r="DZ15" s="628"/>
      <c r="EA15" s="628"/>
      <c r="EB15" s="628"/>
      <c r="EC15" s="662"/>
    </row>
    <row r="16" spans="2:143" ht="11.25" customHeight="1" x14ac:dyDescent="0.2">
      <c r="B16" s="624" t="s">
        <v>250</v>
      </c>
      <c r="C16" s="625"/>
      <c r="D16" s="625"/>
      <c r="E16" s="625"/>
      <c r="F16" s="625"/>
      <c r="G16" s="625"/>
      <c r="H16" s="625"/>
      <c r="I16" s="625"/>
      <c r="J16" s="625"/>
      <c r="K16" s="625"/>
      <c r="L16" s="625"/>
      <c r="M16" s="625"/>
      <c r="N16" s="625"/>
      <c r="O16" s="625"/>
      <c r="P16" s="625"/>
      <c r="Q16" s="626"/>
      <c r="R16" s="627">
        <v>84118</v>
      </c>
      <c r="S16" s="628"/>
      <c r="T16" s="628"/>
      <c r="U16" s="628"/>
      <c r="V16" s="628"/>
      <c r="W16" s="628"/>
      <c r="X16" s="628"/>
      <c r="Y16" s="629"/>
      <c r="Z16" s="663">
        <v>0.3</v>
      </c>
      <c r="AA16" s="663"/>
      <c r="AB16" s="663"/>
      <c r="AC16" s="663"/>
      <c r="AD16" s="664">
        <v>84118</v>
      </c>
      <c r="AE16" s="664"/>
      <c r="AF16" s="664"/>
      <c r="AG16" s="664"/>
      <c r="AH16" s="664"/>
      <c r="AI16" s="664"/>
      <c r="AJ16" s="664"/>
      <c r="AK16" s="664"/>
      <c r="AL16" s="630">
        <v>0.6</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v>101</v>
      </c>
      <c r="BH16" s="628"/>
      <c r="BI16" s="628"/>
      <c r="BJ16" s="628"/>
      <c r="BK16" s="628"/>
      <c r="BL16" s="628"/>
      <c r="BM16" s="628"/>
      <c r="BN16" s="629"/>
      <c r="BO16" s="663">
        <v>0</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673246</v>
      </c>
      <c r="CS16" s="628"/>
      <c r="CT16" s="628"/>
      <c r="CU16" s="628"/>
      <c r="CV16" s="628"/>
      <c r="CW16" s="628"/>
      <c r="CX16" s="628"/>
      <c r="CY16" s="629"/>
      <c r="CZ16" s="663">
        <v>2.2999999999999998</v>
      </c>
      <c r="DA16" s="663"/>
      <c r="DB16" s="663"/>
      <c r="DC16" s="663"/>
      <c r="DD16" s="633" t="s">
        <v>122</v>
      </c>
      <c r="DE16" s="628"/>
      <c r="DF16" s="628"/>
      <c r="DG16" s="628"/>
      <c r="DH16" s="628"/>
      <c r="DI16" s="628"/>
      <c r="DJ16" s="628"/>
      <c r="DK16" s="628"/>
      <c r="DL16" s="628"/>
      <c r="DM16" s="628"/>
      <c r="DN16" s="628"/>
      <c r="DO16" s="628"/>
      <c r="DP16" s="629"/>
      <c r="DQ16" s="633">
        <v>253108</v>
      </c>
      <c r="DR16" s="628"/>
      <c r="DS16" s="628"/>
      <c r="DT16" s="628"/>
      <c r="DU16" s="628"/>
      <c r="DV16" s="628"/>
      <c r="DW16" s="628"/>
      <c r="DX16" s="628"/>
      <c r="DY16" s="628"/>
      <c r="DZ16" s="628"/>
      <c r="EA16" s="628"/>
      <c r="EB16" s="628"/>
      <c r="EC16" s="662"/>
    </row>
    <row r="17" spans="2:133" ht="11.25" customHeight="1" x14ac:dyDescent="0.2">
      <c r="B17" s="624" t="s">
        <v>253</v>
      </c>
      <c r="C17" s="625"/>
      <c r="D17" s="625"/>
      <c r="E17" s="625"/>
      <c r="F17" s="625"/>
      <c r="G17" s="625"/>
      <c r="H17" s="625"/>
      <c r="I17" s="625"/>
      <c r="J17" s="625"/>
      <c r="K17" s="625"/>
      <c r="L17" s="625"/>
      <c r="M17" s="625"/>
      <c r="N17" s="625"/>
      <c r="O17" s="625"/>
      <c r="P17" s="625"/>
      <c r="Q17" s="626"/>
      <c r="R17" s="627">
        <v>119443</v>
      </c>
      <c r="S17" s="628"/>
      <c r="T17" s="628"/>
      <c r="U17" s="628"/>
      <c r="V17" s="628"/>
      <c r="W17" s="628"/>
      <c r="X17" s="628"/>
      <c r="Y17" s="629"/>
      <c r="Z17" s="663">
        <v>0.4</v>
      </c>
      <c r="AA17" s="663"/>
      <c r="AB17" s="663"/>
      <c r="AC17" s="663"/>
      <c r="AD17" s="664">
        <v>119443</v>
      </c>
      <c r="AE17" s="664"/>
      <c r="AF17" s="664"/>
      <c r="AG17" s="664"/>
      <c r="AH17" s="664"/>
      <c r="AI17" s="664"/>
      <c r="AJ17" s="664"/>
      <c r="AK17" s="664"/>
      <c r="AL17" s="630">
        <v>0.8</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3721213</v>
      </c>
      <c r="CS17" s="628"/>
      <c r="CT17" s="628"/>
      <c r="CU17" s="628"/>
      <c r="CV17" s="628"/>
      <c r="CW17" s="628"/>
      <c r="CX17" s="628"/>
      <c r="CY17" s="629"/>
      <c r="CZ17" s="663">
        <v>12.5</v>
      </c>
      <c r="DA17" s="663"/>
      <c r="DB17" s="663"/>
      <c r="DC17" s="663"/>
      <c r="DD17" s="633" t="s">
        <v>122</v>
      </c>
      <c r="DE17" s="628"/>
      <c r="DF17" s="628"/>
      <c r="DG17" s="628"/>
      <c r="DH17" s="628"/>
      <c r="DI17" s="628"/>
      <c r="DJ17" s="628"/>
      <c r="DK17" s="628"/>
      <c r="DL17" s="628"/>
      <c r="DM17" s="628"/>
      <c r="DN17" s="628"/>
      <c r="DO17" s="628"/>
      <c r="DP17" s="629"/>
      <c r="DQ17" s="633">
        <v>3585454</v>
      </c>
      <c r="DR17" s="628"/>
      <c r="DS17" s="628"/>
      <c r="DT17" s="628"/>
      <c r="DU17" s="628"/>
      <c r="DV17" s="628"/>
      <c r="DW17" s="628"/>
      <c r="DX17" s="628"/>
      <c r="DY17" s="628"/>
      <c r="DZ17" s="628"/>
      <c r="EA17" s="628"/>
      <c r="EB17" s="628"/>
      <c r="EC17" s="662"/>
    </row>
    <row r="18" spans="2:133" ht="11.25" customHeight="1" x14ac:dyDescent="0.2">
      <c r="B18" s="624" t="s">
        <v>256</v>
      </c>
      <c r="C18" s="625"/>
      <c r="D18" s="625"/>
      <c r="E18" s="625"/>
      <c r="F18" s="625"/>
      <c r="G18" s="625"/>
      <c r="H18" s="625"/>
      <c r="I18" s="625"/>
      <c r="J18" s="625"/>
      <c r="K18" s="625"/>
      <c r="L18" s="625"/>
      <c r="M18" s="625"/>
      <c r="N18" s="625"/>
      <c r="O18" s="625"/>
      <c r="P18" s="625"/>
      <c r="Q18" s="626"/>
      <c r="R18" s="627">
        <v>12623</v>
      </c>
      <c r="S18" s="628"/>
      <c r="T18" s="628"/>
      <c r="U18" s="628"/>
      <c r="V18" s="628"/>
      <c r="W18" s="628"/>
      <c r="X18" s="628"/>
      <c r="Y18" s="629"/>
      <c r="Z18" s="663">
        <v>0</v>
      </c>
      <c r="AA18" s="663"/>
      <c r="AB18" s="663"/>
      <c r="AC18" s="663"/>
      <c r="AD18" s="664">
        <v>12623</v>
      </c>
      <c r="AE18" s="664"/>
      <c r="AF18" s="664"/>
      <c r="AG18" s="664"/>
      <c r="AH18" s="664"/>
      <c r="AI18" s="664"/>
      <c r="AJ18" s="664"/>
      <c r="AK18" s="664"/>
      <c r="AL18" s="630">
        <v>0.1</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2">
      <c r="B19" s="624" t="s">
        <v>259</v>
      </c>
      <c r="C19" s="625"/>
      <c r="D19" s="625"/>
      <c r="E19" s="625"/>
      <c r="F19" s="625"/>
      <c r="G19" s="625"/>
      <c r="H19" s="625"/>
      <c r="I19" s="625"/>
      <c r="J19" s="625"/>
      <c r="K19" s="625"/>
      <c r="L19" s="625"/>
      <c r="M19" s="625"/>
      <c r="N19" s="625"/>
      <c r="O19" s="625"/>
      <c r="P19" s="625"/>
      <c r="Q19" s="626"/>
      <c r="R19" s="627">
        <v>104487</v>
      </c>
      <c r="S19" s="628"/>
      <c r="T19" s="628"/>
      <c r="U19" s="628"/>
      <c r="V19" s="628"/>
      <c r="W19" s="628"/>
      <c r="X19" s="628"/>
      <c r="Y19" s="629"/>
      <c r="Z19" s="663">
        <v>0.3</v>
      </c>
      <c r="AA19" s="663"/>
      <c r="AB19" s="663"/>
      <c r="AC19" s="663"/>
      <c r="AD19" s="664">
        <v>104487</v>
      </c>
      <c r="AE19" s="664"/>
      <c r="AF19" s="664"/>
      <c r="AG19" s="664"/>
      <c r="AH19" s="664"/>
      <c r="AI19" s="664"/>
      <c r="AJ19" s="664"/>
      <c r="AK19" s="664"/>
      <c r="AL19" s="630">
        <v>0.7</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109075</v>
      </c>
      <c r="BH19" s="628"/>
      <c r="BI19" s="628"/>
      <c r="BJ19" s="628"/>
      <c r="BK19" s="628"/>
      <c r="BL19" s="628"/>
      <c r="BM19" s="628"/>
      <c r="BN19" s="629"/>
      <c r="BO19" s="663">
        <v>2.9</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2">
      <c r="B20" s="696" t="s">
        <v>262</v>
      </c>
      <c r="C20" s="697"/>
      <c r="D20" s="697"/>
      <c r="E20" s="697"/>
      <c r="F20" s="697"/>
      <c r="G20" s="697"/>
      <c r="H20" s="697"/>
      <c r="I20" s="697"/>
      <c r="J20" s="697"/>
      <c r="K20" s="697"/>
      <c r="L20" s="697"/>
      <c r="M20" s="697"/>
      <c r="N20" s="697"/>
      <c r="O20" s="697"/>
      <c r="P20" s="697"/>
      <c r="Q20" s="698"/>
      <c r="R20" s="627">
        <v>2333</v>
      </c>
      <c r="S20" s="628"/>
      <c r="T20" s="628"/>
      <c r="U20" s="628"/>
      <c r="V20" s="628"/>
      <c r="W20" s="628"/>
      <c r="X20" s="628"/>
      <c r="Y20" s="629"/>
      <c r="Z20" s="663">
        <v>0</v>
      </c>
      <c r="AA20" s="663"/>
      <c r="AB20" s="663"/>
      <c r="AC20" s="663"/>
      <c r="AD20" s="664">
        <v>2333</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109075</v>
      </c>
      <c r="BH20" s="628"/>
      <c r="BI20" s="628"/>
      <c r="BJ20" s="628"/>
      <c r="BK20" s="628"/>
      <c r="BL20" s="628"/>
      <c r="BM20" s="628"/>
      <c r="BN20" s="629"/>
      <c r="BO20" s="663">
        <v>2.9</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29681061</v>
      </c>
      <c r="CS20" s="628"/>
      <c r="CT20" s="628"/>
      <c r="CU20" s="628"/>
      <c r="CV20" s="628"/>
      <c r="CW20" s="628"/>
      <c r="CX20" s="628"/>
      <c r="CY20" s="629"/>
      <c r="CZ20" s="663">
        <v>100</v>
      </c>
      <c r="DA20" s="663"/>
      <c r="DB20" s="663"/>
      <c r="DC20" s="663"/>
      <c r="DD20" s="633">
        <v>7548697</v>
      </c>
      <c r="DE20" s="628"/>
      <c r="DF20" s="628"/>
      <c r="DG20" s="628"/>
      <c r="DH20" s="628"/>
      <c r="DI20" s="628"/>
      <c r="DJ20" s="628"/>
      <c r="DK20" s="628"/>
      <c r="DL20" s="628"/>
      <c r="DM20" s="628"/>
      <c r="DN20" s="628"/>
      <c r="DO20" s="628"/>
      <c r="DP20" s="629"/>
      <c r="DQ20" s="633">
        <v>17482115</v>
      </c>
      <c r="DR20" s="628"/>
      <c r="DS20" s="628"/>
      <c r="DT20" s="628"/>
      <c r="DU20" s="628"/>
      <c r="DV20" s="628"/>
      <c r="DW20" s="628"/>
      <c r="DX20" s="628"/>
      <c r="DY20" s="628"/>
      <c r="DZ20" s="628"/>
      <c r="EA20" s="628"/>
      <c r="EB20" s="628"/>
      <c r="EC20" s="662"/>
    </row>
    <row r="21" spans="2:133" ht="11.25" customHeight="1" x14ac:dyDescent="0.2">
      <c r="B21" s="624" t="s">
        <v>265</v>
      </c>
      <c r="C21" s="625"/>
      <c r="D21" s="625"/>
      <c r="E21" s="625"/>
      <c r="F21" s="625"/>
      <c r="G21" s="625"/>
      <c r="H21" s="625"/>
      <c r="I21" s="625"/>
      <c r="J21" s="625"/>
      <c r="K21" s="625"/>
      <c r="L21" s="625"/>
      <c r="M21" s="625"/>
      <c r="N21" s="625"/>
      <c r="O21" s="625"/>
      <c r="P21" s="625"/>
      <c r="Q21" s="626"/>
      <c r="R21" s="627">
        <v>10684848</v>
      </c>
      <c r="S21" s="628"/>
      <c r="T21" s="628"/>
      <c r="U21" s="628"/>
      <c r="V21" s="628"/>
      <c r="W21" s="628"/>
      <c r="X21" s="628"/>
      <c r="Y21" s="629"/>
      <c r="Z21" s="663">
        <v>34.700000000000003</v>
      </c>
      <c r="AA21" s="663"/>
      <c r="AB21" s="663"/>
      <c r="AC21" s="663"/>
      <c r="AD21" s="664">
        <v>9005862</v>
      </c>
      <c r="AE21" s="664"/>
      <c r="AF21" s="664"/>
      <c r="AG21" s="664"/>
      <c r="AH21" s="664"/>
      <c r="AI21" s="664"/>
      <c r="AJ21" s="664"/>
      <c r="AK21" s="664"/>
      <c r="AL21" s="630">
        <v>63.6</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267</v>
      </c>
      <c r="C22" s="625"/>
      <c r="D22" s="625"/>
      <c r="E22" s="625"/>
      <c r="F22" s="625"/>
      <c r="G22" s="625"/>
      <c r="H22" s="625"/>
      <c r="I22" s="625"/>
      <c r="J22" s="625"/>
      <c r="K22" s="625"/>
      <c r="L22" s="625"/>
      <c r="M22" s="625"/>
      <c r="N22" s="625"/>
      <c r="O22" s="625"/>
      <c r="P22" s="625"/>
      <c r="Q22" s="626"/>
      <c r="R22" s="627">
        <v>9005862</v>
      </c>
      <c r="S22" s="628"/>
      <c r="T22" s="628"/>
      <c r="U22" s="628"/>
      <c r="V22" s="628"/>
      <c r="W22" s="628"/>
      <c r="X22" s="628"/>
      <c r="Y22" s="629"/>
      <c r="Z22" s="663">
        <v>29.3</v>
      </c>
      <c r="AA22" s="663"/>
      <c r="AB22" s="663"/>
      <c r="AC22" s="663"/>
      <c r="AD22" s="664">
        <v>9005862</v>
      </c>
      <c r="AE22" s="664"/>
      <c r="AF22" s="664"/>
      <c r="AG22" s="664"/>
      <c r="AH22" s="664"/>
      <c r="AI22" s="664"/>
      <c r="AJ22" s="664"/>
      <c r="AK22" s="664"/>
      <c r="AL22" s="630">
        <v>63.6</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1678986</v>
      </c>
      <c r="S23" s="628"/>
      <c r="T23" s="628"/>
      <c r="U23" s="628"/>
      <c r="V23" s="628"/>
      <c r="W23" s="628"/>
      <c r="X23" s="628"/>
      <c r="Y23" s="629"/>
      <c r="Z23" s="663">
        <v>5.5</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v>109075</v>
      </c>
      <c r="BH23" s="628"/>
      <c r="BI23" s="628"/>
      <c r="BJ23" s="628"/>
      <c r="BK23" s="628"/>
      <c r="BL23" s="628"/>
      <c r="BM23" s="628"/>
      <c r="BN23" s="629"/>
      <c r="BO23" s="663">
        <v>2.9</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11286270</v>
      </c>
      <c r="CS24" s="674"/>
      <c r="CT24" s="674"/>
      <c r="CU24" s="674"/>
      <c r="CV24" s="674"/>
      <c r="CW24" s="674"/>
      <c r="CX24" s="674"/>
      <c r="CY24" s="702"/>
      <c r="CZ24" s="703">
        <v>38</v>
      </c>
      <c r="DA24" s="686"/>
      <c r="DB24" s="686"/>
      <c r="DC24" s="705"/>
      <c r="DD24" s="701">
        <v>9022274</v>
      </c>
      <c r="DE24" s="674"/>
      <c r="DF24" s="674"/>
      <c r="DG24" s="674"/>
      <c r="DH24" s="674"/>
      <c r="DI24" s="674"/>
      <c r="DJ24" s="674"/>
      <c r="DK24" s="702"/>
      <c r="DL24" s="701">
        <v>8407174</v>
      </c>
      <c r="DM24" s="674"/>
      <c r="DN24" s="674"/>
      <c r="DO24" s="674"/>
      <c r="DP24" s="674"/>
      <c r="DQ24" s="674"/>
      <c r="DR24" s="674"/>
      <c r="DS24" s="674"/>
      <c r="DT24" s="674"/>
      <c r="DU24" s="674"/>
      <c r="DV24" s="702"/>
      <c r="DW24" s="703">
        <v>59.2</v>
      </c>
      <c r="DX24" s="686"/>
      <c r="DY24" s="686"/>
      <c r="DZ24" s="686"/>
      <c r="EA24" s="686"/>
      <c r="EB24" s="686"/>
      <c r="EC24" s="704"/>
    </row>
    <row r="25" spans="2:133" ht="11.25" customHeight="1" x14ac:dyDescent="0.2">
      <c r="B25" s="624" t="s">
        <v>280</v>
      </c>
      <c r="C25" s="625"/>
      <c r="D25" s="625"/>
      <c r="E25" s="625"/>
      <c r="F25" s="625"/>
      <c r="G25" s="625"/>
      <c r="H25" s="625"/>
      <c r="I25" s="625"/>
      <c r="J25" s="625"/>
      <c r="K25" s="625"/>
      <c r="L25" s="625"/>
      <c r="M25" s="625"/>
      <c r="N25" s="625"/>
      <c r="O25" s="625"/>
      <c r="P25" s="625"/>
      <c r="Q25" s="626"/>
      <c r="R25" s="627">
        <v>15914624</v>
      </c>
      <c r="S25" s="628"/>
      <c r="T25" s="628"/>
      <c r="U25" s="628"/>
      <c r="V25" s="628"/>
      <c r="W25" s="628"/>
      <c r="X25" s="628"/>
      <c r="Y25" s="629"/>
      <c r="Z25" s="663">
        <v>51.7</v>
      </c>
      <c r="AA25" s="663"/>
      <c r="AB25" s="663"/>
      <c r="AC25" s="663"/>
      <c r="AD25" s="664">
        <v>14126563</v>
      </c>
      <c r="AE25" s="664"/>
      <c r="AF25" s="664"/>
      <c r="AG25" s="664"/>
      <c r="AH25" s="664"/>
      <c r="AI25" s="664"/>
      <c r="AJ25" s="664"/>
      <c r="AK25" s="664"/>
      <c r="AL25" s="630">
        <v>99.8</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4727748</v>
      </c>
      <c r="CS25" s="636"/>
      <c r="CT25" s="636"/>
      <c r="CU25" s="636"/>
      <c r="CV25" s="636"/>
      <c r="CW25" s="636"/>
      <c r="CX25" s="636"/>
      <c r="CY25" s="637"/>
      <c r="CZ25" s="630">
        <v>15.9</v>
      </c>
      <c r="DA25" s="638"/>
      <c r="DB25" s="638"/>
      <c r="DC25" s="639"/>
      <c r="DD25" s="633">
        <v>4332051</v>
      </c>
      <c r="DE25" s="636"/>
      <c r="DF25" s="636"/>
      <c r="DG25" s="636"/>
      <c r="DH25" s="636"/>
      <c r="DI25" s="636"/>
      <c r="DJ25" s="636"/>
      <c r="DK25" s="637"/>
      <c r="DL25" s="633">
        <v>4162347</v>
      </c>
      <c r="DM25" s="636"/>
      <c r="DN25" s="636"/>
      <c r="DO25" s="636"/>
      <c r="DP25" s="636"/>
      <c r="DQ25" s="636"/>
      <c r="DR25" s="636"/>
      <c r="DS25" s="636"/>
      <c r="DT25" s="636"/>
      <c r="DU25" s="636"/>
      <c r="DV25" s="637"/>
      <c r="DW25" s="630">
        <v>29.3</v>
      </c>
      <c r="DX25" s="638"/>
      <c r="DY25" s="638"/>
      <c r="DZ25" s="638"/>
      <c r="EA25" s="638"/>
      <c r="EB25" s="638"/>
      <c r="EC25" s="652"/>
    </row>
    <row r="26" spans="2:133" ht="11.25" customHeight="1" x14ac:dyDescent="0.2">
      <c r="B26" s="624" t="s">
        <v>283</v>
      </c>
      <c r="C26" s="625"/>
      <c r="D26" s="625"/>
      <c r="E26" s="625"/>
      <c r="F26" s="625"/>
      <c r="G26" s="625"/>
      <c r="H26" s="625"/>
      <c r="I26" s="625"/>
      <c r="J26" s="625"/>
      <c r="K26" s="625"/>
      <c r="L26" s="625"/>
      <c r="M26" s="625"/>
      <c r="N26" s="625"/>
      <c r="O26" s="625"/>
      <c r="P26" s="625"/>
      <c r="Q26" s="626"/>
      <c r="R26" s="627">
        <v>2538</v>
      </c>
      <c r="S26" s="628"/>
      <c r="T26" s="628"/>
      <c r="U26" s="628"/>
      <c r="V26" s="628"/>
      <c r="W26" s="628"/>
      <c r="X26" s="628"/>
      <c r="Y26" s="629"/>
      <c r="Z26" s="663">
        <v>0</v>
      </c>
      <c r="AA26" s="663"/>
      <c r="AB26" s="663"/>
      <c r="AC26" s="663"/>
      <c r="AD26" s="664">
        <v>2538</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2577781</v>
      </c>
      <c r="CS26" s="628"/>
      <c r="CT26" s="628"/>
      <c r="CU26" s="628"/>
      <c r="CV26" s="628"/>
      <c r="CW26" s="628"/>
      <c r="CX26" s="628"/>
      <c r="CY26" s="629"/>
      <c r="CZ26" s="630">
        <v>8.6999999999999993</v>
      </c>
      <c r="DA26" s="638"/>
      <c r="DB26" s="638"/>
      <c r="DC26" s="639"/>
      <c r="DD26" s="633">
        <v>2401174</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2">
      <c r="B27" s="624" t="s">
        <v>286</v>
      </c>
      <c r="C27" s="625"/>
      <c r="D27" s="625"/>
      <c r="E27" s="625"/>
      <c r="F27" s="625"/>
      <c r="G27" s="625"/>
      <c r="H27" s="625"/>
      <c r="I27" s="625"/>
      <c r="J27" s="625"/>
      <c r="K27" s="625"/>
      <c r="L27" s="625"/>
      <c r="M27" s="625"/>
      <c r="N27" s="625"/>
      <c r="O27" s="625"/>
      <c r="P27" s="625"/>
      <c r="Q27" s="626"/>
      <c r="R27" s="627">
        <v>92689</v>
      </c>
      <c r="S27" s="628"/>
      <c r="T27" s="628"/>
      <c r="U27" s="628"/>
      <c r="V27" s="628"/>
      <c r="W27" s="628"/>
      <c r="X27" s="628"/>
      <c r="Y27" s="629"/>
      <c r="Z27" s="663">
        <v>0.3</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3763281</v>
      </c>
      <c r="BH27" s="628"/>
      <c r="BI27" s="628"/>
      <c r="BJ27" s="628"/>
      <c r="BK27" s="628"/>
      <c r="BL27" s="628"/>
      <c r="BM27" s="628"/>
      <c r="BN27" s="629"/>
      <c r="BO27" s="663">
        <v>100</v>
      </c>
      <c r="BP27" s="663"/>
      <c r="BQ27" s="663"/>
      <c r="BR27" s="663"/>
      <c r="BS27" s="664">
        <v>48615</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2837309</v>
      </c>
      <c r="CS27" s="636"/>
      <c r="CT27" s="636"/>
      <c r="CU27" s="636"/>
      <c r="CV27" s="636"/>
      <c r="CW27" s="636"/>
      <c r="CX27" s="636"/>
      <c r="CY27" s="637"/>
      <c r="CZ27" s="630">
        <v>9.6</v>
      </c>
      <c r="DA27" s="638"/>
      <c r="DB27" s="638"/>
      <c r="DC27" s="639"/>
      <c r="DD27" s="633">
        <v>1104769</v>
      </c>
      <c r="DE27" s="636"/>
      <c r="DF27" s="636"/>
      <c r="DG27" s="636"/>
      <c r="DH27" s="636"/>
      <c r="DI27" s="636"/>
      <c r="DJ27" s="636"/>
      <c r="DK27" s="637"/>
      <c r="DL27" s="633">
        <v>659502</v>
      </c>
      <c r="DM27" s="636"/>
      <c r="DN27" s="636"/>
      <c r="DO27" s="636"/>
      <c r="DP27" s="636"/>
      <c r="DQ27" s="636"/>
      <c r="DR27" s="636"/>
      <c r="DS27" s="636"/>
      <c r="DT27" s="636"/>
      <c r="DU27" s="636"/>
      <c r="DV27" s="637"/>
      <c r="DW27" s="630">
        <v>4.5999999999999996</v>
      </c>
      <c r="DX27" s="638"/>
      <c r="DY27" s="638"/>
      <c r="DZ27" s="638"/>
      <c r="EA27" s="638"/>
      <c r="EB27" s="638"/>
      <c r="EC27" s="652"/>
    </row>
    <row r="28" spans="2:133" ht="11.25" customHeight="1" x14ac:dyDescent="0.2">
      <c r="B28" s="624" t="s">
        <v>289</v>
      </c>
      <c r="C28" s="625"/>
      <c r="D28" s="625"/>
      <c r="E28" s="625"/>
      <c r="F28" s="625"/>
      <c r="G28" s="625"/>
      <c r="H28" s="625"/>
      <c r="I28" s="625"/>
      <c r="J28" s="625"/>
      <c r="K28" s="625"/>
      <c r="L28" s="625"/>
      <c r="M28" s="625"/>
      <c r="N28" s="625"/>
      <c r="O28" s="625"/>
      <c r="P28" s="625"/>
      <c r="Q28" s="626"/>
      <c r="R28" s="627">
        <v>314022</v>
      </c>
      <c r="S28" s="628"/>
      <c r="T28" s="628"/>
      <c r="U28" s="628"/>
      <c r="V28" s="628"/>
      <c r="W28" s="628"/>
      <c r="X28" s="628"/>
      <c r="Y28" s="629"/>
      <c r="Z28" s="663">
        <v>1</v>
      </c>
      <c r="AA28" s="663"/>
      <c r="AB28" s="663"/>
      <c r="AC28" s="663"/>
      <c r="AD28" s="664">
        <v>10135</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3721213</v>
      </c>
      <c r="CS28" s="628"/>
      <c r="CT28" s="628"/>
      <c r="CU28" s="628"/>
      <c r="CV28" s="628"/>
      <c r="CW28" s="628"/>
      <c r="CX28" s="628"/>
      <c r="CY28" s="629"/>
      <c r="CZ28" s="630">
        <v>12.5</v>
      </c>
      <c r="DA28" s="638"/>
      <c r="DB28" s="638"/>
      <c r="DC28" s="639"/>
      <c r="DD28" s="633">
        <v>3585454</v>
      </c>
      <c r="DE28" s="628"/>
      <c r="DF28" s="628"/>
      <c r="DG28" s="628"/>
      <c r="DH28" s="628"/>
      <c r="DI28" s="628"/>
      <c r="DJ28" s="628"/>
      <c r="DK28" s="629"/>
      <c r="DL28" s="633">
        <v>3585325</v>
      </c>
      <c r="DM28" s="628"/>
      <c r="DN28" s="628"/>
      <c r="DO28" s="628"/>
      <c r="DP28" s="628"/>
      <c r="DQ28" s="628"/>
      <c r="DR28" s="628"/>
      <c r="DS28" s="628"/>
      <c r="DT28" s="628"/>
      <c r="DU28" s="628"/>
      <c r="DV28" s="629"/>
      <c r="DW28" s="630">
        <v>25.3</v>
      </c>
      <c r="DX28" s="638"/>
      <c r="DY28" s="638"/>
      <c r="DZ28" s="638"/>
      <c r="EA28" s="638"/>
      <c r="EB28" s="638"/>
      <c r="EC28" s="652"/>
    </row>
    <row r="29" spans="2:133" ht="11.25" customHeight="1" x14ac:dyDescent="0.2">
      <c r="B29" s="624" t="s">
        <v>291</v>
      </c>
      <c r="C29" s="625"/>
      <c r="D29" s="625"/>
      <c r="E29" s="625"/>
      <c r="F29" s="625"/>
      <c r="G29" s="625"/>
      <c r="H29" s="625"/>
      <c r="I29" s="625"/>
      <c r="J29" s="625"/>
      <c r="K29" s="625"/>
      <c r="L29" s="625"/>
      <c r="M29" s="625"/>
      <c r="N29" s="625"/>
      <c r="O29" s="625"/>
      <c r="P29" s="625"/>
      <c r="Q29" s="626"/>
      <c r="R29" s="627">
        <v>59176</v>
      </c>
      <c r="S29" s="628"/>
      <c r="T29" s="628"/>
      <c r="U29" s="628"/>
      <c r="V29" s="628"/>
      <c r="W29" s="628"/>
      <c r="X29" s="628"/>
      <c r="Y29" s="629"/>
      <c r="Z29" s="663">
        <v>0.2</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3720154</v>
      </c>
      <c r="CS29" s="636"/>
      <c r="CT29" s="636"/>
      <c r="CU29" s="636"/>
      <c r="CV29" s="636"/>
      <c r="CW29" s="636"/>
      <c r="CX29" s="636"/>
      <c r="CY29" s="637"/>
      <c r="CZ29" s="630">
        <v>12.5</v>
      </c>
      <c r="DA29" s="638"/>
      <c r="DB29" s="638"/>
      <c r="DC29" s="639"/>
      <c r="DD29" s="633">
        <v>3584395</v>
      </c>
      <c r="DE29" s="636"/>
      <c r="DF29" s="636"/>
      <c r="DG29" s="636"/>
      <c r="DH29" s="636"/>
      <c r="DI29" s="636"/>
      <c r="DJ29" s="636"/>
      <c r="DK29" s="637"/>
      <c r="DL29" s="633">
        <v>3584266</v>
      </c>
      <c r="DM29" s="636"/>
      <c r="DN29" s="636"/>
      <c r="DO29" s="636"/>
      <c r="DP29" s="636"/>
      <c r="DQ29" s="636"/>
      <c r="DR29" s="636"/>
      <c r="DS29" s="636"/>
      <c r="DT29" s="636"/>
      <c r="DU29" s="636"/>
      <c r="DV29" s="637"/>
      <c r="DW29" s="630">
        <v>25.3</v>
      </c>
      <c r="DX29" s="638"/>
      <c r="DY29" s="638"/>
      <c r="DZ29" s="638"/>
      <c r="EA29" s="638"/>
      <c r="EB29" s="638"/>
      <c r="EC29" s="652"/>
    </row>
    <row r="30" spans="2:133" ht="11.25" customHeight="1" x14ac:dyDescent="0.2">
      <c r="B30" s="624" t="s">
        <v>293</v>
      </c>
      <c r="C30" s="625"/>
      <c r="D30" s="625"/>
      <c r="E30" s="625"/>
      <c r="F30" s="625"/>
      <c r="G30" s="625"/>
      <c r="H30" s="625"/>
      <c r="I30" s="625"/>
      <c r="J30" s="625"/>
      <c r="K30" s="625"/>
      <c r="L30" s="625"/>
      <c r="M30" s="625"/>
      <c r="N30" s="625"/>
      <c r="O30" s="625"/>
      <c r="P30" s="625"/>
      <c r="Q30" s="626"/>
      <c r="R30" s="627">
        <v>3682779</v>
      </c>
      <c r="S30" s="628"/>
      <c r="T30" s="628"/>
      <c r="U30" s="628"/>
      <c r="V30" s="628"/>
      <c r="W30" s="628"/>
      <c r="X30" s="628"/>
      <c r="Y30" s="629"/>
      <c r="Z30" s="663">
        <v>12</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3609617</v>
      </c>
      <c r="CS30" s="628"/>
      <c r="CT30" s="628"/>
      <c r="CU30" s="628"/>
      <c r="CV30" s="628"/>
      <c r="CW30" s="628"/>
      <c r="CX30" s="628"/>
      <c r="CY30" s="629"/>
      <c r="CZ30" s="630">
        <v>12.2</v>
      </c>
      <c r="DA30" s="638"/>
      <c r="DB30" s="638"/>
      <c r="DC30" s="639"/>
      <c r="DD30" s="633">
        <v>3476578</v>
      </c>
      <c r="DE30" s="628"/>
      <c r="DF30" s="628"/>
      <c r="DG30" s="628"/>
      <c r="DH30" s="628"/>
      <c r="DI30" s="628"/>
      <c r="DJ30" s="628"/>
      <c r="DK30" s="629"/>
      <c r="DL30" s="633">
        <v>3476449</v>
      </c>
      <c r="DM30" s="628"/>
      <c r="DN30" s="628"/>
      <c r="DO30" s="628"/>
      <c r="DP30" s="628"/>
      <c r="DQ30" s="628"/>
      <c r="DR30" s="628"/>
      <c r="DS30" s="628"/>
      <c r="DT30" s="628"/>
      <c r="DU30" s="628"/>
      <c r="DV30" s="629"/>
      <c r="DW30" s="630">
        <v>24.5</v>
      </c>
      <c r="DX30" s="638"/>
      <c r="DY30" s="638"/>
      <c r="DZ30" s="638"/>
      <c r="EA30" s="638"/>
      <c r="EB30" s="638"/>
      <c r="EC30" s="652"/>
    </row>
    <row r="31" spans="2:133" ht="11.25" customHeight="1" x14ac:dyDescent="0.2">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99.2</v>
      </c>
      <c r="BH31" s="685"/>
      <c r="BI31" s="685"/>
      <c r="BJ31" s="685"/>
      <c r="BK31" s="685"/>
      <c r="BL31" s="685"/>
      <c r="BM31" s="686">
        <v>96.7</v>
      </c>
      <c r="BN31" s="685"/>
      <c r="BO31" s="685"/>
      <c r="BP31" s="685"/>
      <c r="BQ31" s="687"/>
      <c r="BR31" s="684">
        <v>99.1</v>
      </c>
      <c r="BS31" s="685"/>
      <c r="BT31" s="685"/>
      <c r="BU31" s="685"/>
      <c r="BV31" s="685"/>
      <c r="BW31" s="685"/>
      <c r="BX31" s="686">
        <v>96.7</v>
      </c>
      <c r="BY31" s="685"/>
      <c r="BZ31" s="685"/>
      <c r="CA31" s="685"/>
      <c r="CB31" s="687"/>
      <c r="CD31" s="642"/>
      <c r="CE31" s="643"/>
      <c r="CF31" s="624" t="s">
        <v>300</v>
      </c>
      <c r="CG31" s="625"/>
      <c r="CH31" s="625"/>
      <c r="CI31" s="625"/>
      <c r="CJ31" s="625"/>
      <c r="CK31" s="625"/>
      <c r="CL31" s="625"/>
      <c r="CM31" s="625"/>
      <c r="CN31" s="625"/>
      <c r="CO31" s="625"/>
      <c r="CP31" s="625"/>
      <c r="CQ31" s="626"/>
      <c r="CR31" s="627">
        <v>110537</v>
      </c>
      <c r="CS31" s="636"/>
      <c r="CT31" s="636"/>
      <c r="CU31" s="636"/>
      <c r="CV31" s="636"/>
      <c r="CW31" s="636"/>
      <c r="CX31" s="636"/>
      <c r="CY31" s="637"/>
      <c r="CZ31" s="630">
        <v>0.4</v>
      </c>
      <c r="DA31" s="638"/>
      <c r="DB31" s="638"/>
      <c r="DC31" s="639"/>
      <c r="DD31" s="633">
        <v>107817</v>
      </c>
      <c r="DE31" s="636"/>
      <c r="DF31" s="636"/>
      <c r="DG31" s="636"/>
      <c r="DH31" s="636"/>
      <c r="DI31" s="636"/>
      <c r="DJ31" s="636"/>
      <c r="DK31" s="637"/>
      <c r="DL31" s="633">
        <v>107817</v>
      </c>
      <c r="DM31" s="636"/>
      <c r="DN31" s="636"/>
      <c r="DO31" s="636"/>
      <c r="DP31" s="636"/>
      <c r="DQ31" s="636"/>
      <c r="DR31" s="636"/>
      <c r="DS31" s="636"/>
      <c r="DT31" s="636"/>
      <c r="DU31" s="636"/>
      <c r="DV31" s="637"/>
      <c r="DW31" s="630">
        <v>0.8</v>
      </c>
      <c r="DX31" s="638"/>
      <c r="DY31" s="638"/>
      <c r="DZ31" s="638"/>
      <c r="EA31" s="638"/>
      <c r="EB31" s="638"/>
      <c r="EC31" s="652"/>
    </row>
    <row r="32" spans="2:133" ht="11.25" customHeight="1" x14ac:dyDescent="0.2">
      <c r="B32" s="624" t="s">
        <v>301</v>
      </c>
      <c r="C32" s="625"/>
      <c r="D32" s="625"/>
      <c r="E32" s="625"/>
      <c r="F32" s="625"/>
      <c r="G32" s="625"/>
      <c r="H32" s="625"/>
      <c r="I32" s="625"/>
      <c r="J32" s="625"/>
      <c r="K32" s="625"/>
      <c r="L32" s="625"/>
      <c r="M32" s="625"/>
      <c r="N32" s="625"/>
      <c r="O32" s="625"/>
      <c r="P32" s="625"/>
      <c r="Q32" s="626"/>
      <c r="R32" s="627">
        <v>1196864</v>
      </c>
      <c r="S32" s="628"/>
      <c r="T32" s="628"/>
      <c r="U32" s="628"/>
      <c r="V32" s="628"/>
      <c r="W32" s="628"/>
      <c r="X32" s="628"/>
      <c r="Y32" s="629"/>
      <c r="Z32" s="663">
        <v>3.9</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98.9</v>
      </c>
      <c r="BH32" s="636"/>
      <c r="BI32" s="636"/>
      <c r="BJ32" s="636"/>
      <c r="BK32" s="636"/>
      <c r="BL32" s="636"/>
      <c r="BM32" s="631">
        <v>97</v>
      </c>
      <c r="BN32" s="636"/>
      <c r="BO32" s="636"/>
      <c r="BP32" s="636"/>
      <c r="BQ32" s="661"/>
      <c r="BR32" s="683">
        <v>99</v>
      </c>
      <c r="BS32" s="636"/>
      <c r="BT32" s="636"/>
      <c r="BU32" s="636"/>
      <c r="BV32" s="636"/>
      <c r="BW32" s="636"/>
      <c r="BX32" s="631">
        <v>97.3</v>
      </c>
      <c r="BY32" s="636"/>
      <c r="BZ32" s="636"/>
      <c r="CA32" s="636"/>
      <c r="CB32" s="661"/>
      <c r="CD32" s="644"/>
      <c r="CE32" s="645"/>
      <c r="CF32" s="624" t="s">
        <v>304</v>
      </c>
      <c r="CG32" s="625"/>
      <c r="CH32" s="625"/>
      <c r="CI32" s="625"/>
      <c r="CJ32" s="625"/>
      <c r="CK32" s="625"/>
      <c r="CL32" s="625"/>
      <c r="CM32" s="625"/>
      <c r="CN32" s="625"/>
      <c r="CO32" s="625"/>
      <c r="CP32" s="625"/>
      <c r="CQ32" s="626"/>
      <c r="CR32" s="627">
        <v>1059</v>
      </c>
      <c r="CS32" s="628"/>
      <c r="CT32" s="628"/>
      <c r="CU32" s="628"/>
      <c r="CV32" s="628"/>
      <c r="CW32" s="628"/>
      <c r="CX32" s="628"/>
      <c r="CY32" s="629"/>
      <c r="CZ32" s="630">
        <v>0</v>
      </c>
      <c r="DA32" s="638"/>
      <c r="DB32" s="638"/>
      <c r="DC32" s="639"/>
      <c r="DD32" s="633">
        <v>1059</v>
      </c>
      <c r="DE32" s="628"/>
      <c r="DF32" s="628"/>
      <c r="DG32" s="628"/>
      <c r="DH32" s="628"/>
      <c r="DI32" s="628"/>
      <c r="DJ32" s="628"/>
      <c r="DK32" s="629"/>
      <c r="DL32" s="633">
        <v>1059</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2">
      <c r="B33" s="624" t="s">
        <v>305</v>
      </c>
      <c r="C33" s="625"/>
      <c r="D33" s="625"/>
      <c r="E33" s="625"/>
      <c r="F33" s="625"/>
      <c r="G33" s="625"/>
      <c r="H33" s="625"/>
      <c r="I33" s="625"/>
      <c r="J33" s="625"/>
      <c r="K33" s="625"/>
      <c r="L33" s="625"/>
      <c r="M33" s="625"/>
      <c r="N33" s="625"/>
      <c r="O33" s="625"/>
      <c r="P33" s="625"/>
      <c r="Q33" s="626"/>
      <c r="R33" s="627">
        <v>77477</v>
      </c>
      <c r="S33" s="628"/>
      <c r="T33" s="628"/>
      <c r="U33" s="628"/>
      <c r="V33" s="628"/>
      <c r="W33" s="628"/>
      <c r="X33" s="628"/>
      <c r="Y33" s="629"/>
      <c r="Z33" s="663">
        <v>0.3</v>
      </c>
      <c r="AA33" s="663"/>
      <c r="AB33" s="663"/>
      <c r="AC33" s="663"/>
      <c r="AD33" s="664">
        <v>19429</v>
      </c>
      <c r="AE33" s="664"/>
      <c r="AF33" s="664"/>
      <c r="AG33" s="664"/>
      <c r="AH33" s="664"/>
      <c r="AI33" s="664"/>
      <c r="AJ33" s="664"/>
      <c r="AK33" s="664"/>
      <c r="AL33" s="630">
        <v>0.1</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99.4</v>
      </c>
      <c r="BH33" s="612"/>
      <c r="BI33" s="612"/>
      <c r="BJ33" s="612"/>
      <c r="BK33" s="612"/>
      <c r="BL33" s="612"/>
      <c r="BM33" s="656">
        <v>96.5</v>
      </c>
      <c r="BN33" s="612"/>
      <c r="BO33" s="612"/>
      <c r="BP33" s="612"/>
      <c r="BQ33" s="650"/>
      <c r="BR33" s="682">
        <v>99.1</v>
      </c>
      <c r="BS33" s="612"/>
      <c r="BT33" s="612"/>
      <c r="BU33" s="612"/>
      <c r="BV33" s="612"/>
      <c r="BW33" s="612"/>
      <c r="BX33" s="656">
        <v>96.2</v>
      </c>
      <c r="BY33" s="612"/>
      <c r="BZ33" s="612"/>
      <c r="CA33" s="612"/>
      <c r="CB33" s="650"/>
      <c r="CD33" s="624" t="s">
        <v>307</v>
      </c>
      <c r="CE33" s="625"/>
      <c r="CF33" s="625"/>
      <c r="CG33" s="625"/>
      <c r="CH33" s="625"/>
      <c r="CI33" s="625"/>
      <c r="CJ33" s="625"/>
      <c r="CK33" s="625"/>
      <c r="CL33" s="625"/>
      <c r="CM33" s="625"/>
      <c r="CN33" s="625"/>
      <c r="CO33" s="625"/>
      <c r="CP33" s="625"/>
      <c r="CQ33" s="626"/>
      <c r="CR33" s="627">
        <v>10172848</v>
      </c>
      <c r="CS33" s="636"/>
      <c r="CT33" s="636"/>
      <c r="CU33" s="636"/>
      <c r="CV33" s="636"/>
      <c r="CW33" s="636"/>
      <c r="CX33" s="636"/>
      <c r="CY33" s="637"/>
      <c r="CZ33" s="630">
        <v>34.299999999999997</v>
      </c>
      <c r="DA33" s="638"/>
      <c r="DB33" s="638"/>
      <c r="DC33" s="639"/>
      <c r="DD33" s="633">
        <v>7753308</v>
      </c>
      <c r="DE33" s="636"/>
      <c r="DF33" s="636"/>
      <c r="DG33" s="636"/>
      <c r="DH33" s="636"/>
      <c r="DI33" s="636"/>
      <c r="DJ33" s="636"/>
      <c r="DK33" s="637"/>
      <c r="DL33" s="633">
        <v>5313855</v>
      </c>
      <c r="DM33" s="636"/>
      <c r="DN33" s="636"/>
      <c r="DO33" s="636"/>
      <c r="DP33" s="636"/>
      <c r="DQ33" s="636"/>
      <c r="DR33" s="636"/>
      <c r="DS33" s="636"/>
      <c r="DT33" s="636"/>
      <c r="DU33" s="636"/>
      <c r="DV33" s="637"/>
      <c r="DW33" s="630">
        <v>37.4</v>
      </c>
      <c r="DX33" s="638"/>
      <c r="DY33" s="638"/>
      <c r="DZ33" s="638"/>
      <c r="EA33" s="638"/>
      <c r="EB33" s="638"/>
      <c r="EC33" s="652"/>
    </row>
    <row r="34" spans="2:133" ht="11.25" customHeight="1" x14ac:dyDescent="0.2">
      <c r="B34" s="624" t="s">
        <v>308</v>
      </c>
      <c r="C34" s="625"/>
      <c r="D34" s="625"/>
      <c r="E34" s="625"/>
      <c r="F34" s="625"/>
      <c r="G34" s="625"/>
      <c r="H34" s="625"/>
      <c r="I34" s="625"/>
      <c r="J34" s="625"/>
      <c r="K34" s="625"/>
      <c r="L34" s="625"/>
      <c r="M34" s="625"/>
      <c r="N34" s="625"/>
      <c r="O34" s="625"/>
      <c r="P34" s="625"/>
      <c r="Q34" s="626"/>
      <c r="R34" s="627">
        <v>287248</v>
      </c>
      <c r="S34" s="628"/>
      <c r="T34" s="628"/>
      <c r="U34" s="628"/>
      <c r="V34" s="628"/>
      <c r="W34" s="628"/>
      <c r="X34" s="628"/>
      <c r="Y34" s="629"/>
      <c r="Z34" s="663">
        <v>0.9</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3378243</v>
      </c>
      <c r="CS34" s="628"/>
      <c r="CT34" s="628"/>
      <c r="CU34" s="628"/>
      <c r="CV34" s="628"/>
      <c r="CW34" s="628"/>
      <c r="CX34" s="628"/>
      <c r="CY34" s="629"/>
      <c r="CZ34" s="630">
        <v>11.4</v>
      </c>
      <c r="DA34" s="638"/>
      <c r="DB34" s="638"/>
      <c r="DC34" s="639"/>
      <c r="DD34" s="633">
        <v>2367234</v>
      </c>
      <c r="DE34" s="628"/>
      <c r="DF34" s="628"/>
      <c r="DG34" s="628"/>
      <c r="DH34" s="628"/>
      <c r="DI34" s="628"/>
      <c r="DJ34" s="628"/>
      <c r="DK34" s="629"/>
      <c r="DL34" s="633">
        <v>2064399</v>
      </c>
      <c r="DM34" s="628"/>
      <c r="DN34" s="628"/>
      <c r="DO34" s="628"/>
      <c r="DP34" s="628"/>
      <c r="DQ34" s="628"/>
      <c r="DR34" s="628"/>
      <c r="DS34" s="628"/>
      <c r="DT34" s="628"/>
      <c r="DU34" s="628"/>
      <c r="DV34" s="629"/>
      <c r="DW34" s="630">
        <v>14.5</v>
      </c>
      <c r="DX34" s="638"/>
      <c r="DY34" s="638"/>
      <c r="DZ34" s="638"/>
      <c r="EA34" s="638"/>
      <c r="EB34" s="638"/>
      <c r="EC34" s="652"/>
    </row>
    <row r="35" spans="2:133" ht="11.25" customHeight="1" x14ac:dyDescent="0.2">
      <c r="B35" s="624" t="s">
        <v>310</v>
      </c>
      <c r="C35" s="625"/>
      <c r="D35" s="625"/>
      <c r="E35" s="625"/>
      <c r="F35" s="625"/>
      <c r="G35" s="625"/>
      <c r="H35" s="625"/>
      <c r="I35" s="625"/>
      <c r="J35" s="625"/>
      <c r="K35" s="625"/>
      <c r="L35" s="625"/>
      <c r="M35" s="625"/>
      <c r="N35" s="625"/>
      <c r="O35" s="625"/>
      <c r="P35" s="625"/>
      <c r="Q35" s="626"/>
      <c r="R35" s="627">
        <v>1761737</v>
      </c>
      <c r="S35" s="628"/>
      <c r="T35" s="628"/>
      <c r="U35" s="628"/>
      <c r="V35" s="628"/>
      <c r="W35" s="628"/>
      <c r="X35" s="628"/>
      <c r="Y35" s="629"/>
      <c r="Z35" s="663">
        <v>5.7</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184267</v>
      </c>
      <c r="CS35" s="636"/>
      <c r="CT35" s="636"/>
      <c r="CU35" s="636"/>
      <c r="CV35" s="636"/>
      <c r="CW35" s="636"/>
      <c r="CX35" s="636"/>
      <c r="CY35" s="637"/>
      <c r="CZ35" s="630">
        <v>0.6</v>
      </c>
      <c r="DA35" s="638"/>
      <c r="DB35" s="638"/>
      <c r="DC35" s="639"/>
      <c r="DD35" s="633">
        <v>162802</v>
      </c>
      <c r="DE35" s="636"/>
      <c r="DF35" s="636"/>
      <c r="DG35" s="636"/>
      <c r="DH35" s="636"/>
      <c r="DI35" s="636"/>
      <c r="DJ35" s="636"/>
      <c r="DK35" s="637"/>
      <c r="DL35" s="633">
        <v>158697</v>
      </c>
      <c r="DM35" s="636"/>
      <c r="DN35" s="636"/>
      <c r="DO35" s="636"/>
      <c r="DP35" s="636"/>
      <c r="DQ35" s="636"/>
      <c r="DR35" s="636"/>
      <c r="DS35" s="636"/>
      <c r="DT35" s="636"/>
      <c r="DU35" s="636"/>
      <c r="DV35" s="637"/>
      <c r="DW35" s="630">
        <v>1.1000000000000001</v>
      </c>
      <c r="DX35" s="638"/>
      <c r="DY35" s="638"/>
      <c r="DZ35" s="638"/>
      <c r="EA35" s="638"/>
      <c r="EB35" s="638"/>
      <c r="EC35" s="652"/>
    </row>
    <row r="36" spans="2:133" ht="11.25" customHeight="1" x14ac:dyDescent="0.2">
      <c r="B36" s="624" t="s">
        <v>314</v>
      </c>
      <c r="C36" s="625"/>
      <c r="D36" s="625"/>
      <c r="E36" s="625"/>
      <c r="F36" s="625"/>
      <c r="G36" s="625"/>
      <c r="H36" s="625"/>
      <c r="I36" s="625"/>
      <c r="J36" s="625"/>
      <c r="K36" s="625"/>
      <c r="L36" s="625"/>
      <c r="M36" s="625"/>
      <c r="N36" s="625"/>
      <c r="O36" s="625"/>
      <c r="P36" s="625"/>
      <c r="Q36" s="626"/>
      <c r="R36" s="627">
        <v>1207530</v>
      </c>
      <c r="S36" s="628"/>
      <c r="T36" s="628"/>
      <c r="U36" s="628"/>
      <c r="V36" s="628"/>
      <c r="W36" s="628"/>
      <c r="X36" s="628"/>
      <c r="Y36" s="629"/>
      <c r="Z36" s="663">
        <v>3.9</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3582937</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42944</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3278507</v>
      </c>
      <c r="CS36" s="628"/>
      <c r="CT36" s="628"/>
      <c r="CU36" s="628"/>
      <c r="CV36" s="628"/>
      <c r="CW36" s="628"/>
      <c r="CX36" s="628"/>
      <c r="CY36" s="629"/>
      <c r="CZ36" s="630">
        <v>11</v>
      </c>
      <c r="DA36" s="638"/>
      <c r="DB36" s="638"/>
      <c r="DC36" s="639"/>
      <c r="DD36" s="633">
        <v>2624111</v>
      </c>
      <c r="DE36" s="628"/>
      <c r="DF36" s="628"/>
      <c r="DG36" s="628"/>
      <c r="DH36" s="628"/>
      <c r="DI36" s="628"/>
      <c r="DJ36" s="628"/>
      <c r="DK36" s="629"/>
      <c r="DL36" s="633">
        <v>1649241</v>
      </c>
      <c r="DM36" s="628"/>
      <c r="DN36" s="628"/>
      <c r="DO36" s="628"/>
      <c r="DP36" s="628"/>
      <c r="DQ36" s="628"/>
      <c r="DR36" s="628"/>
      <c r="DS36" s="628"/>
      <c r="DT36" s="628"/>
      <c r="DU36" s="628"/>
      <c r="DV36" s="629"/>
      <c r="DW36" s="630">
        <v>11.6</v>
      </c>
      <c r="DX36" s="638"/>
      <c r="DY36" s="638"/>
      <c r="DZ36" s="638"/>
      <c r="EA36" s="638"/>
      <c r="EB36" s="638"/>
      <c r="EC36" s="652"/>
    </row>
    <row r="37" spans="2:133" ht="11.25" customHeight="1" x14ac:dyDescent="0.2">
      <c r="B37" s="624" t="s">
        <v>318</v>
      </c>
      <c r="C37" s="625"/>
      <c r="D37" s="625"/>
      <c r="E37" s="625"/>
      <c r="F37" s="625"/>
      <c r="G37" s="625"/>
      <c r="H37" s="625"/>
      <c r="I37" s="625"/>
      <c r="J37" s="625"/>
      <c r="K37" s="625"/>
      <c r="L37" s="625"/>
      <c r="M37" s="625"/>
      <c r="N37" s="625"/>
      <c r="O37" s="625"/>
      <c r="P37" s="625"/>
      <c r="Q37" s="626"/>
      <c r="R37" s="627">
        <v>595850</v>
      </c>
      <c r="S37" s="628"/>
      <c r="T37" s="628"/>
      <c r="U37" s="628"/>
      <c r="V37" s="628"/>
      <c r="W37" s="628"/>
      <c r="X37" s="628"/>
      <c r="Y37" s="629"/>
      <c r="Z37" s="663">
        <v>1.9</v>
      </c>
      <c r="AA37" s="663"/>
      <c r="AB37" s="663"/>
      <c r="AC37" s="663"/>
      <c r="AD37" s="664">
        <v>1170</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570000</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-6331</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468630</v>
      </c>
      <c r="CS37" s="636"/>
      <c r="CT37" s="636"/>
      <c r="CU37" s="636"/>
      <c r="CV37" s="636"/>
      <c r="CW37" s="636"/>
      <c r="CX37" s="636"/>
      <c r="CY37" s="637"/>
      <c r="CZ37" s="630">
        <v>1.6</v>
      </c>
      <c r="DA37" s="638"/>
      <c r="DB37" s="638"/>
      <c r="DC37" s="639"/>
      <c r="DD37" s="633">
        <v>456130</v>
      </c>
      <c r="DE37" s="636"/>
      <c r="DF37" s="636"/>
      <c r="DG37" s="636"/>
      <c r="DH37" s="636"/>
      <c r="DI37" s="636"/>
      <c r="DJ37" s="636"/>
      <c r="DK37" s="637"/>
      <c r="DL37" s="633">
        <v>455947</v>
      </c>
      <c r="DM37" s="636"/>
      <c r="DN37" s="636"/>
      <c r="DO37" s="636"/>
      <c r="DP37" s="636"/>
      <c r="DQ37" s="636"/>
      <c r="DR37" s="636"/>
      <c r="DS37" s="636"/>
      <c r="DT37" s="636"/>
      <c r="DU37" s="636"/>
      <c r="DV37" s="637"/>
      <c r="DW37" s="630">
        <v>3.2</v>
      </c>
      <c r="DX37" s="638"/>
      <c r="DY37" s="638"/>
      <c r="DZ37" s="638"/>
      <c r="EA37" s="638"/>
      <c r="EB37" s="638"/>
      <c r="EC37" s="652"/>
    </row>
    <row r="38" spans="2:133" ht="11.25" customHeight="1" x14ac:dyDescent="0.2">
      <c r="B38" s="624" t="s">
        <v>322</v>
      </c>
      <c r="C38" s="625"/>
      <c r="D38" s="625"/>
      <c r="E38" s="625"/>
      <c r="F38" s="625"/>
      <c r="G38" s="625"/>
      <c r="H38" s="625"/>
      <c r="I38" s="625"/>
      <c r="J38" s="625"/>
      <c r="K38" s="625"/>
      <c r="L38" s="625"/>
      <c r="M38" s="625"/>
      <c r="N38" s="625"/>
      <c r="O38" s="625"/>
      <c r="P38" s="625"/>
      <c r="Q38" s="626"/>
      <c r="R38" s="627">
        <v>5582304</v>
      </c>
      <c r="S38" s="628"/>
      <c r="T38" s="628"/>
      <c r="U38" s="628"/>
      <c r="V38" s="628"/>
      <c r="W38" s="628"/>
      <c r="X38" s="628"/>
      <c r="Y38" s="629"/>
      <c r="Z38" s="663">
        <v>18.100000000000001</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419150</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3669</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2186010</v>
      </c>
      <c r="CS38" s="628"/>
      <c r="CT38" s="628"/>
      <c r="CU38" s="628"/>
      <c r="CV38" s="628"/>
      <c r="CW38" s="628"/>
      <c r="CX38" s="628"/>
      <c r="CY38" s="629"/>
      <c r="CZ38" s="630">
        <v>7.4</v>
      </c>
      <c r="DA38" s="638"/>
      <c r="DB38" s="638"/>
      <c r="DC38" s="639"/>
      <c r="DD38" s="633">
        <v>1626926</v>
      </c>
      <c r="DE38" s="628"/>
      <c r="DF38" s="628"/>
      <c r="DG38" s="628"/>
      <c r="DH38" s="628"/>
      <c r="DI38" s="628"/>
      <c r="DJ38" s="628"/>
      <c r="DK38" s="629"/>
      <c r="DL38" s="633">
        <v>1441518</v>
      </c>
      <c r="DM38" s="628"/>
      <c r="DN38" s="628"/>
      <c r="DO38" s="628"/>
      <c r="DP38" s="628"/>
      <c r="DQ38" s="628"/>
      <c r="DR38" s="628"/>
      <c r="DS38" s="628"/>
      <c r="DT38" s="628"/>
      <c r="DU38" s="628"/>
      <c r="DV38" s="629"/>
      <c r="DW38" s="630">
        <v>10.199999999999999</v>
      </c>
      <c r="DX38" s="638"/>
      <c r="DY38" s="638"/>
      <c r="DZ38" s="638"/>
      <c r="EA38" s="638"/>
      <c r="EB38" s="638"/>
      <c r="EC38" s="652"/>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407777</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5092</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991882</v>
      </c>
      <c r="CS39" s="636"/>
      <c r="CT39" s="636"/>
      <c r="CU39" s="636"/>
      <c r="CV39" s="636"/>
      <c r="CW39" s="636"/>
      <c r="CX39" s="636"/>
      <c r="CY39" s="637"/>
      <c r="CZ39" s="630">
        <v>3.3</v>
      </c>
      <c r="DA39" s="638"/>
      <c r="DB39" s="638"/>
      <c r="DC39" s="639"/>
      <c r="DD39" s="633">
        <v>853146</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2">
      <c r="B40" s="624" t="s">
        <v>330</v>
      </c>
      <c r="C40" s="625"/>
      <c r="D40" s="625"/>
      <c r="E40" s="625"/>
      <c r="F40" s="625"/>
      <c r="G40" s="625"/>
      <c r="H40" s="625"/>
      <c r="I40" s="625"/>
      <c r="J40" s="625"/>
      <c r="K40" s="625"/>
      <c r="L40" s="625"/>
      <c r="M40" s="625"/>
      <c r="N40" s="625"/>
      <c r="O40" s="625"/>
      <c r="P40" s="625"/>
      <c r="Q40" s="626"/>
      <c r="R40" s="627">
        <v>31404</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v>311370</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102</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153939</v>
      </c>
      <c r="CS40" s="628"/>
      <c r="CT40" s="628"/>
      <c r="CU40" s="628"/>
      <c r="CV40" s="628"/>
      <c r="CW40" s="628"/>
      <c r="CX40" s="628"/>
      <c r="CY40" s="629"/>
      <c r="CZ40" s="630">
        <v>0.5</v>
      </c>
      <c r="DA40" s="638"/>
      <c r="DB40" s="638"/>
      <c r="DC40" s="639"/>
      <c r="DD40" s="633">
        <v>119089</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2">
      <c r="B41" s="608" t="s">
        <v>335</v>
      </c>
      <c r="C41" s="609"/>
      <c r="D41" s="609"/>
      <c r="E41" s="609"/>
      <c r="F41" s="609"/>
      <c r="G41" s="609"/>
      <c r="H41" s="609"/>
      <c r="I41" s="609"/>
      <c r="J41" s="609"/>
      <c r="K41" s="609"/>
      <c r="L41" s="609"/>
      <c r="M41" s="609"/>
      <c r="N41" s="609"/>
      <c r="O41" s="609"/>
      <c r="P41" s="609"/>
      <c r="Q41" s="610"/>
      <c r="R41" s="611">
        <v>30774838</v>
      </c>
      <c r="S41" s="649"/>
      <c r="T41" s="649"/>
      <c r="U41" s="649"/>
      <c r="V41" s="649"/>
      <c r="W41" s="649"/>
      <c r="X41" s="649"/>
      <c r="Y41" s="653"/>
      <c r="Z41" s="654">
        <v>100</v>
      </c>
      <c r="AA41" s="654"/>
      <c r="AB41" s="654"/>
      <c r="AC41" s="654"/>
      <c r="AD41" s="655">
        <v>14159835</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262181</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1</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339</v>
      </c>
      <c r="AR42" s="647"/>
      <c r="AS42" s="647"/>
      <c r="AT42" s="647"/>
      <c r="AU42" s="647"/>
      <c r="AV42" s="647"/>
      <c r="AW42" s="647"/>
      <c r="AX42" s="647"/>
      <c r="AY42" s="648"/>
      <c r="AZ42" s="611">
        <v>1612459</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425</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8221943</v>
      </c>
      <c r="CS42" s="636"/>
      <c r="CT42" s="636"/>
      <c r="CU42" s="636"/>
      <c r="CV42" s="636"/>
      <c r="CW42" s="636"/>
      <c r="CX42" s="636"/>
      <c r="CY42" s="637"/>
      <c r="CZ42" s="630">
        <v>27.7</v>
      </c>
      <c r="DA42" s="638"/>
      <c r="DB42" s="638"/>
      <c r="DC42" s="639"/>
      <c r="DD42" s="633">
        <v>706533</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2" t="s">
        <v>342</v>
      </c>
      <c r="CD43" s="624" t="s">
        <v>343</v>
      </c>
      <c r="CE43" s="625"/>
      <c r="CF43" s="625"/>
      <c r="CG43" s="625"/>
      <c r="CH43" s="625"/>
      <c r="CI43" s="625"/>
      <c r="CJ43" s="625"/>
      <c r="CK43" s="625"/>
      <c r="CL43" s="625"/>
      <c r="CM43" s="625"/>
      <c r="CN43" s="625"/>
      <c r="CO43" s="625"/>
      <c r="CP43" s="625"/>
      <c r="CQ43" s="626"/>
      <c r="CR43" s="627">
        <v>172887</v>
      </c>
      <c r="CS43" s="636"/>
      <c r="CT43" s="636"/>
      <c r="CU43" s="636"/>
      <c r="CV43" s="636"/>
      <c r="CW43" s="636"/>
      <c r="CX43" s="636"/>
      <c r="CY43" s="637"/>
      <c r="CZ43" s="630">
        <v>0.6</v>
      </c>
      <c r="DA43" s="638"/>
      <c r="DB43" s="638"/>
      <c r="DC43" s="639"/>
      <c r="DD43" s="633">
        <v>96491</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7548697</v>
      </c>
      <c r="CS44" s="628"/>
      <c r="CT44" s="628"/>
      <c r="CU44" s="628"/>
      <c r="CV44" s="628"/>
      <c r="CW44" s="628"/>
      <c r="CX44" s="628"/>
      <c r="CY44" s="629"/>
      <c r="CZ44" s="630">
        <v>25.4</v>
      </c>
      <c r="DA44" s="631"/>
      <c r="DB44" s="631"/>
      <c r="DC44" s="632"/>
      <c r="DD44" s="633">
        <v>453425</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3449607</v>
      </c>
      <c r="CS45" s="636"/>
      <c r="CT45" s="636"/>
      <c r="CU45" s="636"/>
      <c r="CV45" s="636"/>
      <c r="CW45" s="636"/>
      <c r="CX45" s="636"/>
      <c r="CY45" s="637"/>
      <c r="CZ45" s="630">
        <v>11.6</v>
      </c>
      <c r="DA45" s="638"/>
      <c r="DB45" s="638"/>
      <c r="DC45" s="639"/>
      <c r="DD45" s="633">
        <v>58843</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3"/>
      <c r="CD46" s="642"/>
      <c r="CE46" s="643"/>
      <c r="CF46" s="624" t="s">
        <v>348</v>
      </c>
      <c r="CG46" s="625"/>
      <c r="CH46" s="625"/>
      <c r="CI46" s="625"/>
      <c r="CJ46" s="625"/>
      <c r="CK46" s="625"/>
      <c r="CL46" s="625"/>
      <c r="CM46" s="625"/>
      <c r="CN46" s="625"/>
      <c r="CO46" s="625"/>
      <c r="CP46" s="625"/>
      <c r="CQ46" s="626"/>
      <c r="CR46" s="627">
        <v>3978799</v>
      </c>
      <c r="CS46" s="628"/>
      <c r="CT46" s="628"/>
      <c r="CU46" s="628"/>
      <c r="CV46" s="628"/>
      <c r="CW46" s="628"/>
      <c r="CX46" s="628"/>
      <c r="CY46" s="629"/>
      <c r="CZ46" s="630">
        <v>13.4</v>
      </c>
      <c r="DA46" s="631"/>
      <c r="DB46" s="631"/>
      <c r="DC46" s="632"/>
      <c r="DD46" s="633">
        <v>378491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3"/>
      <c r="CD47" s="642"/>
      <c r="CE47" s="643"/>
      <c r="CF47" s="624" t="s">
        <v>349</v>
      </c>
      <c r="CG47" s="625"/>
      <c r="CH47" s="625"/>
      <c r="CI47" s="625"/>
      <c r="CJ47" s="625"/>
      <c r="CK47" s="625"/>
      <c r="CL47" s="625"/>
      <c r="CM47" s="625"/>
      <c r="CN47" s="625"/>
      <c r="CO47" s="625"/>
      <c r="CP47" s="625"/>
      <c r="CQ47" s="626"/>
      <c r="CR47" s="627">
        <v>673246</v>
      </c>
      <c r="CS47" s="636"/>
      <c r="CT47" s="636"/>
      <c r="CU47" s="636"/>
      <c r="CV47" s="636"/>
      <c r="CW47" s="636"/>
      <c r="CX47" s="636"/>
      <c r="CY47" s="637"/>
      <c r="CZ47" s="630">
        <v>2.2999999999999998</v>
      </c>
      <c r="DA47" s="638"/>
      <c r="DB47" s="638"/>
      <c r="DC47" s="639"/>
      <c r="DD47" s="633">
        <v>253108</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0.8" x14ac:dyDescent="0.2">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3"/>
      <c r="CD49" s="608" t="s">
        <v>351</v>
      </c>
      <c r="CE49" s="609"/>
      <c r="CF49" s="609"/>
      <c r="CG49" s="609"/>
      <c r="CH49" s="609"/>
      <c r="CI49" s="609"/>
      <c r="CJ49" s="609"/>
      <c r="CK49" s="609"/>
      <c r="CL49" s="609"/>
      <c r="CM49" s="609"/>
      <c r="CN49" s="609"/>
      <c r="CO49" s="609"/>
      <c r="CP49" s="609"/>
      <c r="CQ49" s="610"/>
      <c r="CR49" s="611">
        <v>29681061</v>
      </c>
      <c r="CS49" s="612"/>
      <c r="CT49" s="612"/>
      <c r="CU49" s="612"/>
      <c r="CV49" s="612"/>
      <c r="CW49" s="612"/>
      <c r="CX49" s="612"/>
      <c r="CY49" s="613"/>
      <c r="CZ49" s="614">
        <v>100</v>
      </c>
      <c r="DA49" s="615"/>
      <c r="DB49" s="615"/>
      <c r="DC49" s="616"/>
      <c r="DD49" s="617">
        <v>17482115</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wYNlnYuT7PFW4G6XQfc2R+3zGukm8pZZ0KN5ZffJTvFbCi6m7bHr5wZYmrH6SZTKePUtL3aQfgs4pUbrIjlzWQ==" saltValue="V+b6CHlig9jd+JBtkXht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110"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100" t="s">
        <v>371</v>
      </c>
      <c r="DH5" s="1101"/>
      <c r="DI5" s="1101"/>
      <c r="DJ5" s="1101"/>
      <c r="DK5" s="1102"/>
      <c r="DL5" s="1100" t="s">
        <v>372</v>
      </c>
      <c r="DM5" s="1101"/>
      <c r="DN5" s="1101"/>
      <c r="DO5" s="1101"/>
      <c r="DP5" s="1102"/>
      <c r="DQ5" s="1002" t="s">
        <v>373</v>
      </c>
      <c r="DR5" s="1003"/>
      <c r="DS5" s="1003"/>
      <c r="DT5" s="1003"/>
      <c r="DU5" s="1004"/>
      <c r="DV5" s="1002" t="s">
        <v>364</v>
      </c>
      <c r="DW5" s="1003"/>
      <c r="DX5" s="1003"/>
      <c r="DY5" s="1003"/>
      <c r="DZ5" s="1016"/>
      <c r="EA5" s="222"/>
    </row>
    <row r="6" spans="1:131" s="223"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111"/>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103"/>
      <c r="DH6" s="1104"/>
      <c r="DI6" s="1104"/>
      <c r="DJ6" s="1104"/>
      <c r="DK6" s="1105"/>
      <c r="DL6" s="1103"/>
      <c r="DM6" s="1104"/>
      <c r="DN6" s="1104"/>
      <c r="DO6" s="1104"/>
      <c r="DP6" s="1105"/>
      <c r="DQ6" s="1005"/>
      <c r="DR6" s="1006"/>
      <c r="DS6" s="1006"/>
      <c r="DT6" s="1006"/>
      <c r="DU6" s="1007"/>
      <c r="DV6" s="1005"/>
      <c r="DW6" s="1006"/>
      <c r="DX6" s="1006"/>
      <c r="DY6" s="1006"/>
      <c r="DZ6" s="1017"/>
      <c r="EA6" s="222"/>
    </row>
    <row r="7" spans="1:131" s="223" customFormat="1" ht="26.25" customHeight="1" thickTop="1" x14ac:dyDescent="0.2">
      <c r="A7" s="224">
        <v>1</v>
      </c>
      <c r="B7" s="1046" t="s">
        <v>374</v>
      </c>
      <c r="C7" s="1047"/>
      <c r="D7" s="1047"/>
      <c r="E7" s="1047"/>
      <c r="F7" s="1047"/>
      <c r="G7" s="1047"/>
      <c r="H7" s="1047"/>
      <c r="I7" s="1047"/>
      <c r="J7" s="1047"/>
      <c r="K7" s="1047"/>
      <c r="L7" s="1047"/>
      <c r="M7" s="1047"/>
      <c r="N7" s="1047"/>
      <c r="O7" s="1047"/>
      <c r="P7" s="1048"/>
      <c r="Q7" s="1087">
        <v>30733</v>
      </c>
      <c r="R7" s="1088"/>
      <c r="S7" s="1088"/>
      <c r="T7" s="1088"/>
      <c r="U7" s="1088"/>
      <c r="V7" s="1088">
        <v>29639</v>
      </c>
      <c r="W7" s="1088"/>
      <c r="X7" s="1088"/>
      <c r="Y7" s="1088"/>
      <c r="Z7" s="1088"/>
      <c r="AA7" s="1088">
        <v>1093</v>
      </c>
      <c r="AB7" s="1088"/>
      <c r="AC7" s="1088"/>
      <c r="AD7" s="1088"/>
      <c r="AE7" s="1089"/>
      <c r="AF7" s="1090">
        <v>937</v>
      </c>
      <c r="AG7" s="1091"/>
      <c r="AH7" s="1091"/>
      <c r="AI7" s="1091"/>
      <c r="AJ7" s="1092"/>
      <c r="AK7" s="1093">
        <v>1764</v>
      </c>
      <c r="AL7" s="1094"/>
      <c r="AM7" s="1094"/>
      <c r="AN7" s="1094"/>
      <c r="AO7" s="1094"/>
      <c r="AP7" s="1094">
        <v>31756</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560</v>
      </c>
      <c r="BT7" s="1098"/>
      <c r="BU7" s="1098"/>
      <c r="BV7" s="1098"/>
      <c r="BW7" s="1098"/>
      <c r="BX7" s="1098"/>
      <c r="BY7" s="1098"/>
      <c r="BZ7" s="1098"/>
      <c r="CA7" s="1098"/>
      <c r="CB7" s="1098"/>
      <c r="CC7" s="1098"/>
      <c r="CD7" s="1098"/>
      <c r="CE7" s="1098"/>
      <c r="CF7" s="1098"/>
      <c r="CG7" s="1099"/>
      <c r="CH7" s="1084">
        <v>-1</v>
      </c>
      <c r="CI7" s="1085"/>
      <c r="CJ7" s="1085"/>
      <c r="CK7" s="1085"/>
      <c r="CL7" s="1086"/>
      <c r="CM7" s="1084">
        <v>110</v>
      </c>
      <c r="CN7" s="1085"/>
      <c r="CO7" s="1085"/>
      <c r="CP7" s="1085"/>
      <c r="CQ7" s="1086"/>
      <c r="CR7" s="1084">
        <v>100</v>
      </c>
      <c r="CS7" s="1085"/>
      <c r="CT7" s="1085"/>
      <c r="CU7" s="1085"/>
      <c r="CV7" s="1086"/>
      <c r="CW7" s="1084" t="s">
        <v>566</v>
      </c>
      <c r="CX7" s="1085"/>
      <c r="CY7" s="1085"/>
      <c r="CZ7" s="1085"/>
      <c r="DA7" s="1086"/>
      <c r="DB7" s="1084" t="s">
        <v>566</v>
      </c>
      <c r="DC7" s="1085"/>
      <c r="DD7" s="1085"/>
      <c r="DE7" s="1085"/>
      <c r="DF7" s="1086"/>
      <c r="DG7" s="1084" t="s">
        <v>566</v>
      </c>
      <c r="DH7" s="1085"/>
      <c r="DI7" s="1085"/>
      <c r="DJ7" s="1085"/>
      <c r="DK7" s="1086"/>
      <c r="DL7" s="1084" t="s">
        <v>566</v>
      </c>
      <c r="DM7" s="1085"/>
      <c r="DN7" s="1085"/>
      <c r="DO7" s="1085"/>
      <c r="DP7" s="1086"/>
      <c r="DQ7" s="1084" t="s">
        <v>566</v>
      </c>
      <c r="DR7" s="1085"/>
      <c r="DS7" s="1085"/>
      <c r="DT7" s="1085"/>
      <c r="DU7" s="1086"/>
      <c r="DV7" s="1097"/>
      <c r="DW7" s="1098"/>
      <c r="DX7" s="1098"/>
      <c r="DY7" s="1098"/>
      <c r="DZ7" s="1112"/>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9</v>
      </c>
      <c r="R8" s="1039"/>
      <c r="S8" s="1039"/>
      <c r="T8" s="1039"/>
      <c r="U8" s="1039"/>
      <c r="V8" s="1039">
        <v>9</v>
      </c>
      <c r="W8" s="1039"/>
      <c r="X8" s="1039"/>
      <c r="Y8" s="1039"/>
      <c r="Z8" s="1039"/>
      <c r="AA8" s="1041" t="s">
        <v>566</v>
      </c>
      <c r="AB8" s="1041"/>
      <c r="AC8" s="1041"/>
      <c r="AD8" s="1041"/>
      <c r="AE8" s="1041"/>
      <c r="AF8" s="1035" t="s">
        <v>122</v>
      </c>
      <c r="AG8" s="1036"/>
      <c r="AH8" s="1036"/>
      <c r="AI8" s="1036"/>
      <c r="AJ8" s="1037"/>
      <c r="AK8" s="1079">
        <v>5</v>
      </c>
      <c r="AL8" s="1080"/>
      <c r="AM8" s="1080"/>
      <c r="AN8" s="1080"/>
      <c r="AO8" s="1080"/>
      <c r="AP8" s="1083" t="s">
        <v>567</v>
      </c>
      <c r="AQ8" s="991"/>
      <c r="AR8" s="991"/>
      <c r="AS8" s="991"/>
      <c r="AT8" s="1079"/>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291</v>
      </c>
      <c r="R9" s="1039"/>
      <c r="S9" s="1039"/>
      <c r="T9" s="1039"/>
      <c r="U9" s="1039"/>
      <c r="V9" s="1039">
        <v>291</v>
      </c>
      <c r="W9" s="1039"/>
      <c r="X9" s="1039"/>
      <c r="Y9" s="1039"/>
      <c r="Z9" s="1039"/>
      <c r="AA9" s="1041" t="s">
        <v>566</v>
      </c>
      <c r="AB9" s="1041"/>
      <c r="AC9" s="1041"/>
      <c r="AD9" s="1041"/>
      <c r="AE9" s="1041"/>
      <c r="AF9" s="1035" t="s">
        <v>122</v>
      </c>
      <c r="AG9" s="1036"/>
      <c r="AH9" s="1036"/>
      <c r="AI9" s="1036"/>
      <c r="AJ9" s="1037"/>
      <c r="AK9" s="1079">
        <v>214</v>
      </c>
      <c r="AL9" s="1080"/>
      <c r="AM9" s="1080"/>
      <c r="AN9" s="1080"/>
      <c r="AO9" s="1080"/>
      <c r="AP9" s="1080">
        <v>1165</v>
      </c>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30</v>
      </c>
      <c r="R10" s="1039"/>
      <c r="S10" s="1039"/>
      <c r="T10" s="1039"/>
      <c r="U10" s="1039"/>
      <c r="V10" s="1039">
        <v>30</v>
      </c>
      <c r="W10" s="1039"/>
      <c r="X10" s="1039"/>
      <c r="Y10" s="1039"/>
      <c r="Z10" s="1039"/>
      <c r="AA10" s="1039">
        <v>1</v>
      </c>
      <c r="AB10" s="1039"/>
      <c r="AC10" s="1039"/>
      <c r="AD10" s="1039"/>
      <c r="AE10" s="1040"/>
      <c r="AF10" s="1035">
        <v>1</v>
      </c>
      <c r="AG10" s="1036"/>
      <c r="AH10" s="1036"/>
      <c r="AI10" s="1036"/>
      <c r="AJ10" s="1037"/>
      <c r="AK10" s="1041" t="s">
        <v>566</v>
      </c>
      <c r="AL10" s="1041"/>
      <c r="AM10" s="1041"/>
      <c r="AN10" s="1041"/>
      <c r="AO10" s="1041"/>
      <c r="AP10" s="1083" t="s">
        <v>567</v>
      </c>
      <c r="AQ10" s="991"/>
      <c r="AR10" s="991"/>
      <c r="AS10" s="991"/>
      <c r="AT10" s="1079"/>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6">
        <v>30775</v>
      </c>
      <c r="R23" s="1060"/>
      <c r="S23" s="1060"/>
      <c r="T23" s="1060"/>
      <c r="U23" s="1060"/>
      <c r="V23" s="1060">
        <v>29681</v>
      </c>
      <c r="W23" s="1060"/>
      <c r="X23" s="1060"/>
      <c r="Y23" s="1060"/>
      <c r="Z23" s="1060"/>
      <c r="AA23" s="1060">
        <v>1094</v>
      </c>
      <c r="AB23" s="1060"/>
      <c r="AC23" s="1060"/>
      <c r="AD23" s="1060"/>
      <c r="AE23" s="1067"/>
      <c r="AF23" s="1068">
        <v>937</v>
      </c>
      <c r="AG23" s="1060"/>
      <c r="AH23" s="1060"/>
      <c r="AI23" s="1060"/>
      <c r="AJ23" s="1069"/>
      <c r="AK23" s="1070"/>
      <c r="AL23" s="1071"/>
      <c r="AM23" s="1071"/>
      <c r="AN23" s="1071"/>
      <c r="AO23" s="1071"/>
      <c r="AP23" s="1060">
        <v>32921</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2">
      <c r="A24" s="1059" t="s">
        <v>381</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5">
      <c r="A25" s="1058" t="s">
        <v>382</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383</v>
      </c>
      <c r="R26" s="1003"/>
      <c r="S26" s="1003"/>
      <c r="T26" s="1003"/>
      <c r="U26" s="1004"/>
      <c r="V26" s="1002" t="s">
        <v>384</v>
      </c>
      <c r="W26" s="1003"/>
      <c r="X26" s="1003"/>
      <c r="Y26" s="1003"/>
      <c r="Z26" s="1004"/>
      <c r="AA26" s="1002" t="s">
        <v>385</v>
      </c>
      <c r="AB26" s="1003"/>
      <c r="AC26" s="1003"/>
      <c r="AD26" s="1003"/>
      <c r="AE26" s="1003"/>
      <c r="AF26" s="1054" t="s">
        <v>386</v>
      </c>
      <c r="AG26" s="1009"/>
      <c r="AH26" s="1009"/>
      <c r="AI26" s="1009"/>
      <c r="AJ26" s="1055"/>
      <c r="AK26" s="1003" t="s">
        <v>387</v>
      </c>
      <c r="AL26" s="1003"/>
      <c r="AM26" s="1003"/>
      <c r="AN26" s="1003"/>
      <c r="AO26" s="1004"/>
      <c r="AP26" s="1002" t="s">
        <v>388</v>
      </c>
      <c r="AQ26" s="1003"/>
      <c r="AR26" s="1003"/>
      <c r="AS26" s="1003"/>
      <c r="AT26" s="1004"/>
      <c r="AU26" s="1002" t="s">
        <v>389</v>
      </c>
      <c r="AV26" s="1003"/>
      <c r="AW26" s="1003"/>
      <c r="AX26" s="1003"/>
      <c r="AY26" s="1004"/>
      <c r="AZ26" s="1002" t="s">
        <v>390</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6"/>
      <c r="AG27" s="1012"/>
      <c r="AH27" s="1012"/>
      <c r="AI27" s="1012"/>
      <c r="AJ27" s="1057"/>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2">
      <c r="A28" s="230">
        <v>1</v>
      </c>
      <c r="B28" s="1046" t="s">
        <v>391</v>
      </c>
      <c r="C28" s="1047"/>
      <c r="D28" s="1047"/>
      <c r="E28" s="1047"/>
      <c r="F28" s="1047"/>
      <c r="G28" s="1047"/>
      <c r="H28" s="1047"/>
      <c r="I28" s="1047"/>
      <c r="J28" s="1047"/>
      <c r="K28" s="1047"/>
      <c r="L28" s="1047"/>
      <c r="M28" s="1047"/>
      <c r="N28" s="1047"/>
      <c r="O28" s="1047"/>
      <c r="P28" s="1048"/>
      <c r="Q28" s="1049">
        <v>3123</v>
      </c>
      <c r="R28" s="1050"/>
      <c r="S28" s="1050"/>
      <c r="T28" s="1050"/>
      <c r="U28" s="1050"/>
      <c r="V28" s="1050">
        <v>3080</v>
      </c>
      <c r="W28" s="1050"/>
      <c r="X28" s="1050"/>
      <c r="Y28" s="1050"/>
      <c r="Z28" s="1050"/>
      <c r="AA28" s="1050">
        <v>43</v>
      </c>
      <c r="AB28" s="1050"/>
      <c r="AC28" s="1050"/>
      <c r="AD28" s="1050"/>
      <c r="AE28" s="1051"/>
      <c r="AF28" s="1052">
        <v>43</v>
      </c>
      <c r="AG28" s="1050"/>
      <c r="AH28" s="1050"/>
      <c r="AI28" s="1050"/>
      <c r="AJ28" s="1053"/>
      <c r="AK28" s="1042">
        <v>346</v>
      </c>
      <c r="AL28" s="1043"/>
      <c r="AM28" s="1043"/>
      <c r="AN28" s="1043"/>
      <c r="AO28" s="1043"/>
      <c r="AP28" s="1041" t="s">
        <v>566</v>
      </c>
      <c r="AQ28" s="1041"/>
      <c r="AR28" s="1041"/>
      <c r="AS28" s="1041"/>
      <c r="AT28" s="1041"/>
      <c r="AU28" s="1041" t="s">
        <v>566</v>
      </c>
      <c r="AV28" s="1041"/>
      <c r="AW28" s="1041"/>
      <c r="AX28" s="1041"/>
      <c r="AY28" s="1041"/>
      <c r="AZ28" s="1041" t="s">
        <v>566</v>
      </c>
      <c r="BA28" s="1041"/>
      <c r="BB28" s="1041"/>
      <c r="BC28" s="1041"/>
      <c r="BD28" s="1041"/>
      <c r="BE28" s="1044"/>
      <c r="BF28" s="1044"/>
      <c r="BG28" s="1044"/>
      <c r="BH28" s="1044"/>
      <c r="BI28" s="1045"/>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606</v>
      </c>
      <c r="R29" s="1039"/>
      <c r="S29" s="1039"/>
      <c r="T29" s="1039"/>
      <c r="U29" s="1039"/>
      <c r="V29" s="1039">
        <v>606</v>
      </c>
      <c r="W29" s="1039"/>
      <c r="X29" s="1039"/>
      <c r="Y29" s="1039"/>
      <c r="Z29" s="1039"/>
      <c r="AA29" s="1039">
        <v>1</v>
      </c>
      <c r="AB29" s="1039"/>
      <c r="AC29" s="1039"/>
      <c r="AD29" s="1039"/>
      <c r="AE29" s="1040"/>
      <c r="AF29" s="1035">
        <v>1</v>
      </c>
      <c r="AG29" s="1036"/>
      <c r="AH29" s="1036"/>
      <c r="AI29" s="1036"/>
      <c r="AJ29" s="1037"/>
      <c r="AK29" s="980">
        <v>155</v>
      </c>
      <c r="AL29" s="971"/>
      <c r="AM29" s="971"/>
      <c r="AN29" s="971"/>
      <c r="AO29" s="971"/>
      <c r="AP29" s="1041" t="s">
        <v>566</v>
      </c>
      <c r="AQ29" s="1041"/>
      <c r="AR29" s="1041"/>
      <c r="AS29" s="1041"/>
      <c r="AT29" s="1041"/>
      <c r="AU29" s="1041" t="s">
        <v>566</v>
      </c>
      <c r="AV29" s="1041"/>
      <c r="AW29" s="1041"/>
      <c r="AX29" s="1041"/>
      <c r="AY29" s="1041"/>
      <c r="AZ29" s="1041" t="s">
        <v>566</v>
      </c>
      <c r="BA29" s="1041"/>
      <c r="BB29" s="1041"/>
      <c r="BC29" s="1041"/>
      <c r="BD29" s="1041"/>
      <c r="BE29" s="972"/>
      <c r="BF29" s="972"/>
      <c r="BG29" s="972"/>
      <c r="BH29" s="972"/>
      <c r="BI29" s="973"/>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5385</v>
      </c>
      <c r="R30" s="1039"/>
      <c r="S30" s="1039"/>
      <c r="T30" s="1039"/>
      <c r="U30" s="1039"/>
      <c r="V30" s="1039">
        <v>5200</v>
      </c>
      <c r="W30" s="1039"/>
      <c r="X30" s="1039"/>
      <c r="Y30" s="1039"/>
      <c r="Z30" s="1039"/>
      <c r="AA30" s="1039">
        <v>184</v>
      </c>
      <c r="AB30" s="1039"/>
      <c r="AC30" s="1039"/>
      <c r="AD30" s="1039"/>
      <c r="AE30" s="1040"/>
      <c r="AF30" s="1035">
        <v>184</v>
      </c>
      <c r="AG30" s="1036"/>
      <c r="AH30" s="1036"/>
      <c r="AI30" s="1036"/>
      <c r="AJ30" s="1037"/>
      <c r="AK30" s="980">
        <v>746</v>
      </c>
      <c r="AL30" s="971"/>
      <c r="AM30" s="971"/>
      <c r="AN30" s="971"/>
      <c r="AO30" s="971"/>
      <c r="AP30" s="1041" t="s">
        <v>566</v>
      </c>
      <c r="AQ30" s="1041"/>
      <c r="AR30" s="1041"/>
      <c r="AS30" s="1041"/>
      <c r="AT30" s="1041"/>
      <c r="AU30" s="1041" t="s">
        <v>566</v>
      </c>
      <c r="AV30" s="1041"/>
      <c r="AW30" s="1041"/>
      <c r="AX30" s="1041"/>
      <c r="AY30" s="1041"/>
      <c r="AZ30" s="1041" t="s">
        <v>566</v>
      </c>
      <c r="BA30" s="1041"/>
      <c r="BB30" s="1041"/>
      <c r="BC30" s="1041"/>
      <c r="BD30" s="1041"/>
      <c r="BE30" s="972"/>
      <c r="BF30" s="972"/>
      <c r="BG30" s="972"/>
      <c r="BH30" s="972"/>
      <c r="BI30" s="973"/>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286</v>
      </c>
      <c r="R31" s="1039"/>
      <c r="S31" s="1039"/>
      <c r="T31" s="1039"/>
      <c r="U31" s="1039"/>
      <c r="V31" s="1039">
        <v>286</v>
      </c>
      <c r="W31" s="1039"/>
      <c r="X31" s="1039"/>
      <c r="Y31" s="1039"/>
      <c r="Z31" s="1039"/>
      <c r="AA31" s="1041" t="s">
        <v>566</v>
      </c>
      <c r="AB31" s="1041"/>
      <c r="AC31" s="1041"/>
      <c r="AD31" s="1041"/>
      <c r="AE31" s="1041"/>
      <c r="AF31" s="1035" t="s">
        <v>122</v>
      </c>
      <c r="AG31" s="1036"/>
      <c r="AH31" s="1036"/>
      <c r="AI31" s="1036"/>
      <c r="AJ31" s="1037"/>
      <c r="AK31" s="980">
        <v>158</v>
      </c>
      <c r="AL31" s="971"/>
      <c r="AM31" s="971"/>
      <c r="AN31" s="971"/>
      <c r="AO31" s="971"/>
      <c r="AP31" s="971">
        <v>23</v>
      </c>
      <c r="AQ31" s="971"/>
      <c r="AR31" s="971"/>
      <c r="AS31" s="971"/>
      <c r="AT31" s="971"/>
      <c r="AU31" s="971">
        <v>10</v>
      </c>
      <c r="AV31" s="971"/>
      <c r="AW31" s="971"/>
      <c r="AX31" s="971"/>
      <c r="AY31" s="971"/>
      <c r="AZ31" s="1041" t="s">
        <v>566</v>
      </c>
      <c r="BA31" s="1041"/>
      <c r="BB31" s="1041"/>
      <c r="BC31" s="1041"/>
      <c r="BD31" s="1041"/>
      <c r="BE31" s="972"/>
      <c r="BF31" s="972"/>
      <c r="BG31" s="972"/>
      <c r="BH31" s="972"/>
      <c r="BI31" s="973"/>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920</v>
      </c>
      <c r="R32" s="1039"/>
      <c r="S32" s="1039"/>
      <c r="T32" s="1039"/>
      <c r="U32" s="1039"/>
      <c r="V32" s="1039">
        <v>1026</v>
      </c>
      <c r="W32" s="1039"/>
      <c r="X32" s="1039"/>
      <c r="Y32" s="1039"/>
      <c r="Z32" s="1039"/>
      <c r="AA32" s="1039">
        <v>-106</v>
      </c>
      <c r="AB32" s="1039"/>
      <c r="AC32" s="1039"/>
      <c r="AD32" s="1039"/>
      <c r="AE32" s="1040"/>
      <c r="AF32" s="1035">
        <v>694</v>
      </c>
      <c r="AG32" s="1036"/>
      <c r="AH32" s="1036"/>
      <c r="AI32" s="1036"/>
      <c r="AJ32" s="1037"/>
      <c r="AK32" s="980">
        <v>178</v>
      </c>
      <c r="AL32" s="971"/>
      <c r="AM32" s="971"/>
      <c r="AN32" s="971"/>
      <c r="AO32" s="971"/>
      <c r="AP32" s="971">
        <v>2869</v>
      </c>
      <c r="AQ32" s="971"/>
      <c r="AR32" s="971"/>
      <c r="AS32" s="971"/>
      <c r="AT32" s="971"/>
      <c r="AU32" s="971">
        <v>1259</v>
      </c>
      <c r="AV32" s="971"/>
      <c r="AW32" s="971"/>
      <c r="AX32" s="971"/>
      <c r="AY32" s="971"/>
      <c r="AZ32" s="1041" t="s">
        <v>566</v>
      </c>
      <c r="BA32" s="1041"/>
      <c r="BB32" s="1041"/>
      <c r="BC32" s="1041"/>
      <c r="BD32" s="1041"/>
      <c r="BE32" s="972" t="s">
        <v>396</v>
      </c>
      <c r="BF32" s="972"/>
      <c r="BG32" s="972"/>
      <c r="BH32" s="972"/>
      <c r="BI32" s="973"/>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v>2095</v>
      </c>
      <c r="R33" s="1039"/>
      <c r="S33" s="1039"/>
      <c r="T33" s="1039"/>
      <c r="U33" s="1039"/>
      <c r="V33" s="1039">
        <v>2315</v>
      </c>
      <c r="W33" s="1039"/>
      <c r="X33" s="1039"/>
      <c r="Y33" s="1039"/>
      <c r="Z33" s="1039"/>
      <c r="AA33" s="1039">
        <v>-220</v>
      </c>
      <c r="AB33" s="1039"/>
      <c r="AC33" s="1039"/>
      <c r="AD33" s="1039"/>
      <c r="AE33" s="1040"/>
      <c r="AF33" s="1035">
        <v>851</v>
      </c>
      <c r="AG33" s="1036"/>
      <c r="AH33" s="1036"/>
      <c r="AI33" s="1036"/>
      <c r="AJ33" s="1037"/>
      <c r="AK33" s="980">
        <v>328</v>
      </c>
      <c r="AL33" s="971"/>
      <c r="AM33" s="971"/>
      <c r="AN33" s="971"/>
      <c r="AO33" s="971"/>
      <c r="AP33" s="971">
        <v>1078</v>
      </c>
      <c r="AQ33" s="971"/>
      <c r="AR33" s="971"/>
      <c r="AS33" s="971"/>
      <c r="AT33" s="971"/>
      <c r="AU33" s="971">
        <v>616</v>
      </c>
      <c r="AV33" s="971"/>
      <c r="AW33" s="971"/>
      <c r="AX33" s="971"/>
      <c r="AY33" s="971"/>
      <c r="AZ33" s="1041" t="s">
        <v>566</v>
      </c>
      <c r="BA33" s="1041"/>
      <c r="BB33" s="1041"/>
      <c r="BC33" s="1041"/>
      <c r="BD33" s="1041"/>
      <c r="BE33" s="972" t="s">
        <v>396</v>
      </c>
      <c r="BF33" s="972"/>
      <c r="BG33" s="972"/>
      <c r="BH33" s="972"/>
      <c r="BI33" s="973"/>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2">
      <c r="A34" s="230">
        <v>7</v>
      </c>
      <c r="B34" s="1030" t="s">
        <v>398</v>
      </c>
      <c r="C34" s="1031"/>
      <c r="D34" s="1031"/>
      <c r="E34" s="1031"/>
      <c r="F34" s="1031"/>
      <c r="G34" s="1031"/>
      <c r="H34" s="1031"/>
      <c r="I34" s="1031"/>
      <c r="J34" s="1031"/>
      <c r="K34" s="1031"/>
      <c r="L34" s="1031"/>
      <c r="M34" s="1031"/>
      <c r="N34" s="1031"/>
      <c r="O34" s="1031"/>
      <c r="P34" s="1032"/>
      <c r="Q34" s="1038">
        <v>901</v>
      </c>
      <c r="R34" s="1039"/>
      <c r="S34" s="1039"/>
      <c r="T34" s="1039"/>
      <c r="U34" s="1039"/>
      <c r="V34" s="1039">
        <v>876</v>
      </c>
      <c r="W34" s="1039"/>
      <c r="X34" s="1039"/>
      <c r="Y34" s="1039"/>
      <c r="Z34" s="1039"/>
      <c r="AA34" s="1039">
        <v>25</v>
      </c>
      <c r="AB34" s="1039"/>
      <c r="AC34" s="1039"/>
      <c r="AD34" s="1039"/>
      <c r="AE34" s="1040"/>
      <c r="AF34" s="1035">
        <v>197</v>
      </c>
      <c r="AG34" s="1036"/>
      <c r="AH34" s="1036"/>
      <c r="AI34" s="1036"/>
      <c r="AJ34" s="1037"/>
      <c r="AK34" s="980">
        <v>398</v>
      </c>
      <c r="AL34" s="971"/>
      <c r="AM34" s="971"/>
      <c r="AN34" s="971"/>
      <c r="AO34" s="971"/>
      <c r="AP34" s="971">
        <v>6586</v>
      </c>
      <c r="AQ34" s="971"/>
      <c r="AR34" s="971"/>
      <c r="AS34" s="971"/>
      <c r="AT34" s="971"/>
      <c r="AU34" s="971">
        <v>4182</v>
      </c>
      <c r="AV34" s="971"/>
      <c r="AW34" s="971"/>
      <c r="AX34" s="971"/>
      <c r="AY34" s="971"/>
      <c r="AZ34" s="1041" t="s">
        <v>566</v>
      </c>
      <c r="BA34" s="1041"/>
      <c r="BB34" s="1041"/>
      <c r="BC34" s="1041"/>
      <c r="BD34" s="1041"/>
      <c r="BE34" s="972" t="s">
        <v>396</v>
      </c>
      <c r="BF34" s="972"/>
      <c r="BG34" s="972"/>
      <c r="BH34" s="972"/>
      <c r="BI34" s="973"/>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2">
      <c r="A35" s="230">
        <v>8</v>
      </c>
      <c r="B35" s="1030" t="s">
        <v>399</v>
      </c>
      <c r="C35" s="1031"/>
      <c r="D35" s="1031"/>
      <c r="E35" s="1031"/>
      <c r="F35" s="1031"/>
      <c r="G35" s="1031"/>
      <c r="H35" s="1031"/>
      <c r="I35" s="1031"/>
      <c r="J35" s="1031"/>
      <c r="K35" s="1031"/>
      <c r="L35" s="1031"/>
      <c r="M35" s="1031"/>
      <c r="N35" s="1031"/>
      <c r="O35" s="1031"/>
      <c r="P35" s="1032"/>
      <c r="Q35" s="1038">
        <v>322</v>
      </c>
      <c r="R35" s="1039"/>
      <c r="S35" s="1039"/>
      <c r="T35" s="1039"/>
      <c r="U35" s="1039"/>
      <c r="V35" s="1039">
        <v>132</v>
      </c>
      <c r="W35" s="1039"/>
      <c r="X35" s="1039"/>
      <c r="Y35" s="1039"/>
      <c r="Z35" s="1039"/>
      <c r="AA35" s="1039">
        <v>190</v>
      </c>
      <c r="AB35" s="1039"/>
      <c r="AC35" s="1039"/>
      <c r="AD35" s="1039"/>
      <c r="AE35" s="1040"/>
      <c r="AF35" s="1035">
        <v>19</v>
      </c>
      <c r="AG35" s="1036"/>
      <c r="AH35" s="1036"/>
      <c r="AI35" s="1036"/>
      <c r="AJ35" s="1037"/>
      <c r="AK35" s="1041" t="s">
        <v>566</v>
      </c>
      <c r="AL35" s="1041"/>
      <c r="AM35" s="1041"/>
      <c r="AN35" s="1041"/>
      <c r="AO35" s="1041"/>
      <c r="AP35" s="1041" t="s">
        <v>566</v>
      </c>
      <c r="AQ35" s="1041"/>
      <c r="AR35" s="1041"/>
      <c r="AS35" s="1041"/>
      <c r="AT35" s="1041"/>
      <c r="AU35" s="1041" t="s">
        <v>566</v>
      </c>
      <c r="AV35" s="1041"/>
      <c r="AW35" s="1041"/>
      <c r="AX35" s="1041"/>
      <c r="AY35" s="1041"/>
      <c r="AZ35" s="1041" t="s">
        <v>566</v>
      </c>
      <c r="BA35" s="1041"/>
      <c r="BB35" s="1041"/>
      <c r="BC35" s="1041"/>
      <c r="BD35" s="1041"/>
      <c r="BE35" s="972" t="s">
        <v>400</v>
      </c>
      <c r="BF35" s="972"/>
      <c r="BG35" s="972"/>
      <c r="BH35" s="972"/>
      <c r="BI35" s="973"/>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982"/>
      <c r="S50" s="982"/>
      <c r="T50" s="982"/>
      <c r="U50" s="982"/>
      <c r="V50" s="982"/>
      <c r="W50" s="982"/>
      <c r="X50" s="982"/>
      <c r="Y50" s="982"/>
      <c r="Z50" s="982"/>
      <c r="AA50" s="982"/>
      <c r="AB50" s="982"/>
      <c r="AC50" s="982"/>
      <c r="AD50" s="982"/>
      <c r="AE50" s="1034"/>
      <c r="AF50" s="1035"/>
      <c r="AG50" s="1036"/>
      <c r="AH50" s="1036"/>
      <c r="AI50" s="1036"/>
      <c r="AJ50" s="1037"/>
      <c r="AK50" s="1025"/>
      <c r="AL50" s="982"/>
      <c r="AM50" s="982"/>
      <c r="AN50" s="982"/>
      <c r="AO50" s="982"/>
      <c r="AP50" s="982"/>
      <c r="AQ50" s="982"/>
      <c r="AR50" s="982"/>
      <c r="AS50" s="982"/>
      <c r="AT50" s="982"/>
      <c r="AU50" s="982"/>
      <c r="AV50" s="982"/>
      <c r="AW50" s="982"/>
      <c r="AX50" s="982"/>
      <c r="AY50" s="982"/>
      <c r="AZ50" s="1026"/>
      <c r="BA50" s="1026"/>
      <c r="BB50" s="1026"/>
      <c r="BC50" s="1026"/>
      <c r="BD50" s="1026"/>
      <c r="BE50" s="972"/>
      <c r="BF50" s="972"/>
      <c r="BG50" s="972"/>
      <c r="BH50" s="972"/>
      <c r="BI50" s="973"/>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982"/>
      <c r="S51" s="982"/>
      <c r="T51" s="982"/>
      <c r="U51" s="982"/>
      <c r="V51" s="982"/>
      <c r="W51" s="982"/>
      <c r="X51" s="982"/>
      <c r="Y51" s="982"/>
      <c r="Z51" s="982"/>
      <c r="AA51" s="982"/>
      <c r="AB51" s="982"/>
      <c r="AC51" s="982"/>
      <c r="AD51" s="982"/>
      <c r="AE51" s="1034"/>
      <c r="AF51" s="1035"/>
      <c r="AG51" s="1036"/>
      <c r="AH51" s="1036"/>
      <c r="AI51" s="1036"/>
      <c r="AJ51" s="1037"/>
      <c r="AK51" s="1025"/>
      <c r="AL51" s="982"/>
      <c r="AM51" s="982"/>
      <c r="AN51" s="982"/>
      <c r="AO51" s="982"/>
      <c r="AP51" s="982"/>
      <c r="AQ51" s="982"/>
      <c r="AR51" s="982"/>
      <c r="AS51" s="982"/>
      <c r="AT51" s="982"/>
      <c r="AU51" s="982"/>
      <c r="AV51" s="982"/>
      <c r="AW51" s="982"/>
      <c r="AX51" s="982"/>
      <c r="AY51" s="982"/>
      <c r="AZ51" s="1026"/>
      <c r="BA51" s="1026"/>
      <c r="BB51" s="1026"/>
      <c r="BC51" s="1026"/>
      <c r="BD51" s="1026"/>
      <c r="BE51" s="972"/>
      <c r="BF51" s="972"/>
      <c r="BG51" s="972"/>
      <c r="BH51" s="972"/>
      <c r="BI51" s="973"/>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982"/>
      <c r="S52" s="982"/>
      <c r="T52" s="982"/>
      <c r="U52" s="982"/>
      <c r="V52" s="982"/>
      <c r="W52" s="982"/>
      <c r="X52" s="982"/>
      <c r="Y52" s="982"/>
      <c r="Z52" s="982"/>
      <c r="AA52" s="982"/>
      <c r="AB52" s="982"/>
      <c r="AC52" s="982"/>
      <c r="AD52" s="982"/>
      <c r="AE52" s="1034"/>
      <c r="AF52" s="1035"/>
      <c r="AG52" s="1036"/>
      <c r="AH52" s="1036"/>
      <c r="AI52" s="1036"/>
      <c r="AJ52" s="1037"/>
      <c r="AK52" s="1025"/>
      <c r="AL52" s="982"/>
      <c r="AM52" s="982"/>
      <c r="AN52" s="982"/>
      <c r="AO52" s="982"/>
      <c r="AP52" s="982"/>
      <c r="AQ52" s="982"/>
      <c r="AR52" s="982"/>
      <c r="AS52" s="982"/>
      <c r="AT52" s="982"/>
      <c r="AU52" s="982"/>
      <c r="AV52" s="982"/>
      <c r="AW52" s="982"/>
      <c r="AX52" s="982"/>
      <c r="AY52" s="982"/>
      <c r="AZ52" s="1026"/>
      <c r="BA52" s="1026"/>
      <c r="BB52" s="1026"/>
      <c r="BC52" s="1026"/>
      <c r="BD52" s="1026"/>
      <c r="BE52" s="972"/>
      <c r="BF52" s="972"/>
      <c r="BG52" s="972"/>
      <c r="BH52" s="972"/>
      <c r="BI52" s="973"/>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982"/>
      <c r="S53" s="982"/>
      <c r="T53" s="982"/>
      <c r="U53" s="982"/>
      <c r="V53" s="982"/>
      <c r="W53" s="982"/>
      <c r="X53" s="982"/>
      <c r="Y53" s="982"/>
      <c r="Z53" s="982"/>
      <c r="AA53" s="982"/>
      <c r="AB53" s="982"/>
      <c r="AC53" s="982"/>
      <c r="AD53" s="982"/>
      <c r="AE53" s="1034"/>
      <c r="AF53" s="1035"/>
      <c r="AG53" s="1036"/>
      <c r="AH53" s="1036"/>
      <c r="AI53" s="1036"/>
      <c r="AJ53" s="1037"/>
      <c r="AK53" s="1025"/>
      <c r="AL53" s="982"/>
      <c r="AM53" s="982"/>
      <c r="AN53" s="982"/>
      <c r="AO53" s="982"/>
      <c r="AP53" s="982"/>
      <c r="AQ53" s="982"/>
      <c r="AR53" s="982"/>
      <c r="AS53" s="982"/>
      <c r="AT53" s="982"/>
      <c r="AU53" s="982"/>
      <c r="AV53" s="982"/>
      <c r="AW53" s="982"/>
      <c r="AX53" s="982"/>
      <c r="AY53" s="982"/>
      <c r="AZ53" s="1026"/>
      <c r="BA53" s="1026"/>
      <c r="BB53" s="1026"/>
      <c r="BC53" s="1026"/>
      <c r="BD53" s="1026"/>
      <c r="BE53" s="972"/>
      <c r="BF53" s="972"/>
      <c r="BG53" s="972"/>
      <c r="BH53" s="972"/>
      <c r="BI53" s="973"/>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982"/>
      <c r="S54" s="982"/>
      <c r="T54" s="982"/>
      <c r="U54" s="982"/>
      <c r="V54" s="982"/>
      <c r="W54" s="982"/>
      <c r="X54" s="982"/>
      <c r="Y54" s="982"/>
      <c r="Z54" s="982"/>
      <c r="AA54" s="982"/>
      <c r="AB54" s="982"/>
      <c r="AC54" s="982"/>
      <c r="AD54" s="982"/>
      <c r="AE54" s="1034"/>
      <c r="AF54" s="1035"/>
      <c r="AG54" s="1036"/>
      <c r="AH54" s="1036"/>
      <c r="AI54" s="1036"/>
      <c r="AJ54" s="1037"/>
      <c r="AK54" s="1025"/>
      <c r="AL54" s="982"/>
      <c r="AM54" s="982"/>
      <c r="AN54" s="982"/>
      <c r="AO54" s="982"/>
      <c r="AP54" s="982"/>
      <c r="AQ54" s="982"/>
      <c r="AR54" s="982"/>
      <c r="AS54" s="982"/>
      <c r="AT54" s="982"/>
      <c r="AU54" s="982"/>
      <c r="AV54" s="982"/>
      <c r="AW54" s="982"/>
      <c r="AX54" s="982"/>
      <c r="AY54" s="982"/>
      <c r="AZ54" s="1026"/>
      <c r="BA54" s="1026"/>
      <c r="BB54" s="1026"/>
      <c r="BC54" s="1026"/>
      <c r="BD54" s="1026"/>
      <c r="BE54" s="972"/>
      <c r="BF54" s="972"/>
      <c r="BG54" s="972"/>
      <c r="BH54" s="972"/>
      <c r="BI54" s="973"/>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982"/>
      <c r="S55" s="982"/>
      <c r="T55" s="982"/>
      <c r="U55" s="982"/>
      <c r="V55" s="982"/>
      <c r="W55" s="982"/>
      <c r="X55" s="982"/>
      <c r="Y55" s="982"/>
      <c r="Z55" s="982"/>
      <c r="AA55" s="982"/>
      <c r="AB55" s="982"/>
      <c r="AC55" s="982"/>
      <c r="AD55" s="982"/>
      <c r="AE55" s="1034"/>
      <c r="AF55" s="1035"/>
      <c r="AG55" s="1036"/>
      <c r="AH55" s="1036"/>
      <c r="AI55" s="1036"/>
      <c r="AJ55" s="1037"/>
      <c r="AK55" s="1025"/>
      <c r="AL55" s="982"/>
      <c r="AM55" s="982"/>
      <c r="AN55" s="982"/>
      <c r="AO55" s="982"/>
      <c r="AP55" s="982"/>
      <c r="AQ55" s="982"/>
      <c r="AR55" s="982"/>
      <c r="AS55" s="982"/>
      <c r="AT55" s="982"/>
      <c r="AU55" s="982"/>
      <c r="AV55" s="982"/>
      <c r="AW55" s="982"/>
      <c r="AX55" s="982"/>
      <c r="AY55" s="982"/>
      <c r="AZ55" s="1026"/>
      <c r="BA55" s="1026"/>
      <c r="BB55" s="1026"/>
      <c r="BC55" s="1026"/>
      <c r="BD55" s="1026"/>
      <c r="BE55" s="972"/>
      <c r="BF55" s="972"/>
      <c r="BG55" s="972"/>
      <c r="BH55" s="972"/>
      <c r="BI55" s="973"/>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982"/>
      <c r="S56" s="982"/>
      <c r="T56" s="982"/>
      <c r="U56" s="982"/>
      <c r="V56" s="982"/>
      <c r="W56" s="982"/>
      <c r="X56" s="982"/>
      <c r="Y56" s="982"/>
      <c r="Z56" s="982"/>
      <c r="AA56" s="982"/>
      <c r="AB56" s="982"/>
      <c r="AC56" s="982"/>
      <c r="AD56" s="982"/>
      <c r="AE56" s="1034"/>
      <c r="AF56" s="1035"/>
      <c r="AG56" s="1036"/>
      <c r="AH56" s="1036"/>
      <c r="AI56" s="1036"/>
      <c r="AJ56" s="1037"/>
      <c r="AK56" s="1025"/>
      <c r="AL56" s="982"/>
      <c r="AM56" s="982"/>
      <c r="AN56" s="982"/>
      <c r="AO56" s="982"/>
      <c r="AP56" s="982"/>
      <c r="AQ56" s="982"/>
      <c r="AR56" s="982"/>
      <c r="AS56" s="982"/>
      <c r="AT56" s="982"/>
      <c r="AU56" s="982"/>
      <c r="AV56" s="982"/>
      <c r="AW56" s="982"/>
      <c r="AX56" s="982"/>
      <c r="AY56" s="982"/>
      <c r="AZ56" s="1026"/>
      <c r="BA56" s="1026"/>
      <c r="BB56" s="1026"/>
      <c r="BC56" s="1026"/>
      <c r="BD56" s="1026"/>
      <c r="BE56" s="972"/>
      <c r="BF56" s="972"/>
      <c r="BG56" s="972"/>
      <c r="BH56" s="972"/>
      <c r="BI56" s="973"/>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982"/>
      <c r="S57" s="982"/>
      <c r="T57" s="982"/>
      <c r="U57" s="982"/>
      <c r="V57" s="982"/>
      <c r="W57" s="982"/>
      <c r="X57" s="982"/>
      <c r="Y57" s="982"/>
      <c r="Z57" s="982"/>
      <c r="AA57" s="982"/>
      <c r="AB57" s="982"/>
      <c r="AC57" s="982"/>
      <c r="AD57" s="982"/>
      <c r="AE57" s="1034"/>
      <c r="AF57" s="1035"/>
      <c r="AG57" s="1036"/>
      <c r="AH57" s="1036"/>
      <c r="AI57" s="1036"/>
      <c r="AJ57" s="1037"/>
      <c r="AK57" s="1025"/>
      <c r="AL57" s="982"/>
      <c r="AM57" s="982"/>
      <c r="AN57" s="982"/>
      <c r="AO57" s="982"/>
      <c r="AP57" s="982"/>
      <c r="AQ57" s="982"/>
      <c r="AR57" s="982"/>
      <c r="AS57" s="982"/>
      <c r="AT57" s="982"/>
      <c r="AU57" s="982"/>
      <c r="AV57" s="982"/>
      <c r="AW57" s="982"/>
      <c r="AX57" s="982"/>
      <c r="AY57" s="982"/>
      <c r="AZ57" s="1026"/>
      <c r="BA57" s="1026"/>
      <c r="BB57" s="1026"/>
      <c r="BC57" s="1026"/>
      <c r="BD57" s="1026"/>
      <c r="BE57" s="972"/>
      <c r="BF57" s="972"/>
      <c r="BG57" s="972"/>
      <c r="BH57" s="972"/>
      <c r="BI57" s="973"/>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982"/>
      <c r="S58" s="982"/>
      <c r="T58" s="982"/>
      <c r="U58" s="982"/>
      <c r="V58" s="982"/>
      <c r="W58" s="982"/>
      <c r="X58" s="982"/>
      <c r="Y58" s="982"/>
      <c r="Z58" s="982"/>
      <c r="AA58" s="982"/>
      <c r="AB58" s="982"/>
      <c r="AC58" s="982"/>
      <c r="AD58" s="982"/>
      <c r="AE58" s="1034"/>
      <c r="AF58" s="1035"/>
      <c r="AG58" s="1036"/>
      <c r="AH58" s="1036"/>
      <c r="AI58" s="1036"/>
      <c r="AJ58" s="1037"/>
      <c r="AK58" s="1025"/>
      <c r="AL58" s="982"/>
      <c r="AM58" s="982"/>
      <c r="AN58" s="982"/>
      <c r="AO58" s="982"/>
      <c r="AP58" s="982"/>
      <c r="AQ58" s="982"/>
      <c r="AR58" s="982"/>
      <c r="AS58" s="982"/>
      <c r="AT58" s="982"/>
      <c r="AU58" s="982"/>
      <c r="AV58" s="982"/>
      <c r="AW58" s="982"/>
      <c r="AX58" s="982"/>
      <c r="AY58" s="982"/>
      <c r="AZ58" s="1026"/>
      <c r="BA58" s="1026"/>
      <c r="BB58" s="1026"/>
      <c r="BC58" s="1026"/>
      <c r="BD58" s="1026"/>
      <c r="BE58" s="972"/>
      <c r="BF58" s="972"/>
      <c r="BG58" s="972"/>
      <c r="BH58" s="972"/>
      <c r="BI58" s="973"/>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982"/>
      <c r="S59" s="982"/>
      <c r="T59" s="982"/>
      <c r="U59" s="982"/>
      <c r="V59" s="982"/>
      <c r="W59" s="982"/>
      <c r="X59" s="982"/>
      <c r="Y59" s="982"/>
      <c r="Z59" s="982"/>
      <c r="AA59" s="982"/>
      <c r="AB59" s="982"/>
      <c r="AC59" s="982"/>
      <c r="AD59" s="982"/>
      <c r="AE59" s="1034"/>
      <c r="AF59" s="1035"/>
      <c r="AG59" s="1036"/>
      <c r="AH59" s="1036"/>
      <c r="AI59" s="1036"/>
      <c r="AJ59" s="1037"/>
      <c r="AK59" s="1025"/>
      <c r="AL59" s="982"/>
      <c r="AM59" s="982"/>
      <c r="AN59" s="982"/>
      <c r="AO59" s="982"/>
      <c r="AP59" s="982"/>
      <c r="AQ59" s="982"/>
      <c r="AR59" s="982"/>
      <c r="AS59" s="982"/>
      <c r="AT59" s="982"/>
      <c r="AU59" s="982"/>
      <c r="AV59" s="982"/>
      <c r="AW59" s="982"/>
      <c r="AX59" s="982"/>
      <c r="AY59" s="982"/>
      <c r="AZ59" s="1026"/>
      <c r="BA59" s="1026"/>
      <c r="BB59" s="1026"/>
      <c r="BC59" s="1026"/>
      <c r="BD59" s="1026"/>
      <c r="BE59" s="972"/>
      <c r="BF59" s="972"/>
      <c r="BG59" s="972"/>
      <c r="BH59" s="972"/>
      <c r="BI59" s="973"/>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982"/>
      <c r="S60" s="982"/>
      <c r="T60" s="982"/>
      <c r="U60" s="982"/>
      <c r="V60" s="982"/>
      <c r="W60" s="982"/>
      <c r="X60" s="982"/>
      <c r="Y60" s="982"/>
      <c r="Z60" s="982"/>
      <c r="AA60" s="982"/>
      <c r="AB60" s="982"/>
      <c r="AC60" s="982"/>
      <c r="AD60" s="982"/>
      <c r="AE60" s="1034"/>
      <c r="AF60" s="1035"/>
      <c r="AG60" s="1036"/>
      <c r="AH60" s="1036"/>
      <c r="AI60" s="1036"/>
      <c r="AJ60" s="1037"/>
      <c r="AK60" s="1025"/>
      <c r="AL60" s="982"/>
      <c r="AM60" s="982"/>
      <c r="AN60" s="982"/>
      <c r="AO60" s="982"/>
      <c r="AP60" s="982"/>
      <c r="AQ60" s="982"/>
      <c r="AR60" s="982"/>
      <c r="AS60" s="982"/>
      <c r="AT60" s="982"/>
      <c r="AU60" s="982"/>
      <c r="AV60" s="982"/>
      <c r="AW60" s="982"/>
      <c r="AX60" s="982"/>
      <c r="AY60" s="982"/>
      <c r="AZ60" s="1026"/>
      <c r="BA60" s="1026"/>
      <c r="BB60" s="1026"/>
      <c r="BC60" s="1026"/>
      <c r="BD60" s="1026"/>
      <c r="BE60" s="972"/>
      <c r="BF60" s="972"/>
      <c r="BG60" s="972"/>
      <c r="BH60" s="972"/>
      <c r="BI60" s="973"/>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982"/>
      <c r="S61" s="982"/>
      <c r="T61" s="982"/>
      <c r="U61" s="982"/>
      <c r="V61" s="982"/>
      <c r="W61" s="982"/>
      <c r="X61" s="982"/>
      <c r="Y61" s="982"/>
      <c r="Z61" s="982"/>
      <c r="AA61" s="982"/>
      <c r="AB61" s="982"/>
      <c r="AC61" s="982"/>
      <c r="AD61" s="982"/>
      <c r="AE61" s="1034"/>
      <c r="AF61" s="1035"/>
      <c r="AG61" s="1036"/>
      <c r="AH61" s="1036"/>
      <c r="AI61" s="1036"/>
      <c r="AJ61" s="1037"/>
      <c r="AK61" s="1025"/>
      <c r="AL61" s="982"/>
      <c r="AM61" s="982"/>
      <c r="AN61" s="982"/>
      <c r="AO61" s="982"/>
      <c r="AP61" s="982"/>
      <c r="AQ61" s="982"/>
      <c r="AR61" s="982"/>
      <c r="AS61" s="982"/>
      <c r="AT61" s="982"/>
      <c r="AU61" s="982"/>
      <c r="AV61" s="982"/>
      <c r="AW61" s="982"/>
      <c r="AX61" s="982"/>
      <c r="AY61" s="982"/>
      <c r="AZ61" s="1026"/>
      <c r="BA61" s="1026"/>
      <c r="BB61" s="1026"/>
      <c r="BC61" s="1026"/>
      <c r="BD61" s="1026"/>
      <c r="BE61" s="972"/>
      <c r="BF61" s="972"/>
      <c r="BG61" s="972"/>
      <c r="BH61" s="972"/>
      <c r="BI61" s="973"/>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982"/>
      <c r="S62" s="982"/>
      <c r="T62" s="982"/>
      <c r="U62" s="982"/>
      <c r="V62" s="982"/>
      <c r="W62" s="982"/>
      <c r="X62" s="982"/>
      <c r="Y62" s="982"/>
      <c r="Z62" s="982"/>
      <c r="AA62" s="982"/>
      <c r="AB62" s="982"/>
      <c r="AC62" s="982"/>
      <c r="AD62" s="982"/>
      <c r="AE62" s="1034"/>
      <c r="AF62" s="1035"/>
      <c r="AG62" s="1036"/>
      <c r="AH62" s="1036"/>
      <c r="AI62" s="1036"/>
      <c r="AJ62" s="1037"/>
      <c r="AK62" s="1025"/>
      <c r="AL62" s="982"/>
      <c r="AM62" s="982"/>
      <c r="AN62" s="982"/>
      <c r="AO62" s="982"/>
      <c r="AP62" s="982"/>
      <c r="AQ62" s="982"/>
      <c r="AR62" s="982"/>
      <c r="AS62" s="982"/>
      <c r="AT62" s="982"/>
      <c r="AU62" s="982"/>
      <c r="AV62" s="982"/>
      <c r="AW62" s="982"/>
      <c r="AX62" s="982"/>
      <c r="AY62" s="982"/>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5">
      <c r="A63" s="228" t="s">
        <v>379</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1989</v>
      </c>
      <c r="AG63" s="959"/>
      <c r="AH63" s="959"/>
      <c r="AI63" s="959"/>
      <c r="AJ63" s="1023"/>
      <c r="AK63" s="1024"/>
      <c r="AL63" s="963"/>
      <c r="AM63" s="963"/>
      <c r="AN63" s="963"/>
      <c r="AO63" s="963"/>
      <c r="AP63" s="959">
        <v>10556</v>
      </c>
      <c r="AQ63" s="959"/>
      <c r="AR63" s="959"/>
      <c r="AS63" s="959"/>
      <c r="AT63" s="959"/>
      <c r="AU63" s="959">
        <v>6067</v>
      </c>
      <c r="AV63" s="959"/>
      <c r="AW63" s="959"/>
      <c r="AX63" s="959"/>
      <c r="AY63" s="959"/>
      <c r="AZ63" s="1018"/>
      <c r="BA63" s="1018"/>
      <c r="BB63" s="1018"/>
      <c r="BC63" s="1018"/>
      <c r="BD63" s="1018"/>
      <c r="BE63" s="960"/>
      <c r="BF63" s="960"/>
      <c r="BG63" s="960"/>
      <c r="BH63" s="960"/>
      <c r="BI63" s="961"/>
      <c r="BJ63" s="1019" t="s">
        <v>122</v>
      </c>
      <c r="BK63" s="953"/>
      <c r="BL63" s="953"/>
      <c r="BM63" s="953"/>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5">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2">
      <c r="A66" s="996" t="s">
        <v>404</v>
      </c>
      <c r="B66" s="997"/>
      <c r="C66" s="997"/>
      <c r="D66" s="997"/>
      <c r="E66" s="997"/>
      <c r="F66" s="997"/>
      <c r="G66" s="997"/>
      <c r="H66" s="997"/>
      <c r="I66" s="997"/>
      <c r="J66" s="997"/>
      <c r="K66" s="997"/>
      <c r="L66" s="997"/>
      <c r="M66" s="997"/>
      <c r="N66" s="997"/>
      <c r="O66" s="997"/>
      <c r="P66" s="998"/>
      <c r="Q66" s="1002" t="s">
        <v>383</v>
      </c>
      <c r="R66" s="1003"/>
      <c r="S66" s="1003"/>
      <c r="T66" s="1003"/>
      <c r="U66" s="1004"/>
      <c r="V66" s="1002" t="s">
        <v>384</v>
      </c>
      <c r="W66" s="1003"/>
      <c r="X66" s="1003"/>
      <c r="Y66" s="1003"/>
      <c r="Z66" s="1004"/>
      <c r="AA66" s="1002" t="s">
        <v>385</v>
      </c>
      <c r="AB66" s="1003"/>
      <c r="AC66" s="1003"/>
      <c r="AD66" s="1003"/>
      <c r="AE66" s="1004"/>
      <c r="AF66" s="1008" t="s">
        <v>386</v>
      </c>
      <c r="AG66" s="1009"/>
      <c r="AH66" s="1009"/>
      <c r="AI66" s="1009"/>
      <c r="AJ66" s="1010"/>
      <c r="AK66" s="1002" t="s">
        <v>387</v>
      </c>
      <c r="AL66" s="997"/>
      <c r="AM66" s="997"/>
      <c r="AN66" s="997"/>
      <c r="AO66" s="998"/>
      <c r="AP66" s="1002" t="s">
        <v>388</v>
      </c>
      <c r="AQ66" s="1003"/>
      <c r="AR66" s="1003"/>
      <c r="AS66" s="1003"/>
      <c r="AT66" s="1004"/>
      <c r="AU66" s="1002" t="s">
        <v>405</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6" t="s">
        <v>551</v>
      </c>
      <c r="C68" s="987"/>
      <c r="D68" s="987"/>
      <c r="E68" s="987"/>
      <c r="F68" s="987"/>
      <c r="G68" s="987"/>
      <c r="H68" s="987"/>
      <c r="I68" s="987"/>
      <c r="J68" s="987"/>
      <c r="K68" s="987"/>
      <c r="L68" s="987"/>
      <c r="M68" s="987"/>
      <c r="N68" s="987"/>
      <c r="O68" s="987"/>
      <c r="P68" s="988"/>
      <c r="Q68" s="989">
        <v>687</v>
      </c>
      <c r="R68" s="983"/>
      <c r="S68" s="983"/>
      <c r="T68" s="983"/>
      <c r="U68" s="983"/>
      <c r="V68" s="983">
        <v>665</v>
      </c>
      <c r="W68" s="983"/>
      <c r="X68" s="983"/>
      <c r="Y68" s="983"/>
      <c r="Z68" s="983"/>
      <c r="AA68" s="983">
        <v>22</v>
      </c>
      <c r="AB68" s="983"/>
      <c r="AC68" s="983"/>
      <c r="AD68" s="983"/>
      <c r="AE68" s="983"/>
      <c r="AF68" s="983">
        <v>22</v>
      </c>
      <c r="AG68" s="983"/>
      <c r="AH68" s="983"/>
      <c r="AI68" s="983"/>
      <c r="AJ68" s="983"/>
      <c r="AK68" s="983" t="s">
        <v>559</v>
      </c>
      <c r="AL68" s="983"/>
      <c r="AM68" s="983"/>
      <c r="AN68" s="983"/>
      <c r="AO68" s="983"/>
      <c r="AP68" s="983">
        <v>46</v>
      </c>
      <c r="AQ68" s="983"/>
      <c r="AR68" s="983"/>
      <c r="AS68" s="983"/>
      <c r="AT68" s="983"/>
      <c r="AU68" s="983">
        <v>33</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6260</v>
      </c>
      <c r="R69" s="971"/>
      <c r="S69" s="971"/>
      <c r="T69" s="971"/>
      <c r="U69" s="971"/>
      <c r="V69" s="971">
        <v>6817</v>
      </c>
      <c r="W69" s="971"/>
      <c r="X69" s="971"/>
      <c r="Y69" s="971"/>
      <c r="Z69" s="971"/>
      <c r="AA69" s="971">
        <v>-557</v>
      </c>
      <c r="AB69" s="971"/>
      <c r="AC69" s="971"/>
      <c r="AD69" s="971"/>
      <c r="AE69" s="971"/>
      <c r="AF69" s="971">
        <v>3266</v>
      </c>
      <c r="AG69" s="971"/>
      <c r="AH69" s="971"/>
      <c r="AI69" s="971"/>
      <c r="AJ69" s="971"/>
      <c r="AK69" s="971" t="s">
        <v>559</v>
      </c>
      <c r="AL69" s="971"/>
      <c r="AM69" s="971"/>
      <c r="AN69" s="971"/>
      <c r="AO69" s="971"/>
      <c r="AP69" s="971">
        <v>13755</v>
      </c>
      <c r="AQ69" s="971"/>
      <c r="AR69" s="971"/>
      <c r="AS69" s="971"/>
      <c r="AT69" s="971"/>
      <c r="AU69" s="971">
        <v>170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1199</v>
      </c>
      <c r="R70" s="971"/>
      <c r="S70" s="971"/>
      <c r="T70" s="971"/>
      <c r="U70" s="971"/>
      <c r="V70" s="971">
        <v>1199</v>
      </c>
      <c r="W70" s="971"/>
      <c r="X70" s="971"/>
      <c r="Y70" s="971"/>
      <c r="Z70" s="971"/>
      <c r="AA70" s="982" t="s">
        <v>559</v>
      </c>
      <c r="AB70" s="982"/>
      <c r="AC70" s="982"/>
      <c r="AD70" s="982"/>
      <c r="AE70" s="982"/>
      <c r="AF70" s="982" t="s">
        <v>559</v>
      </c>
      <c r="AG70" s="982"/>
      <c r="AH70" s="982"/>
      <c r="AI70" s="982"/>
      <c r="AJ70" s="982"/>
      <c r="AK70" s="982" t="s">
        <v>559</v>
      </c>
      <c r="AL70" s="982"/>
      <c r="AM70" s="982"/>
      <c r="AN70" s="982"/>
      <c r="AO70" s="982"/>
      <c r="AP70" s="982" t="s">
        <v>559</v>
      </c>
      <c r="AQ70" s="982"/>
      <c r="AR70" s="982"/>
      <c r="AS70" s="982"/>
      <c r="AT70" s="982"/>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313311</v>
      </c>
      <c r="R71" s="971"/>
      <c r="S71" s="971"/>
      <c r="T71" s="971"/>
      <c r="U71" s="971"/>
      <c r="V71" s="971">
        <v>310666</v>
      </c>
      <c r="W71" s="971"/>
      <c r="X71" s="971"/>
      <c r="Y71" s="971"/>
      <c r="Z71" s="971"/>
      <c r="AA71" s="971">
        <v>2644</v>
      </c>
      <c r="AB71" s="971"/>
      <c r="AC71" s="971"/>
      <c r="AD71" s="971"/>
      <c r="AE71" s="971"/>
      <c r="AF71" s="971">
        <v>2644</v>
      </c>
      <c r="AG71" s="971"/>
      <c r="AH71" s="971"/>
      <c r="AI71" s="971"/>
      <c r="AJ71" s="971"/>
      <c r="AK71" s="971">
        <v>2298</v>
      </c>
      <c r="AL71" s="971"/>
      <c r="AM71" s="971"/>
      <c r="AN71" s="971"/>
      <c r="AO71" s="971"/>
      <c r="AP71" s="971" t="s">
        <v>559</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6442</v>
      </c>
      <c r="R72" s="971"/>
      <c r="S72" s="971"/>
      <c r="T72" s="971"/>
      <c r="U72" s="971"/>
      <c r="V72" s="971">
        <v>6301</v>
      </c>
      <c r="W72" s="971"/>
      <c r="X72" s="971"/>
      <c r="Y72" s="971"/>
      <c r="Z72" s="971"/>
      <c r="AA72" s="971">
        <v>141</v>
      </c>
      <c r="AB72" s="971"/>
      <c r="AC72" s="971"/>
      <c r="AD72" s="971"/>
      <c r="AE72" s="971"/>
      <c r="AF72" s="971">
        <v>141</v>
      </c>
      <c r="AG72" s="971"/>
      <c r="AH72" s="971"/>
      <c r="AI72" s="971"/>
      <c r="AJ72" s="971"/>
      <c r="AK72" s="971">
        <v>20</v>
      </c>
      <c r="AL72" s="971"/>
      <c r="AM72" s="971"/>
      <c r="AN72" s="971"/>
      <c r="AO72" s="971"/>
      <c r="AP72" s="971" t="s">
        <v>559</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739</v>
      </c>
      <c r="R73" s="971"/>
      <c r="S73" s="971"/>
      <c r="T73" s="971"/>
      <c r="U73" s="971"/>
      <c r="V73" s="971">
        <v>371</v>
      </c>
      <c r="W73" s="971"/>
      <c r="X73" s="971"/>
      <c r="Y73" s="971"/>
      <c r="Z73" s="971"/>
      <c r="AA73" s="971">
        <v>368</v>
      </c>
      <c r="AB73" s="971"/>
      <c r="AC73" s="971"/>
      <c r="AD73" s="971"/>
      <c r="AE73" s="971"/>
      <c r="AF73" s="971">
        <v>368</v>
      </c>
      <c r="AG73" s="971"/>
      <c r="AH73" s="971"/>
      <c r="AI73" s="971"/>
      <c r="AJ73" s="971"/>
      <c r="AK73" s="971" t="s">
        <v>559</v>
      </c>
      <c r="AL73" s="971"/>
      <c r="AM73" s="971"/>
      <c r="AN73" s="971"/>
      <c r="AO73" s="971"/>
      <c r="AP73" s="971" t="s">
        <v>559</v>
      </c>
      <c r="AQ73" s="971"/>
      <c r="AR73" s="971"/>
      <c r="AS73" s="971"/>
      <c r="AT73" s="971"/>
      <c r="AU73" s="971" t="s">
        <v>559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257</v>
      </c>
      <c r="R74" s="971"/>
      <c r="S74" s="971"/>
      <c r="T74" s="971"/>
      <c r="U74" s="971"/>
      <c r="V74" s="971">
        <v>221</v>
      </c>
      <c r="W74" s="971"/>
      <c r="X74" s="971"/>
      <c r="Y74" s="971"/>
      <c r="Z74" s="971"/>
      <c r="AA74" s="971">
        <v>36</v>
      </c>
      <c r="AB74" s="971"/>
      <c r="AC74" s="971"/>
      <c r="AD74" s="971"/>
      <c r="AE74" s="971"/>
      <c r="AF74" s="971">
        <v>36</v>
      </c>
      <c r="AG74" s="971"/>
      <c r="AH74" s="971"/>
      <c r="AI74" s="971"/>
      <c r="AJ74" s="971"/>
      <c r="AK74" s="971">
        <v>255</v>
      </c>
      <c r="AL74" s="971"/>
      <c r="AM74" s="971"/>
      <c r="AN74" s="971"/>
      <c r="AO74" s="971"/>
      <c r="AP74" s="971" t="s">
        <v>559</v>
      </c>
      <c r="AQ74" s="971"/>
      <c r="AR74" s="971"/>
      <c r="AS74" s="971"/>
      <c r="AT74" s="971"/>
      <c r="AU74" s="971" t="s">
        <v>559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558</v>
      </c>
      <c r="C75" s="975"/>
      <c r="D75" s="975"/>
      <c r="E75" s="975"/>
      <c r="F75" s="975"/>
      <c r="G75" s="975"/>
      <c r="H75" s="975"/>
      <c r="I75" s="975"/>
      <c r="J75" s="975"/>
      <c r="K75" s="975"/>
      <c r="L75" s="975"/>
      <c r="M75" s="975"/>
      <c r="N75" s="975"/>
      <c r="O75" s="975"/>
      <c r="P75" s="976"/>
      <c r="Q75" s="978">
        <v>101</v>
      </c>
      <c r="R75" s="979"/>
      <c r="S75" s="979"/>
      <c r="T75" s="979"/>
      <c r="U75" s="980"/>
      <c r="V75" s="981">
        <v>91</v>
      </c>
      <c r="W75" s="979"/>
      <c r="X75" s="979"/>
      <c r="Y75" s="979"/>
      <c r="Z75" s="980"/>
      <c r="AA75" s="981">
        <v>11</v>
      </c>
      <c r="AB75" s="979"/>
      <c r="AC75" s="979"/>
      <c r="AD75" s="979"/>
      <c r="AE75" s="980"/>
      <c r="AF75" s="981">
        <v>11</v>
      </c>
      <c r="AG75" s="979"/>
      <c r="AH75" s="979"/>
      <c r="AI75" s="979"/>
      <c r="AJ75" s="980"/>
      <c r="AK75" s="981">
        <v>28</v>
      </c>
      <c r="AL75" s="979"/>
      <c r="AM75" s="979"/>
      <c r="AN75" s="979"/>
      <c r="AO75" s="980"/>
      <c r="AP75" s="981" t="s">
        <v>559</v>
      </c>
      <c r="AQ75" s="979"/>
      <c r="AR75" s="979"/>
      <c r="AS75" s="979"/>
      <c r="AT75" s="980"/>
      <c r="AU75" s="981" t="s">
        <v>559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6488</v>
      </c>
      <c r="AG88" s="959"/>
      <c r="AH88" s="959"/>
      <c r="AI88" s="959"/>
      <c r="AJ88" s="959"/>
      <c r="AK88" s="963"/>
      <c r="AL88" s="963"/>
      <c r="AM88" s="963"/>
      <c r="AN88" s="963"/>
      <c r="AO88" s="963"/>
      <c r="AP88" s="959">
        <v>13801</v>
      </c>
      <c r="AQ88" s="959"/>
      <c r="AR88" s="959"/>
      <c r="AS88" s="959"/>
      <c r="AT88" s="959"/>
      <c r="AU88" s="959">
        <v>203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2">
      <c r="A110" s="809" t="s">
        <v>419</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3986569</v>
      </c>
      <c r="AB110" s="889"/>
      <c r="AC110" s="889"/>
      <c r="AD110" s="889"/>
      <c r="AE110" s="890"/>
      <c r="AF110" s="891">
        <v>3870827</v>
      </c>
      <c r="AG110" s="889"/>
      <c r="AH110" s="889"/>
      <c r="AI110" s="889"/>
      <c r="AJ110" s="890"/>
      <c r="AK110" s="891">
        <v>3720154</v>
      </c>
      <c r="AL110" s="889"/>
      <c r="AM110" s="889"/>
      <c r="AN110" s="889"/>
      <c r="AO110" s="890"/>
      <c r="AP110" s="892">
        <v>34.200000000000003</v>
      </c>
      <c r="AQ110" s="893"/>
      <c r="AR110" s="893"/>
      <c r="AS110" s="893"/>
      <c r="AT110" s="894"/>
      <c r="AU110" s="930" t="s">
        <v>69</v>
      </c>
      <c r="AV110" s="931"/>
      <c r="AW110" s="931"/>
      <c r="AX110" s="931"/>
      <c r="AY110" s="931"/>
      <c r="AZ110" s="860" t="s">
        <v>420</v>
      </c>
      <c r="BA110" s="810"/>
      <c r="BB110" s="810"/>
      <c r="BC110" s="810"/>
      <c r="BD110" s="810"/>
      <c r="BE110" s="810"/>
      <c r="BF110" s="810"/>
      <c r="BG110" s="810"/>
      <c r="BH110" s="810"/>
      <c r="BI110" s="810"/>
      <c r="BJ110" s="810"/>
      <c r="BK110" s="810"/>
      <c r="BL110" s="810"/>
      <c r="BM110" s="810"/>
      <c r="BN110" s="810"/>
      <c r="BO110" s="810"/>
      <c r="BP110" s="811"/>
      <c r="BQ110" s="861">
        <v>31324263</v>
      </c>
      <c r="BR110" s="842"/>
      <c r="BS110" s="842"/>
      <c r="BT110" s="842"/>
      <c r="BU110" s="842"/>
      <c r="BV110" s="842">
        <v>30948825</v>
      </c>
      <c r="BW110" s="842"/>
      <c r="BX110" s="842"/>
      <c r="BY110" s="842"/>
      <c r="BZ110" s="842"/>
      <c r="CA110" s="842">
        <v>32921920</v>
      </c>
      <c r="CB110" s="842"/>
      <c r="CC110" s="842"/>
      <c r="CD110" s="842"/>
      <c r="CE110" s="842"/>
      <c r="CF110" s="866">
        <v>302.7</v>
      </c>
      <c r="CG110" s="867"/>
      <c r="CH110" s="867"/>
      <c r="CI110" s="867"/>
      <c r="CJ110" s="867"/>
      <c r="CK110" s="926" t="s">
        <v>421</v>
      </c>
      <c r="CL110" s="819"/>
      <c r="CM110" s="860" t="s">
        <v>422</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424</v>
      </c>
      <c r="BA111" s="752"/>
      <c r="BB111" s="752"/>
      <c r="BC111" s="752"/>
      <c r="BD111" s="752"/>
      <c r="BE111" s="752"/>
      <c r="BF111" s="752"/>
      <c r="BG111" s="752"/>
      <c r="BH111" s="752"/>
      <c r="BI111" s="752"/>
      <c r="BJ111" s="752"/>
      <c r="BK111" s="752"/>
      <c r="BL111" s="752"/>
      <c r="BM111" s="752"/>
      <c r="BN111" s="752"/>
      <c r="BO111" s="752"/>
      <c r="BP111" s="753"/>
      <c r="BQ111" s="789">
        <v>43021</v>
      </c>
      <c r="BR111" s="790"/>
      <c r="BS111" s="790"/>
      <c r="BT111" s="790"/>
      <c r="BU111" s="790"/>
      <c r="BV111" s="790">
        <v>37958</v>
      </c>
      <c r="BW111" s="790"/>
      <c r="BX111" s="790"/>
      <c r="BY111" s="790"/>
      <c r="BZ111" s="790"/>
      <c r="CA111" s="790">
        <v>32894</v>
      </c>
      <c r="CB111" s="790"/>
      <c r="CC111" s="790"/>
      <c r="CD111" s="790"/>
      <c r="CE111" s="790"/>
      <c r="CF111" s="875">
        <v>0.3</v>
      </c>
      <c r="CG111" s="876"/>
      <c r="CH111" s="876"/>
      <c r="CI111" s="876"/>
      <c r="CJ111" s="876"/>
      <c r="CK111" s="927"/>
      <c r="CL111" s="821"/>
      <c r="CM111" s="817"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2">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428</v>
      </c>
      <c r="BA112" s="752"/>
      <c r="BB112" s="752"/>
      <c r="BC112" s="752"/>
      <c r="BD112" s="752"/>
      <c r="BE112" s="752"/>
      <c r="BF112" s="752"/>
      <c r="BG112" s="752"/>
      <c r="BH112" s="752"/>
      <c r="BI112" s="752"/>
      <c r="BJ112" s="752"/>
      <c r="BK112" s="752"/>
      <c r="BL112" s="752"/>
      <c r="BM112" s="752"/>
      <c r="BN112" s="752"/>
      <c r="BO112" s="752"/>
      <c r="BP112" s="753"/>
      <c r="BQ112" s="789">
        <v>6991156</v>
      </c>
      <c r="BR112" s="790"/>
      <c r="BS112" s="790"/>
      <c r="BT112" s="790"/>
      <c r="BU112" s="790"/>
      <c r="BV112" s="790">
        <v>6092273</v>
      </c>
      <c r="BW112" s="790"/>
      <c r="BX112" s="790"/>
      <c r="BY112" s="790"/>
      <c r="BZ112" s="790"/>
      <c r="CA112" s="790">
        <v>6067131</v>
      </c>
      <c r="CB112" s="790"/>
      <c r="CC112" s="790"/>
      <c r="CD112" s="790"/>
      <c r="CE112" s="790"/>
      <c r="CF112" s="875">
        <v>55.8</v>
      </c>
      <c r="CG112" s="876"/>
      <c r="CH112" s="876"/>
      <c r="CI112" s="876"/>
      <c r="CJ112" s="876"/>
      <c r="CK112" s="927"/>
      <c r="CL112" s="821"/>
      <c r="CM112" s="817"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2">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738481</v>
      </c>
      <c r="AB113" s="919"/>
      <c r="AC113" s="919"/>
      <c r="AD113" s="919"/>
      <c r="AE113" s="920"/>
      <c r="AF113" s="921">
        <v>656461</v>
      </c>
      <c r="AG113" s="919"/>
      <c r="AH113" s="919"/>
      <c r="AI113" s="919"/>
      <c r="AJ113" s="920"/>
      <c r="AK113" s="921">
        <v>702833</v>
      </c>
      <c r="AL113" s="919"/>
      <c r="AM113" s="919"/>
      <c r="AN113" s="919"/>
      <c r="AO113" s="920"/>
      <c r="AP113" s="922">
        <v>6.5</v>
      </c>
      <c r="AQ113" s="923"/>
      <c r="AR113" s="923"/>
      <c r="AS113" s="923"/>
      <c r="AT113" s="924"/>
      <c r="AU113" s="932"/>
      <c r="AV113" s="933"/>
      <c r="AW113" s="933"/>
      <c r="AX113" s="933"/>
      <c r="AY113" s="933"/>
      <c r="AZ113" s="817" t="s">
        <v>431</v>
      </c>
      <c r="BA113" s="752"/>
      <c r="BB113" s="752"/>
      <c r="BC113" s="752"/>
      <c r="BD113" s="752"/>
      <c r="BE113" s="752"/>
      <c r="BF113" s="752"/>
      <c r="BG113" s="752"/>
      <c r="BH113" s="752"/>
      <c r="BI113" s="752"/>
      <c r="BJ113" s="752"/>
      <c r="BK113" s="752"/>
      <c r="BL113" s="752"/>
      <c r="BM113" s="752"/>
      <c r="BN113" s="752"/>
      <c r="BO113" s="752"/>
      <c r="BP113" s="753"/>
      <c r="BQ113" s="789">
        <v>253995</v>
      </c>
      <c r="BR113" s="790"/>
      <c r="BS113" s="790"/>
      <c r="BT113" s="790"/>
      <c r="BU113" s="790"/>
      <c r="BV113" s="790">
        <v>228565</v>
      </c>
      <c r="BW113" s="790"/>
      <c r="BX113" s="790"/>
      <c r="BY113" s="790"/>
      <c r="BZ113" s="790"/>
      <c r="CA113" s="790">
        <v>202800</v>
      </c>
      <c r="CB113" s="790"/>
      <c r="CC113" s="790"/>
      <c r="CD113" s="790"/>
      <c r="CE113" s="790"/>
      <c r="CF113" s="875">
        <v>1.9</v>
      </c>
      <c r="CG113" s="876"/>
      <c r="CH113" s="876"/>
      <c r="CI113" s="876"/>
      <c r="CJ113" s="876"/>
      <c r="CK113" s="927"/>
      <c r="CL113" s="821"/>
      <c r="CM113" s="817"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29376</v>
      </c>
      <c r="AB114" s="780"/>
      <c r="AC114" s="780"/>
      <c r="AD114" s="780"/>
      <c r="AE114" s="781"/>
      <c r="AF114" s="782">
        <v>29375</v>
      </c>
      <c r="AG114" s="780"/>
      <c r="AH114" s="780"/>
      <c r="AI114" s="780"/>
      <c r="AJ114" s="781"/>
      <c r="AK114" s="782">
        <v>29375</v>
      </c>
      <c r="AL114" s="780"/>
      <c r="AM114" s="780"/>
      <c r="AN114" s="780"/>
      <c r="AO114" s="781"/>
      <c r="AP114" s="824">
        <v>0.3</v>
      </c>
      <c r="AQ114" s="825"/>
      <c r="AR114" s="825"/>
      <c r="AS114" s="825"/>
      <c r="AT114" s="826"/>
      <c r="AU114" s="932"/>
      <c r="AV114" s="933"/>
      <c r="AW114" s="933"/>
      <c r="AX114" s="933"/>
      <c r="AY114" s="933"/>
      <c r="AZ114" s="817" t="s">
        <v>434</v>
      </c>
      <c r="BA114" s="752"/>
      <c r="BB114" s="752"/>
      <c r="BC114" s="752"/>
      <c r="BD114" s="752"/>
      <c r="BE114" s="752"/>
      <c r="BF114" s="752"/>
      <c r="BG114" s="752"/>
      <c r="BH114" s="752"/>
      <c r="BI114" s="752"/>
      <c r="BJ114" s="752"/>
      <c r="BK114" s="752"/>
      <c r="BL114" s="752"/>
      <c r="BM114" s="752"/>
      <c r="BN114" s="752"/>
      <c r="BO114" s="752"/>
      <c r="BP114" s="753"/>
      <c r="BQ114" s="789">
        <v>3955452</v>
      </c>
      <c r="BR114" s="790"/>
      <c r="BS114" s="790"/>
      <c r="BT114" s="790"/>
      <c r="BU114" s="790"/>
      <c r="BV114" s="790">
        <v>4152079</v>
      </c>
      <c r="BW114" s="790"/>
      <c r="BX114" s="790"/>
      <c r="BY114" s="790"/>
      <c r="BZ114" s="790"/>
      <c r="CA114" s="790">
        <v>4244379</v>
      </c>
      <c r="CB114" s="790"/>
      <c r="CC114" s="790"/>
      <c r="CD114" s="790"/>
      <c r="CE114" s="790"/>
      <c r="CF114" s="875">
        <v>39</v>
      </c>
      <c r="CG114" s="876"/>
      <c r="CH114" s="876"/>
      <c r="CI114" s="876"/>
      <c r="CJ114" s="876"/>
      <c r="CK114" s="927"/>
      <c r="CL114" s="821"/>
      <c r="CM114" s="817"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9662</v>
      </c>
      <c r="AB115" s="919"/>
      <c r="AC115" s="919"/>
      <c r="AD115" s="919"/>
      <c r="AE115" s="920"/>
      <c r="AF115" s="921">
        <v>9105</v>
      </c>
      <c r="AG115" s="919"/>
      <c r="AH115" s="919"/>
      <c r="AI115" s="919"/>
      <c r="AJ115" s="920"/>
      <c r="AK115" s="921">
        <v>8904</v>
      </c>
      <c r="AL115" s="919"/>
      <c r="AM115" s="919"/>
      <c r="AN115" s="919"/>
      <c r="AO115" s="920"/>
      <c r="AP115" s="922">
        <v>0.1</v>
      </c>
      <c r="AQ115" s="923"/>
      <c r="AR115" s="923"/>
      <c r="AS115" s="923"/>
      <c r="AT115" s="924"/>
      <c r="AU115" s="932"/>
      <c r="AV115" s="933"/>
      <c r="AW115" s="933"/>
      <c r="AX115" s="933"/>
      <c r="AY115" s="933"/>
      <c r="AZ115" s="817" t="s">
        <v>437</v>
      </c>
      <c r="BA115" s="752"/>
      <c r="BB115" s="752"/>
      <c r="BC115" s="752"/>
      <c r="BD115" s="752"/>
      <c r="BE115" s="752"/>
      <c r="BF115" s="752"/>
      <c r="BG115" s="752"/>
      <c r="BH115" s="752"/>
      <c r="BI115" s="752"/>
      <c r="BJ115" s="752"/>
      <c r="BK115" s="752"/>
      <c r="BL115" s="752"/>
      <c r="BM115" s="752"/>
      <c r="BN115" s="752"/>
      <c r="BO115" s="752"/>
      <c r="BP115" s="753"/>
      <c r="BQ115" s="789">
        <v>358</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115</v>
      </c>
      <c r="AB116" s="780"/>
      <c r="AC116" s="780"/>
      <c r="AD116" s="780"/>
      <c r="AE116" s="781"/>
      <c r="AF116" s="782">
        <v>146</v>
      </c>
      <c r="AG116" s="780"/>
      <c r="AH116" s="780"/>
      <c r="AI116" s="780"/>
      <c r="AJ116" s="781"/>
      <c r="AK116" s="782">
        <v>1059</v>
      </c>
      <c r="AL116" s="780"/>
      <c r="AM116" s="780"/>
      <c r="AN116" s="780"/>
      <c r="AO116" s="781"/>
      <c r="AP116" s="824">
        <v>0</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26340</v>
      </c>
      <c r="DH116" s="780"/>
      <c r="DI116" s="780"/>
      <c r="DJ116" s="780"/>
      <c r="DK116" s="781"/>
      <c r="DL116" s="782">
        <v>22828</v>
      </c>
      <c r="DM116" s="780"/>
      <c r="DN116" s="780"/>
      <c r="DO116" s="780"/>
      <c r="DP116" s="781"/>
      <c r="DQ116" s="782">
        <v>19316</v>
      </c>
      <c r="DR116" s="780"/>
      <c r="DS116" s="780"/>
      <c r="DT116" s="780"/>
      <c r="DU116" s="781"/>
      <c r="DV116" s="824">
        <v>0.2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4764203</v>
      </c>
      <c r="AB117" s="903"/>
      <c r="AC117" s="903"/>
      <c r="AD117" s="903"/>
      <c r="AE117" s="904"/>
      <c r="AF117" s="905">
        <v>4565914</v>
      </c>
      <c r="AG117" s="903"/>
      <c r="AH117" s="903"/>
      <c r="AI117" s="903"/>
      <c r="AJ117" s="904"/>
      <c r="AK117" s="905">
        <v>4462325</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421</v>
      </c>
      <c r="B119" s="819"/>
      <c r="C119" s="860" t="s">
        <v>422</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42568245</v>
      </c>
      <c r="BR119" s="845"/>
      <c r="BS119" s="845"/>
      <c r="BT119" s="845"/>
      <c r="BU119" s="845"/>
      <c r="BV119" s="845">
        <v>41459700</v>
      </c>
      <c r="BW119" s="845"/>
      <c r="BX119" s="845"/>
      <c r="BY119" s="845"/>
      <c r="BZ119" s="845"/>
      <c r="CA119" s="845">
        <v>43469124</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16681</v>
      </c>
      <c r="DH119" s="764"/>
      <c r="DI119" s="764"/>
      <c r="DJ119" s="764"/>
      <c r="DK119" s="765"/>
      <c r="DL119" s="766">
        <v>15130</v>
      </c>
      <c r="DM119" s="764"/>
      <c r="DN119" s="764"/>
      <c r="DO119" s="764"/>
      <c r="DP119" s="765"/>
      <c r="DQ119" s="766">
        <v>13578</v>
      </c>
      <c r="DR119" s="764"/>
      <c r="DS119" s="764"/>
      <c r="DT119" s="764"/>
      <c r="DU119" s="765"/>
      <c r="DV119" s="848">
        <v>0.1</v>
      </c>
      <c r="DW119" s="849"/>
      <c r="DX119" s="849"/>
      <c r="DY119" s="849"/>
      <c r="DZ119" s="850"/>
    </row>
    <row r="120" spans="1:130" s="218" customFormat="1" ht="26.25" customHeight="1" x14ac:dyDescent="0.2">
      <c r="A120" s="820"/>
      <c r="B120" s="821"/>
      <c r="C120" s="817"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10"/>
      <c r="BB120" s="810"/>
      <c r="BC120" s="810"/>
      <c r="BD120" s="810"/>
      <c r="BE120" s="810"/>
      <c r="BF120" s="810"/>
      <c r="BG120" s="810"/>
      <c r="BH120" s="810"/>
      <c r="BI120" s="810"/>
      <c r="BJ120" s="810"/>
      <c r="BK120" s="810"/>
      <c r="BL120" s="810"/>
      <c r="BM120" s="810"/>
      <c r="BN120" s="810"/>
      <c r="BO120" s="810"/>
      <c r="BP120" s="811"/>
      <c r="BQ120" s="861">
        <v>8062803</v>
      </c>
      <c r="BR120" s="842"/>
      <c r="BS120" s="842"/>
      <c r="BT120" s="842"/>
      <c r="BU120" s="842"/>
      <c r="BV120" s="842">
        <v>7410651</v>
      </c>
      <c r="BW120" s="842"/>
      <c r="BX120" s="842"/>
      <c r="BY120" s="842"/>
      <c r="BZ120" s="842"/>
      <c r="CA120" s="842">
        <v>6702077</v>
      </c>
      <c r="CB120" s="842"/>
      <c r="CC120" s="842"/>
      <c r="CD120" s="842"/>
      <c r="CE120" s="842"/>
      <c r="CF120" s="866">
        <v>61.6</v>
      </c>
      <c r="CG120" s="867"/>
      <c r="CH120" s="867"/>
      <c r="CI120" s="867"/>
      <c r="CJ120" s="867"/>
      <c r="CK120" s="868" t="s">
        <v>451</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4229587</v>
      </c>
      <c r="DH120" s="842"/>
      <c r="DI120" s="842"/>
      <c r="DJ120" s="842"/>
      <c r="DK120" s="842"/>
      <c r="DL120" s="842">
        <v>4081272</v>
      </c>
      <c r="DM120" s="842"/>
      <c r="DN120" s="842"/>
      <c r="DO120" s="842"/>
      <c r="DP120" s="842"/>
      <c r="DQ120" s="842">
        <v>4182102</v>
      </c>
      <c r="DR120" s="842"/>
      <c r="DS120" s="842"/>
      <c r="DT120" s="842"/>
      <c r="DU120" s="842"/>
      <c r="DV120" s="843">
        <v>38.4</v>
      </c>
      <c r="DW120" s="843"/>
      <c r="DX120" s="843"/>
      <c r="DY120" s="843"/>
      <c r="DZ120" s="844"/>
    </row>
    <row r="121" spans="1:130" s="218" customFormat="1" ht="26.25" customHeight="1" x14ac:dyDescent="0.2">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453</v>
      </c>
      <c r="BA121" s="752"/>
      <c r="BB121" s="752"/>
      <c r="BC121" s="752"/>
      <c r="BD121" s="752"/>
      <c r="BE121" s="752"/>
      <c r="BF121" s="752"/>
      <c r="BG121" s="752"/>
      <c r="BH121" s="752"/>
      <c r="BI121" s="752"/>
      <c r="BJ121" s="752"/>
      <c r="BK121" s="752"/>
      <c r="BL121" s="752"/>
      <c r="BM121" s="752"/>
      <c r="BN121" s="752"/>
      <c r="BO121" s="752"/>
      <c r="BP121" s="753"/>
      <c r="BQ121" s="789">
        <v>990480</v>
      </c>
      <c r="BR121" s="790"/>
      <c r="BS121" s="790"/>
      <c r="BT121" s="790"/>
      <c r="BU121" s="790"/>
      <c r="BV121" s="790">
        <v>933242</v>
      </c>
      <c r="BW121" s="790"/>
      <c r="BX121" s="790"/>
      <c r="BY121" s="790"/>
      <c r="BZ121" s="790"/>
      <c r="CA121" s="790">
        <v>1177021</v>
      </c>
      <c r="CB121" s="790"/>
      <c r="CC121" s="790"/>
      <c r="CD121" s="790"/>
      <c r="CE121" s="790"/>
      <c r="CF121" s="875">
        <v>10.8</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789">
        <v>1746593</v>
      </c>
      <c r="DH121" s="790"/>
      <c r="DI121" s="790"/>
      <c r="DJ121" s="790"/>
      <c r="DK121" s="790"/>
      <c r="DL121" s="790">
        <v>1321783</v>
      </c>
      <c r="DM121" s="790"/>
      <c r="DN121" s="790"/>
      <c r="DO121" s="790"/>
      <c r="DP121" s="790"/>
      <c r="DQ121" s="790">
        <v>1259281</v>
      </c>
      <c r="DR121" s="790"/>
      <c r="DS121" s="790"/>
      <c r="DT121" s="790"/>
      <c r="DU121" s="790"/>
      <c r="DV121" s="796">
        <v>11.6</v>
      </c>
      <c r="DW121" s="796"/>
      <c r="DX121" s="796"/>
      <c r="DY121" s="796"/>
      <c r="DZ121" s="797"/>
    </row>
    <row r="122" spans="1:130" s="218" customFormat="1" ht="26.25" customHeight="1" x14ac:dyDescent="0.2">
      <c r="A122" s="820"/>
      <c r="B122" s="821"/>
      <c r="C122" s="817"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27884656</v>
      </c>
      <c r="BR122" s="845"/>
      <c r="BS122" s="845"/>
      <c r="BT122" s="845"/>
      <c r="BU122" s="845"/>
      <c r="BV122" s="845">
        <v>27964956</v>
      </c>
      <c r="BW122" s="845"/>
      <c r="BX122" s="845"/>
      <c r="BY122" s="845"/>
      <c r="BZ122" s="845"/>
      <c r="CA122" s="845">
        <v>29286571</v>
      </c>
      <c r="CB122" s="845"/>
      <c r="CC122" s="845"/>
      <c r="CD122" s="845"/>
      <c r="CE122" s="845"/>
      <c r="CF122" s="846">
        <v>269.2</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789">
        <v>535000</v>
      </c>
      <c r="DH122" s="790"/>
      <c r="DI122" s="790"/>
      <c r="DJ122" s="790"/>
      <c r="DK122" s="790"/>
      <c r="DL122" s="790">
        <v>682719</v>
      </c>
      <c r="DM122" s="790"/>
      <c r="DN122" s="790"/>
      <c r="DO122" s="790"/>
      <c r="DP122" s="790"/>
      <c r="DQ122" s="790">
        <v>615511</v>
      </c>
      <c r="DR122" s="790"/>
      <c r="DS122" s="790"/>
      <c r="DT122" s="790"/>
      <c r="DU122" s="790"/>
      <c r="DV122" s="796">
        <v>5.7</v>
      </c>
      <c r="DW122" s="796"/>
      <c r="DX122" s="796"/>
      <c r="DY122" s="796"/>
      <c r="DZ122" s="797"/>
    </row>
    <row r="123" spans="1:130" s="218" customFormat="1" ht="26.25" customHeight="1" x14ac:dyDescent="0.2">
      <c r="A123" s="820"/>
      <c r="B123" s="821"/>
      <c r="C123" s="817"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7839</v>
      </c>
      <c r="AB123" s="780"/>
      <c r="AC123" s="780"/>
      <c r="AD123" s="780"/>
      <c r="AE123" s="781"/>
      <c r="AF123" s="782">
        <v>7252</v>
      </c>
      <c r="AG123" s="780"/>
      <c r="AH123" s="780"/>
      <c r="AI123" s="780"/>
      <c r="AJ123" s="781"/>
      <c r="AK123" s="782">
        <v>7050</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455</v>
      </c>
      <c r="BP123" s="878"/>
      <c r="BQ123" s="832">
        <v>36937939</v>
      </c>
      <c r="BR123" s="833"/>
      <c r="BS123" s="833"/>
      <c r="BT123" s="833"/>
      <c r="BU123" s="833"/>
      <c r="BV123" s="833">
        <v>36308849</v>
      </c>
      <c r="BW123" s="833"/>
      <c r="BX123" s="833"/>
      <c r="BY123" s="833"/>
      <c r="BZ123" s="833"/>
      <c r="CA123" s="833">
        <v>37165669</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v>4301</v>
      </c>
      <c r="DH123" s="780"/>
      <c r="DI123" s="780"/>
      <c r="DJ123" s="780"/>
      <c r="DK123" s="781"/>
      <c r="DL123" s="782">
        <v>6499</v>
      </c>
      <c r="DM123" s="780"/>
      <c r="DN123" s="780"/>
      <c r="DO123" s="780"/>
      <c r="DP123" s="781"/>
      <c r="DQ123" s="782">
        <v>10237</v>
      </c>
      <c r="DR123" s="780"/>
      <c r="DS123" s="780"/>
      <c r="DT123" s="780"/>
      <c r="DU123" s="781"/>
      <c r="DV123" s="824">
        <v>0.1</v>
      </c>
      <c r="DW123" s="825"/>
      <c r="DX123" s="825"/>
      <c r="DY123" s="825"/>
      <c r="DZ123" s="826"/>
    </row>
    <row r="124" spans="1:130" s="218" customFormat="1" ht="26.25" customHeight="1" thickBot="1" x14ac:dyDescent="0.25">
      <c r="A124" s="820"/>
      <c r="B124" s="821"/>
      <c r="C124" s="817"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52.8</v>
      </c>
      <c r="BR124" s="831"/>
      <c r="BS124" s="831"/>
      <c r="BT124" s="831"/>
      <c r="BU124" s="831"/>
      <c r="BV124" s="831">
        <v>48.1</v>
      </c>
      <c r="BW124" s="831"/>
      <c r="BX124" s="831"/>
      <c r="BY124" s="831"/>
      <c r="BZ124" s="831"/>
      <c r="CA124" s="831">
        <v>57.9</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475675</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7"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7"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1823</v>
      </c>
      <c r="AB126" s="780"/>
      <c r="AC126" s="780"/>
      <c r="AD126" s="780"/>
      <c r="AE126" s="781"/>
      <c r="AF126" s="782">
        <v>1853</v>
      </c>
      <c r="AG126" s="780"/>
      <c r="AH126" s="780"/>
      <c r="AI126" s="780"/>
      <c r="AJ126" s="781"/>
      <c r="AK126" s="782">
        <v>1854</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460</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2">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462</v>
      </c>
      <c r="AY127" s="814"/>
      <c r="AZ127" s="814"/>
      <c r="BA127" s="814"/>
      <c r="BB127" s="814"/>
      <c r="BC127" s="814"/>
      <c r="BD127" s="814"/>
      <c r="BE127" s="815"/>
      <c r="BF127" s="813" t="s">
        <v>463</v>
      </c>
      <c r="BG127" s="814"/>
      <c r="BH127" s="814"/>
      <c r="BI127" s="814"/>
      <c r="BJ127" s="814"/>
      <c r="BK127" s="814"/>
      <c r="BL127" s="815"/>
      <c r="BM127" s="813" t="s">
        <v>464</v>
      </c>
      <c r="BN127" s="814"/>
      <c r="BO127" s="814"/>
      <c r="BP127" s="814"/>
      <c r="BQ127" s="814"/>
      <c r="BR127" s="814"/>
      <c r="BS127" s="815"/>
      <c r="BT127" s="813" t="s">
        <v>465</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466</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5">
      <c r="A128" s="798" t="s">
        <v>467</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468</v>
      </c>
      <c r="X128" s="800"/>
      <c r="Y128" s="800"/>
      <c r="Z128" s="801"/>
      <c r="AA128" s="802">
        <v>153295</v>
      </c>
      <c r="AB128" s="803"/>
      <c r="AC128" s="803"/>
      <c r="AD128" s="803"/>
      <c r="AE128" s="804"/>
      <c r="AF128" s="805">
        <v>212335</v>
      </c>
      <c r="AG128" s="803"/>
      <c r="AH128" s="803"/>
      <c r="AI128" s="803"/>
      <c r="AJ128" s="804"/>
      <c r="AK128" s="805">
        <v>235904</v>
      </c>
      <c r="AL128" s="803"/>
      <c r="AM128" s="803"/>
      <c r="AN128" s="803"/>
      <c r="AO128" s="804"/>
      <c r="AP128" s="806"/>
      <c r="AQ128" s="807"/>
      <c r="AR128" s="807"/>
      <c r="AS128" s="807"/>
      <c r="AT128" s="808"/>
      <c r="AU128" s="220"/>
      <c r="AV128" s="220"/>
      <c r="AW128" s="220"/>
      <c r="AX128" s="809" t="s">
        <v>469</v>
      </c>
      <c r="AY128" s="810"/>
      <c r="AZ128" s="810"/>
      <c r="BA128" s="810"/>
      <c r="BB128" s="810"/>
      <c r="BC128" s="810"/>
      <c r="BD128" s="810"/>
      <c r="BE128" s="811"/>
      <c r="BF128" s="786" t="s">
        <v>122</v>
      </c>
      <c r="BG128" s="787"/>
      <c r="BH128" s="787"/>
      <c r="BI128" s="787"/>
      <c r="BJ128" s="787"/>
      <c r="BK128" s="787"/>
      <c r="BL128" s="812"/>
      <c r="BM128" s="786">
        <v>12.86</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470</v>
      </c>
      <c r="CQ128" s="730"/>
      <c r="CR128" s="730"/>
      <c r="CS128" s="730"/>
      <c r="CT128" s="730"/>
      <c r="CU128" s="730"/>
      <c r="CV128" s="730"/>
      <c r="CW128" s="730"/>
      <c r="CX128" s="730"/>
      <c r="CY128" s="730"/>
      <c r="CZ128" s="730"/>
      <c r="DA128" s="730"/>
      <c r="DB128" s="730"/>
      <c r="DC128" s="730"/>
      <c r="DD128" s="730"/>
      <c r="DE128" s="730"/>
      <c r="DF128" s="731"/>
      <c r="DG128" s="792">
        <v>358</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13897985</v>
      </c>
      <c r="AB129" s="780"/>
      <c r="AC129" s="780"/>
      <c r="AD129" s="780"/>
      <c r="AE129" s="781"/>
      <c r="AF129" s="782">
        <v>13938543</v>
      </c>
      <c r="AG129" s="780"/>
      <c r="AH129" s="780"/>
      <c r="AI129" s="780"/>
      <c r="AJ129" s="781"/>
      <c r="AK129" s="782">
        <v>13928412</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17.86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3251149</v>
      </c>
      <c r="AB130" s="780"/>
      <c r="AC130" s="780"/>
      <c r="AD130" s="780"/>
      <c r="AE130" s="781"/>
      <c r="AF130" s="782">
        <v>3243294</v>
      </c>
      <c r="AG130" s="780"/>
      <c r="AH130" s="780"/>
      <c r="AI130" s="780"/>
      <c r="AJ130" s="781"/>
      <c r="AK130" s="782">
        <v>3051036</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11.3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10646836</v>
      </c>
      <c r="AB131" s="764"/>
      <c r="AC131" s="764"/>
      <c r="AD131" s="764"/>
      <c r="AE131" s="765"/>
      <c r="AF131" s="766">
        <v>10695249</v>
      </c>
      <c r="AG131" s="764"/>
      <c r="AH131" s="764"/>
      <c r="AI131" s="764"/>
      <c r="AJ131" s="765"/>
      <c r="AK131" s="766">
        <v>10877376</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v>57.9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12.771484409999999</v>
      </c>
      <c r="AB132" s="745"/>
      <c r="AC132" s="745"/>
      <c r="AD132" s="745"/>
      <c r="AE132" s="746"/>
      <c r="AF132" s="747">
        <v>10.381104730000001</v>
      </c>
      <c r="AG132" s="745"/>
      <c r="AH132" s="745"/>
      <c r="AI132" s="745"/>
      <c r="AJ132" s="746"/>
      <c r="AK132" s="747">
        <v>10.80577706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11.8</v>
      </c>
      <c r="AB133" s="724"/>
      <c r="AC133" s="724"/>
      <c r="AD133" s="724"/>
      <c r="AE133" s="725"/>
      <c r="AF133" s="723">
        <v>11.3</v>
      </c>
      <c r="AG133" s="724"/>
      <c r="AH133" s="724"/>
      <c r="AI133" s="724"/>
      <c r="AJ133" s="725"/>
      <c r="AK133" s="723">
        <v>11.3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d6LOyJ8vWOzbec9tbaLiAtFEWPwpUbPna16NB+WR3iHx15OYsmdqyfdCATTh7IuiEfHRwsC6R9VjTYvuNppXg==" saltValue="F2bIfHiYgjYkegEMikbd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481</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Yq/M5xkAZgs85KQCef736WwCMi+ruJQM9kDDqOOxWfCdKeK8OmyoNYAZj/AtU4nJFntjnDPYQN3tQZ9CaWWlA==" saltValue="fUJxVXnEKlFsPXAgpAMC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QIofS1kds9f+P37c/uCT72KgLe9OY2QclfYNqwVrYYGcbtm/YTgxDZovmcNSANs/5UgT3vszVS31bj4Wsqsjw==" saltValue="mSg+BDsfyN0bIp905m3z6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4727748</v>
      </c>
      <c r="AP9" s="269">
        <v>181697</v>
      </c>
      <c r="AQ9" s="270">
        <v>117270</v>
      </c>
      <c r="AR9" s="271">
        <v>54.9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52865</v>
      </c>
      <c r="AP10" s="272">
        <v>2032</v>
      </c>
      <c r="AQ10" s="273">
        <v>10490</v>
      </c>
      <c r="AR10" s="274">
        <v>-80.599999999999994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t="s">
        <v>492</v>
      </c>
      <c r="AP11" s="272" t="s">
        <v>492</v>
      </c>
      <c r="AQ11" s="273">
        <v>1802</v>
      </c>
      <c r="AR11" s="274" t="s">
        <v>492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493</v>
      </c>
      <c r="AL12" s="1131"/>
      <c r="AM12" s="1131"/>
      <c r="AN12" s="1132"/>
      <c r="AO12" s="272" t="s">
        <v>492</v>
      </c>
      <c r="AP12" s="272" t="s">
        <v>492</v>
      </c>
      <c r="AQ12" s="273">
        <v>3</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215226</v>
      </c>
      <c r="AP13" s="272">
        <v>8272</v>
      </c>
      <c r="AQ13" s="273">
        <v>4482</v>
      </c>
      <c r="AR13" s="274">
        <v>84.6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172887</v>
      </c>
      <c r="AP14" s="272">
        <v>6644</v>
      </c>
      <c r="AQ14" s="273">
        <v>2749</v>
      </c>
      <c r="AR14" s="274">
        <v>141.69999999999999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-223293</v>
      </c>
      <c r="AP15" s="272">
        <v>-8582</v>
      </c>
      <c r="AQ15" s="273">
        <v>-7399</v>
      </c>
      <c r="AR15" s="274">
        <v>16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4945433</v>
      </c>
      <c r="AP16" s="272">
        <v>190063</v>
      </c>
      <c r="AQ16" s="273">
        <v>129397</v>
      </c>
      <c r="AR16" s="274">
        <v>46.9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17.37</v>
      </c>
      <c r="AP21" s="286">
        <v>11.07</v>
      </c>
      <c r="AQ21" s="287">
        <v>6.3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97.5</v>
      </c>
      <c r="AP22" s="291">
        <v>97.2</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3720154</v>
      </c>
      <c r="AP32" s="300">
        <v>142973</v>
      </c>
      <c r="AQ32" s="301">
        <v>74841</v>
      </c>
      <c r="AR32" s="302">
        <v>91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492</v>
      </c>
      <c r="AP33" s="300" t="s">
        <v>492</v>
      </c>
      <c r="AQ33" s="301" t="s">
        <v>492</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492</v>
      </c>
      <c r="AP34" s="300" t="s">
        <v>492</v>
      </c>
      <c r="AQ34" s="301">
        <v>1</v>
      </c>
      <c r="AR34" s="302" t="s">
        <v>492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702833</v>
      </c>
      <c r="AP35" s="300">
        <v>27011</v>
      </c>
      <c r="AQ35" s="301">
        <v>16683</v>
      </c>
      <c r="AR35" s="302">
        <v>61.9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v>29375</v>
      </c>
      <c r="AP36" s="300">
        <v>1129</v>
      </c>
      <c r="AQ36" s="301">
        <v>2411</v>
      </c>
      <c r="AR36" s="302">
        <v>-53.2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v>8904</v>
      </c>
      <c r="AP37" s="300">
        <v>342</v>
      </c>
      <c r="AQ37" s="301">
        <v>548</v>
      </c>
      <c r="AR37" s="302">
        <v>-37.6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v>1059</v>
      </c>
      <c r="AP38" s="303">
        <v>41</v>
      </c>
      <c r="AQ38" s="304">
        <v>7</v>
      </c>
      <c r="AR38" s="292">
        <v>485.7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-235904</v>
      </c>
      <c r="AP39" s="300">
        <v>-9066</v>
      </c>
      <c r="AQ39" s="301">
        <v>-3756</v>
      </c>
      <c r="AR39" s="302">
        <v>141.4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-3051036</v>
      </c>
      <c r="AP40" s="300">
        <v>-117257</v>
      </c>
      <c r="AQ40" s="301">
        <v>-63247</v>
      </c>
      <c r="AR40" s="302">
        <v>85.4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1175385</v>
      </c>
      <c r="AP41" s="300">
        <v>45172</v>
      </c>
      <c r="AQ41" s="301">
        <v>27488</v>
      </c>
      <c r="AR41" s="302">
        <v>64.3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3165310</v>
      </c>
      <c r="AN51" s="322">
        <v>108013</v>
      </c>
      <c r="AO51" s="323">
        <v>19.100000000000001</v>
      </c>
      <c r="AP51" s="324">
        <v>92632</v>
      </c>
      <c r="AQ51" s="325">
        <v>-1.5</v>
      </c>
      <c r="AR51" s="326">
        <v>20.6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1566362</v>
      </c>
      <c r="AN52" s="330">
        <v>53450</v>
      </c>
      <c r="AO52" s="331">
        <v>-20.100000000000001</v>
      </c>
      <c r="AP52" s="332">
        <v>47978</v>
      </c>
      <c r="AQ52" s="333">
        <v>-2</v>
      </c>
      <c r="AR52" s="334">
        <v>-18.100000000000001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3593309</v>
      </c>
      <c r="AN53" s="322">
        <v>126232</v>
      </c>
      <c r="AO53" s="323">
        <v>16.899999999999999</v>
      </c>
      <c r="AP53" s="324">
        <v>96469</v>
      </c>
      <c r="AQ53" s="325">
        <v>4.0999999999999996</v>
      </c>
      <c r="AR53" s="326">
        <v>12.8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1919841</v>
      </c>
      <c r="AN54" s="330">
        <v>67443</v>
      </c>
      <c r="AO54" s="331">
        <v>26.2</v>
      </c>
      <c r="AP54" s="332">
        <v>49775</v>
      </c>
      <c r="AQ54" s="333">
        <v>3.7</v>
      </c>
      <c r="AR54" s="334">
        <v>22.5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3691794</v>
      </c>
      <c r="AN55" s="322">
        <v>133519</v>
      </c>
      <c r="AO55" s="323">
        <v>5.8</v>
      </c>
      <c r="AP55" s="324">
        <v>85743</v>
      </c>
      <c r="AQ55" s="325">
        <v>-11.1</v>
      </c>
      <c r="AR55" s="326">
        <v>16.899999999999999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1872407</v>
      </c>
      <c r="AN56" s="330">
        <v>67718</v>
      </c>
      <c r="AO56" s="331">
        <v>0.4</v>
      </c>
      <c r="AP56" s="332">
        <v>45231</v>
      </c>
      <c r="AQ56" s="333">
        <v>-9.1</v>
      </c>
      <c r="AR56" s="334">
        <v>9.5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4389152</v>
      </c>
      <c r="AN57" s="322">
        <v>163402</v>
      </c>
      <c r="AO57" s="323">
        <v>22.4</v>
      </c>
      <c r="AP57" s="324">
        <v>92509</v>
      </c>
      <c r="AQ57" s="325">
        <v>7.9</v>
      </c>
      <c r="AR57" s="326">
        <v>14.5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1891924</v>
      </c>
      <c r="AN58" s="330">
        <v>70434</v>
      </c>
      <c r="AO58" s="331">
        <v>4</v>
      </c>
      <c r="AP58" s="332">
        <v>52274</v>
      </c>
      <c r="AQ58" s="333">
        <v>15.6</v>
      </c>
      <c r="AR58" s="334">
        <v>-11.6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7548697</v>
      </c>
      <c r="AN59" s="322">
        <v>290111</v>
      </c>
      <c r="AO59" s="323">
        <v>77.5</v>
      </c>
      <c r="AP59" s="324">
        <v>98544</v>
      </c>
      <c r="AQ59" s="325">
        <v>6.5</v>
      </c>
      <c r="AR59" s="326">
        <v>71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3978799</v>
      </c>
      <c r="AN60" s="330">
        <v>152913</v>
      </c>
      <c r="AO60" s="331">
        <v>117.1</v>
      </c>
      <c r="AP60" s="332">
        <v>55816</v>
      </c>
      <c r="AQ60" s="333">
        <v>6.8</v>
      </c>
      <c r="AR60" s="334">
        <v>110.3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4477652</v>
      </c>
      <c r="AN61" s="337">
        <v>164255</v>
      </c>
      <c r="AO61" s="338">
        <v>28.3</v>
      </c>
      <c r="AP61" s="339">
        <v>93179</v>
      </c>
      <c r="AQ61" s="340">
        <v>1.2</v>
      </c>
      <c r="AR61" s="326">
        <v>27.1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2245867</v>
      </c>
      <c r="AN62" s="330">
        <v>82392</v>
      </c>
      <c r="AO62" s="331">
        <v>25.5</v>
      </c>
      <c r="AP62" s="332">
        <v>50215</v>
      </c>
      <c r="AQ62" s="333">
        <v>3</v>
      </c>
      <c r="AR62" s="334">
        <v>22.5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ZA4FnxJpcr3G5fDCebQDQbhibV8FvD9A2JLaDO23x0k1S9nsJdaiUH37tZfJPjEar3UB6dK7bvOHaff7InKxHg==" saltValue="gnQEmADFlPWODmkaRIF1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vUFfedTZB4BNQSYETXKiqpCav6jaoB6n8qsfwHb4lwlAHPMZsRczI3xaNi5tWX6HbDpHB6KwraN4akpcP97NCA==" saltValue="JghY4gYCJg7kMIXrI8Df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zmqiz40rSI16euELz8DIsM8fl+lqPBxktHqXcayS9jk5XEQXVOt06CvX4bj59Q0nH35IsUrd3gMZSV/zUV+V9Q==" saltValue="wAUkVtv0ovE6EF/n+hQs6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92D050"/>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8.9</v>
      </c>
      <c r="G47" s="12">
        <v>10.56</v>
      </c>
      <c r="H47" s="12">
        <v>12.39</v>
      </c>
      <c r="I47" s="12">
        <v>13.04</v>
      </c>
      <c r="J47" s="13">
        <v>13.85</v>
      </c>
    </row>
    <row r="48" spans="2:10" ht="57.75" customHeight="1" x14ac:dyDescent="0.2">
      <c r="B48" s="14"/>
      <c r="C48" s="1141" t="s">
        <v>4</v>
      </c>
      <c r="D48" s="1141"/>
      <c r="E48" s="1142"/>
      <c r="F48" s="15">
        <v>5.18</v>
      </c>
      <c r="G48" s="16">
        <v>6</v>
      </c>
      <c r="H48" s="16">
        <v>5.37</v>
      </c>
      <c r="I48" s="16">
        <v>6.42</v>
      </c>
      <c r="J48" s="17">
        <v>6.73</v>
      </c>
    </row>
    <row r="49" spans="2:10" ht="57.75" customHeight="1" thickBot="1" x14ac:dyDescent="0.25">
      <c r="B49" s="18"/>
      <c r="C49" s="1143" t="s">
        <v>5</v>
      </c>
      <c r="D49" s="1143"/>
      <c r="E49" s="1144"/>
      <c r="F49" s="19">
        <v>1.8</v>
      </c>
      <c r="G49" s="20">
        <v>3.19</v>
      </c>
      <c r="H49" s="20">
        <v>0.7</v>
      </c>
      <c r="I49" s="20">
        <v>1.76</v>
      </c>
      <c r="J49" s="21">
        <v>1.0900000000000001</v>
      </c>
    </row>
    <row r="50" spans="2:10" ht="13.2" x14ac:dyDescent="0.2"/>
  </sheetData>
  <sheetProtection algorithmName="SHA-512" hashValue="pwrwVjf3vI8UxpbJvUXZkNTm3iA8b5dMvqbTd6iqLolauTeazmWDhUwSUsd5fLUsS7PFXNyAL4CvKrSW1jYK9A==" saltValue="g9H7cLcGssOmC1pwUMYm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大塚 眞子</cp:lastModifiedBy>
  <cp:lastPrinted>2026-03-16T06:38:05Z</cp:lastPrinted>
  <dcterms:created xsi:type="dcterms:W3CDTF">2026-02-23T08:23:13Z</dcterms:created>
  <dcterms:modified xsi:type="dcterms:W3CDTF">2026-07-09T01:01:26Z</dcterms:modified>
  <cp:category/>
</cp:coreProperties>
</file>