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K27M-0007\note③\311 調査物（毎年）\財政状況資料集（財政比較分析表）\令和2年度決算\02_Ｒ4.9提出\"/>
    </mc:Choice>
  </mc:AlternateContent>
  <bookViews>
    <workbookView xWindow="0" yWindow="0" windowWidth="20490" windowHeight="7305"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4" r:id="rId14"/>
    <sheet name="施設類型別ストック情報分析表①" sheetId="25" r:id="rId15"/>
    <sheet name="施設類型別ストック情報分析表②" sheetId="26"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<sst xmlns="http://schemas.openxmlformats.org/spreadsheetml/2006/main" count="1084" uniqueCount="635">
  <si>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</si>
  <si>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</si>
  <si>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</si>
  <si>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</si>
  <si>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</si>
  <si>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</si>
  <si>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</si>
  <si>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</si>
  <si>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</si>
  <si>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</si>
  <si>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</si>
  <si>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</si>
  <si>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</si>
  <si>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</si>
  <si>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</si>
  <si>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</si>
  <si>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</si>
  <si>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</si>
  <si>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</si>
  <si>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</si>
  <si>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</si>
  <si>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</si>
  <si>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</si>
  <si>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</si>
  <si>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</si>
  <si>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</si>
  <si>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</si>
  <si>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</si>
  <si>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</si>
  <si>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</si>
  <si>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</si>
  <si>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</si>
  <si>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</si>
  <si>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</si>
  <si>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</si>
  <si>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</si>
  <si>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</si>
  <si>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</si>
  <si>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</si>
  <si>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</si>
  <si>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</si>
  <si>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</si>
  <si>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</si>
  <si>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</si>
  <si>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</si>
  <si>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</si>
  <si>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</si>
  <si>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</si>
  <si>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</si>
  <si>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</si>
  <si>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</si>
  <si>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</si>
  <si>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</si>
  <si>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</si>
  <si>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</si>
  <si>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</si>
  <si>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</si>
  <si>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</si>
  <si>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</si>
  <si>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</si>
  <si>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</si>
  <si>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</si>
  <si>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</si>
  <si>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</si>
  <si>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</si>
  <si>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</si>
  <si>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</si>
  <si>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</si>
  <si>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</si>
  <si>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</si>
  <si>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</si>
  <si>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</si>
  <si>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</si>
  <si>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</si>
  <si>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</si>
  <si>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</si>
  <si>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</si>
  <si>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</si>
  <si>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</si>
  <si>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</si>
  <si>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</si>
  <si>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</si>
  <si>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</si>
  <si>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</si>
  <si>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</si>
  <si>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</si>
  <si>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</si>
  <si>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</si>
  <si>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</si>
  <si>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</si>
  <si>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</si>
  <si>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</si>
  <si>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</si>
  <si>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</si>
  <si>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</si>
  <si>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</si>
  <si>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</si>
  <si>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</si>
  <si>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高梁市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</si>
  <si>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</si>
  <si>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</si>
  <si>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</si>
  <si>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</si>
  <si>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</si>
  <si>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</si>
  <si>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</si>
  <si>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</si>
  <si>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</si>
  <si>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</si>
  <si>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</si>
  <si>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</si>
  <si>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</si>
  <si>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</si>
  <si>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</si>
  <si>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</si>
  <si>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</si>
  <si>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</si>
  <si>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</si>
  <si>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</si>
  <si>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</si>
  <si>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</si>
  <si>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</si>
  <si>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</si>
  <si>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</si>
  <si>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</si>
  <si>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</si>
  <si>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</si>
  <si>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</si>
  <si>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</si>
  <si>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</si>
  <si>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</si>
  <si>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</si>
  <si>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</si>
  <si>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</si>
  <si>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</si>
  <si>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</si>
  <si>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</si>
  <si>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</si>
  <si>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</si>
  <si>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</si>
  <si>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</si>
  <si>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</si>
  <si>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</si>
  <si>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</si>
  <si>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</si>
  <si>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</si>
  <si>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</si>
  <si>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</si>
  <si>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</si>
  <si>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</si>
  <si>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-2.8</t>
    <phoneticPr fontId="5"/>
  </si>
  <si>
    <t>基準財政需要額</t>
    <phoneticPr fontId="25"/>
  </si>
  <si>
    <t>うち日本人(％)</t>
    <phoneticPr fontId="5"/>
  </si>
  <si>
    <t>-2.7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</si>
  <si>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</si>
  <si>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</si>
  <si>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</si>
  <si>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</si>
  <si>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</si>
  <si>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</si>
  <si>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</si>
  <si>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</si>
  <si>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</si>
  <si>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</si>
  <si>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</si>
  <si>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</si>
  <si>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</si>
  <si>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</si>
  <si>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</si>
  <si>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</si>
  <si>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</si>
  <si>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</si>
  <si>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</si>
  <si>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</si>
  <si>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</si>
  <si>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</si>
  <si>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</si>
  <si>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</si>
  <si>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</si>
  <si>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</si>
  <si>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</si>
  <si>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</si>
  <si>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</si>
  <si>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</si>
  <si>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</si>
  <si>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</si>
  <si>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</si>
  <si>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</si>
  <si>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</si>
  <si>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</si>
  <si>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</si>
  <si>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</si>
  <si>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</si>
  <si>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</si>
  <si>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</si>
  <si>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</si>
  <si>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</si>
  <si>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</si>
  <si>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</si>
  <si>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</si>
  <si>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</si>
  <si>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</si>
  <si>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</si>
  <si>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</si>
  <si>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</si>
  <si>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</si>
  <si>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</si>
  <si>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</si>
  <si>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</si>
  <si>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</si>
  <si>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</si>
  <si>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</si>
  <si>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</si>
  <si>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岡山県高梁市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</si>
  <si>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</si>
  <si>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</si>
  <si>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</si>
  <si>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</si>
  <si>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</si>
  <si>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</si>
  <si>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</si>
  <si>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</si>
  <si>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</si>
  <si>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</si>
  <si>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</si>
  <si>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</si>
  <si>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</si>
  <si>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</si>
  <si>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</si>
  <si>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</si>
  <si>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</si>
  <si>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</si>
  <si>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</si>
  <si>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</si>
  <si>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</si>
  <si>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</si>
  <si>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</si>
  <si>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</si>
  <si>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</si>
  <si>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</si>
  <si>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</si>
  <si>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</si>
  <si>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</si>
  <si>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</si>
  <si>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</si>
  <si>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</si>
  <si>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</si>
  <si>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</si>
  <si>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</si>
  <si>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</si>
  <si>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</si>
  <si>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</si>
  <si>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</si>
  <si>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</si>
  <si>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</si>
  <si>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</si>
  <si>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</si>
  <si>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</si>
  <si>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</si>
  <si>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</si>
  <si>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</si>
  <si>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</si>
  <si>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</si>
  <si>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</si>
  <si>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</si>
  <si>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</si>
  <si>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</si>
  <si>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</si>
  <si>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</si>
  <si>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</si>
  <si>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</si>
  <si>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</si>
  <si>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</si>
  <si>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</si>
  <si>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</si>
  <si>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</si>
  <si>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</si>
  <si>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</si>
  <si>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</si>
  <si>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</si>
  <si>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</si>
  <si>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</si>
  <si>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</si>
  <si>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</si>
  <si>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</si>
  <si>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</si>
  <si>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</si>
  <si>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</si>
  <si>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</si>
  <si>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</si>
  <si>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</si>
  <si>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</si>
  <si>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</si>
  <si>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</si>
  <si>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</si>
  <si>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</si>
  <si>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</si>
  <si>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</si>
  <si>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</si>
  <si>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</si>
  <si>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</si>
  <si>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</si>
  <si>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</si>
  <si>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</si>
  <si>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</si>
  <si>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</si>
  <si>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</si>
  <si>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</si>
  <si>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</si>
  <si>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</si>
  <si>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</si>
  <si>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</si>
  <si>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</si>
  <si>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</si>
  <si>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</si>
  <si>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</si>
  <si>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</si>
  <si>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</si>
  <si>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</si>
  <si>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</si>
  <si>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</si>
  <si>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</si>
  <si>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</si>
  <si>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</si>
  <si>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</si>
  <si>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</si>
  <si>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</si>
  <si>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</si>
  <si>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</si>
  <si>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</si>
  <si>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</si>
  <si>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</si>
  <si>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</si>
  <si>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</si>
  <si>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</si>
  <si>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</si>
  <si>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</si>
  <si>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</si>
  <si>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</si>
  <si>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病院</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</si>
  <si>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</si>
  <si>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</si>
  <si>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</si>
  <si>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</si>
  <si>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</si>
  <si>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</si>
  <si>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</si>
  <si>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</si>
  <si>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</si>
  <si>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</si>
  <si>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</si>
  <si>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</si>
  <si>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</si>
  <si>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</si>
  <si>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</si>
  <si>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</si>
  <si>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</si>
  <si>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</si>
  <si>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</si>
  <si>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</si>
  <si>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</si>
  <si>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</si>
  <si>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</si>
  <si>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</si>
  <si>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</si>
  <si>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</si>
  <si>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</si>
  <si>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</si>
  <si>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岡山県高梁市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</si>
  <si>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</si>
  <si>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</si>
  <si>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</si>
  <si>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</si>
  <si>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</si>
  <si>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</si>
  <si>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</si>
  <si>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</si>
  <si>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</si>
  <si>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</si>
  <si>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</si>
  <si>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</si>
  <si>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</si>
  <si>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</si>
  <si>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</si>
  <si>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</si>
  <si>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</si>
  <si>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</si>
  <si>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</si>
  <si>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</si>
  <si>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高梁市へき地診療所特別会計</t>
    <phoneticPr fontId="5"/>
  </si>
  <si>
    <t>-</t>
    <phoneticPr fontId="5"/>
  </si>
  <si>
    <t>高梁市養護老人ホーム特別会計</t>
    <phoneticPr fontId="5"/>
  </si>
  <si>
    <t>高梁市住宅新築資金等貸付事業特別会計</t>
    <phoneticPr fontId="5"/>
  </si>
  <si>
    <t>高梁市畑地かんがい事業特別会計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</si>
  <si>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</si>
  <si>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</si>
  <si>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</si>
  <si>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</si>
  <si>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</si>
  <si>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</si>
  <si>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</si>
  <si>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</si>
  <si>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</si>
  <si>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</si>
  <si>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</si>
  <si>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</si>
  <si>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</si>
  <si>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</si>
  <si>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高梁市国民健康保険特別会計</t>
    <phoneticPr fontId="5"/>
  </si>
  <si>
    <t>高梁市後期高齢者医療特別会計</t>
    <phoneticPr fontId="5"/>
  </si>
  <si>
    <t>高梁市介護保険特別会計</t>
    <phoneticPr fontId="5"/>
  </si>
  <si>
    <t>高梁市特別養護老人ホーム特別会計</t>
    <phoneticPr fontId="5"/>
  </si>
  <si>
    <t>高梁市水道事業特別会計</t>
    <phoneticPr fontId="5"/>
  </si>
  <si>
    <t>法適用企業</t>
    <phoneticPr fontId="5"/>
  </si>
  <si>
    <t>高梁市国民健康保険成羽病院事業会計</t>
    <phoneticPr fontId="5"/>
  </si>
  <si>
    <t>高梁市下水道事業特別会計</t>
    <phoneticPr fontId="5"/>
  </si>
  <si>
    <t>法適用企業</t>
    <phoneticPr fontId="5"/>
  </si>
  <si>
    <t>高梁市地域開発事業特別会計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</si>
  <si>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</si>
  <si>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</si>
  <si>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</si>
  <si>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</si>
  <si>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</si>
  <si>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</si>
  <si>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</si>
  <si>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</si>
  <si>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</si>
  <si>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</si>
  <si>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</si>
  <si>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</si>
  <si>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</si>
  <si>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</si>
  <si>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</si>
  <si>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</si>
  <si>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</si>
  <si>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</si>
  <si>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</si>
  <si>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</si>
  <si>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</si>
  <si>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</si>
  <si>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</si>
  <si>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</si>
  <si>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</si>
  <si>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</si>
  <si>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</si>
  <si>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</si>
  <si>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</si>
  <si>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</si>
  <si>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</si>
  <si>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</si>
  <si>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</si>
  <si>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</si>
  <si>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</si>
  <si>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</si>
  <si>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</si>
  <si>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</si>
  <si>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</si>
  <si>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</si>
  <si>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</si>
  <si>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</si>
  <si>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</si>
  <si>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</si>
  <si>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</si>
  <si>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</si>
  <si>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</si>
  <si>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</si>
  <si>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</si>
  <si>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</si>
  <si>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</si>
  <si>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</si>
  <si>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</si>
  <si>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</si>
  <si>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</si>
  <si>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</si>
  <si>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</si>
  <si>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</si>
  <si>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</si>
  <si>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</si>
  <si>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</si>
  <si>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</si>
  <si>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</si>
  <si>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</si>
  <si>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高梁市下水道事業特別会計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</si>
  <si>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</si>
  <si>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</si>
  <si>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高梁市水道事業特別会計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</si>
  <si>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</si>
  <si>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高梁市国民健康保険成羽病院事業会計</t>
    <phoneticPr fontId="5"/>
  </si>
  <si>
    <t>(Ｆ)</t>
    <phoneticPr fontId="5"/>
  </si>
  <si>
    <t>高梁市介護保険特別会計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</si>
  <si>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</si>
  <si>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</si>
  <si>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</si>
  <si>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</si>
  <si>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</si>
  <si>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</si>
  <si>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</si>
  <si>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</si>
  <si>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</si>
  <si>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t>
    <phoneticPr fontId="5"/>
  </si>
  <si>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</si>
  <si>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</si>
  <si>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</si>
  <si>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</si>
  <si>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</si>
  <si>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</si>
  <si>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</si>
  <si>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</si>
  <si>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</si>
  <si>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</si>
  <si>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</si>
  <si>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</si>
  <si>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</si>
  <si>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</si>
  <si>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</si>
  <si>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</si>
  <si>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</si>
  <si>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</si>
  <si>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</si>
  <si>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</si>
  <si>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</si>
  <si>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</si>
  <si>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</si>
  <si>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</si>
  <si>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</si>
  <si>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</si>
  <si>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</si>
  <si>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</si>
  <si>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</si>
  <si>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</si>
  <si>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</si>
  <si>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</si>
  <si>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</si>
  <si>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</si>
  <si>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</si>
  <si>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</si>
  <si>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</si>
  <si>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</si>
  <si>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</si>
  <si>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</si>
  <si>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</si>
  <si>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</si>
  <si>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</si>
  <si>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</si>
  <si>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</si>
  <si>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</si>
  <si>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</si>
  <si>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</si>
  <si>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</si>
  <si>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</si>
  <si>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</si>
  <si>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</si>
  <si>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</si>
  <si>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</si>
  <si>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</si>
  <si>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</si>
  <si>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</si>
  <si>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</si>
  <si>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</si>
  <si>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</si>
  <si>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</si>
  <si>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</si>
  <si>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</si>
  <si>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</si>
  <si>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</si>
  <si>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</si>
  <si>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</si>
  <si>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</si>
  <si>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</si>
  <si>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</si>
  <si>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</si>
  <si>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</si>
  <si>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</si>
  <si>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</si>
  <si>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</si>
  <si>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</si>
  <si>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</si>
  <si>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</si>
  <si>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</si>
  <si>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0.24</t>
  </si>
  <si>
    <t>▲ 11.61</t>
  </si>
  <si>
    <t>▲ 0.93</t>
  </si>
  <si>
    <t>高梁市国民健康保険成羽病院事業会計</t>
  </si>
  <si>
    <t>高梁市水道事業特別会計</t>
  </si>
  <si>
    <t>一般会計</t>
  </si>
  <si>
    <t>高梁市国民健康保険特別会計</t>
  </si>
  <si>
    <t>高梁市下水道事業特別会計</t>
  </si>
  <si>
    <t>高梁市介護保険特別会計</t>
  </si>
  <si>
    <t>高梁市地域開発事業特別会計</t>
  </si>
  <si>
    <t>高梁市畑地かんがい事業特別会計</t>
  </si>
  <si>
    <t>その他会計（赤字）</t>
  </si>
  <si>
    <t>▲ 0.51</t>
  </si>
  <si>
    <t>▲ 0.52</t>
  </si>
  <si>
    <t>その他会計（黒字）</t>
  </si>
  <si>
    <t>（百万円）</t>
    <phoneticPr fontId="5"/>
  </si>
  <si>
    <t>H27末</t>
    <phoneticPr fontId="5"/>
  </si>
  <si>
    <t>H28末</t>
    <phoneticPr fontId="5"/>
  </si>
  <si>
    <t>H29末</t>
    <phoneticPr fontId="5"/>
  </si>
  <si>
    <t>H30末</t>
    <phoneticPr fontId="5"/>
  </si>
  <si>
    <t>R01末</t>
    <phoneticPr fontId="5"/>
  </si>
  <si>
    <t>-</t>
    <phoneticPr fontId="2"/>
  </si>
  <si>
    <t>高梁地域事務組合</t>
    <rPh sb="0" eb="2">
      <t>タカハシ</t>
    </rPh>
    <rPh sb="2" eb="4">
      <t>チイキ</t>
    </rPh>
    <rPh sb="4" eb="6">
      <t>ジム</t>
    </rPh>
    <rPh sb="6" eb="8">
      <t>クミアイ</t>
    </rPh>
    <phoneticPr fontId="2"/>
  </si>
  <si>
    <t>岡山県広域水道企業団</t>
    <rPh sb="0" eb="3">
      <t>オカヤマケン</t>
    </rPh>
    <rPh sb="3" eb="5">
      <t>コウイキ</t>
    </rPh>
    <rPh sb="5" eb="7">
      <t>スイドウ</t>
    </rPh>
    <rPh sb="7" eb="9">
      <t>キギョウ</t>
    </rPh>
    <rPh sb="9" eb="10">
      <t>ダン</t>
    </rPh>
    <phoneticPr fontId="2"/>
  </si>
  <si>
    <t>岡山県後期高齢者医療広域連合一般会計</t>
  </si>
  <si>
    <t>岡山県後期高齢者医療広域連合特別会計</t>
  </si>
  <si>
    <t>岡山県市町村総合事務組合一般会計</t>
  </si>
  <si>
    <t>岡山県市町村総合事務組合貸付金特別会計</t>
  </si>
  <si>
    <t>岡山県市町村総合事務組合拠出金事業特別会計</t>
  </si>
  <si>
    <t>岡山県市町村総合事務組合交通災害共済特別会計</t>
  </si>
  <si>
    <t>岡山県市町村税整理組合</t>
    <rPh sb="0" eb="3">
      <t>オカヤマケン</t>
    </rPh>
    <rPh sb="3" eb="5">
      <t>シチョウ</t>
    </rPh>
    <rPh sb="5" eb="7">
      <t>ソンゼイ</t>
    </rPh>
    <rPh sb="7" eb="9">
      <t>セイリ</t>
    </rPh>
    <rPh sb="9" eb="11">
      <t>クミアイ</t>
    </rPh>
    <phoneticPr fontId="2"/>
  </si>
  <si>
    <t>高梁市土地開発公社</t>
  </si>
  <si>
    <t>公益財団法人成羽町美術振興財団</t>
  </si>
  <si>
    <t>○</t>
  </si>
  <si>
    <t>-</t>
    <phoneticPr fontId="2"/>
  </si>
  <si>
    <t>地域振興基金</t>
    <rPh sb="0" eb="2">
      <t>チイキ</t>
    </rPh>
    <rPh sb="2" eb="4">
      <t>シンコウ</t>
    </rPh>
    <rPh sb="4" eb="6">
      <t>キキン</t>
    </rPh>
    <phoneticPr fontId="5"/>
  </si>
  <si>
    <t>文化振興基金</t>
    <rPh sb="0" eb="2">
      <t>ブンカ</t>
    </rPh>
    <rPh sb="2" eb="4">
      <t>シンコウ</t>
    </rPh>
    <rPh sb="4" eb="6">
      <t>キキン</t>
    </rPh>
    <phoneticPr fontId="5"/>
  </si>
  <si>
    <t>福祉基金</t>
    <rPh sb="0" eb="2">
      <t>フクシ</t>
    </rPh>
    <rPh sb="2" eb="4">
      <t>キキン</t>
    </rPh>
    <phoneticPr fontId="5"/>
  </si>
  <si>
    <t>開発事業基金</t>
    <rPh sb="0" eb="2">
      <t>カイハツ</t>
    </rPh>
    <rPh sb="2" eb="4">
      <t>ジギョウ</t>
    </rPh>
    <rPh sb="4" eb="6">
      <t>キキン</t>
    </rPh>
    <phoneticPr fontId="5"/>
  </si>
  <si>
    <t>復興基金</t>
    <rPh sb="0" eb="2">
      <t>フッコウ</t>
    </rPh>
    <rPh sb="2" eb="4">
      <t>キキン</t>
    </rPh>
    <phoneticPr fontId="5"/>
  </si>
  <si>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</si>
  <si>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</si>
  <si>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</si>
  <si>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</si>
  <si>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</si>
  <si>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</si>
  <si>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</si>
  <si>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</si>
  <si>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</si>
  <si>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</si>
  <si>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</si>
  <si>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</si>
  <si>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</si>
  <si>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</si>
  <si>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類似団体平均と比較して、有形固定資産減価償却率は下回り、将来負担比率は大きく上回っている。有形固定資産減価償却率は、市庁舎の建替えや養護老人ホームの除却を行ったが、市営住宅や学校などの建物については老朽化が進んでいるため、公共施設等総合管理計画に基づいて適正な資産管理が必要である。将来負担比率については、近年も大型事業実施や災害による地方債発行額が大きくなっており、類似団体平均と比較して大きく上回っている。今後も消防庁舎やこども園などの整備を予定しており、地方債発行額は増加する見込であるため、今後はより一層の財政健全化を推進することで将来負担比率の増加抑制をする必要がある。</t>
    <phoneticPr fontId="5"/>
  </si>
  <si>
    <r>
      <t>　将来負担比率及び実質公債費比率ともに類似団体平均を上回っている。実質公債費比率は平成３０年７月豪雨災害による災害復旧事業債の発行額が大きくなっており、併せて、市庁舎や複合施設建設による大型事業が続いたことで地方債発行額が増加したことが要因である。</t>
    </r>
    <r>
      <rPr>
        <sz val="11"/>
        <rFont val="ＭＳ Ｐゴシック"/>
        <family val="3"/>
        <charset val="128"/>
      </rPr>
      <t>将来負担比率もそれらに影響され、高い数値となっているが、令和２年度は一般会計及び公営企業会計における地方債現在高が減少したことや財政調整基金などの充当可能基金が増加したことにより、将来負担比率も低下している。しかしながら、</t>
    </r>
    <r>
      <rPr>
        <sz val="11"/>
        <color indexed="8"/>
        <rFont val="ＭＳ Ｐゴシック"/>
        <family val="3"/>
        <charset val="128"/>
      </rPr>
      <t>類似団体平均に比べどちらの数値も高い水準となっているため、財政運営適正化計画に基づき、計画的な財政運営を行う必要がある。</t>
    </r>
    <rPh sb="158" eb="160">
      <t>イッパン</t>
    </rPh>
    <rPh sb="160" eb="162">
      <t>カイケイ</t>
    </rPh>
    <rPh sb="162" eb="163">
      <t>オヨ</t>
    </rPh>
    <rPh sb="164" eb="166">
      <t>コウエイ</t>
    </rPh>
    <rPh sb="166" eb="168">
      <t>キギョウ</t>
    </rPh>
    <rPh sb="168" eb="170">
      <t>カイケイ</t>
    </rPh>
    <rPh sb="174" eb="177">
      <t>チホウサイ</t>
    </rPh>
    <rPh sb="177" eb="179">
      <t>ゲンザイ</t>
    </rPh>
    <rPh sb="179" eb="180">
      <t>タカ</t>
    </rPh>
    <rPh sb="181" eb="183">
      <t>ゲンショウ</t>
    </rPh>
    <rPh sb="188" eb="190">
      <t>ザイセイ</t>
    </rPh>
    <rPh sb="190" eb="192">
      <t>チョウセイ</t>
    </rPh>
    <rPh sb="192" eb="194">
      <t>キキン</t>
    </rPh>
    <rPh sb="197" eb="199">
      <t>ジュウトウ</t>
    </rPh>
    <rPh sb="199" eb="201">
      <t>カノウ</t>
    </rPh>
    <rPh sb="201" eb="203">
      <t>キキン</t>
    </rPh>
    <rPh sb="204" eb="206">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</si>
</sst>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83280</c:v>
                </c:pt>
                <c:pt idx="1">
                  <c:v>88968</c:v>
                </c:pt>
                <c:pt idx="2">
                  <c:v>85173</c:v>
                </c:pt>
                <c:pt idx="3">
                  <c:v>94081</c:v>
                </c:pt>
                <c:pt idx="4">
                  <c:v>92632</c:v>
                </c:pt>
              </c:numCache>
            </c:numRef>
          </c:val>
          <c:smooth val="0"/>
          <c:extLst>
            <c:ext xmlns:c16="http://schemas.microsoft.com/office/drawing/2014/chart" uri="{C3380CC4-5D6E-409C-BE32-E72D297353CC}">
              <c16:uniqueId val="{00000000-00D8-4719-AA3C-C378A0AC882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167162</c:v>
                </c:pt>
                <c:pt idx="1">
                  <c:v>115626</c:v>
                </c:pt>
                <c:pt idx="2">
                  <c:v>124859</c:v>
                </c:pt>
                <c:pt idx="3">
                  <c:v>90700</c:v>
                </c:pt>
                <c:pt idx="4">
                  <c:v>108013</c:v>
                </c:pt>
              </c:numCache>
            </c:numRef>
          </c:val>
          <c:smooth val="0"/>
          <c:extLst>
            <c:ext xmlns:c16="http://schemas.microsoft.com/office/drawing/2014/chart" uri="{C3380CC4-5D6E-409C-BE32-E72D297353CC}">
              <c16:uniqueId val="{00000001-00D8-4719-AA3C-C378A0AC882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4.2300000000000004</c:v>
                </c:pt>
                <c:pt idx="1">
                  <c:v>2.99</c:v>
                </c:pt>
                <c:pt idx="2">
                  <c:v>5.3</c:v>
                </c:pt>
                <c:pt idx="3">
                  <c:v>5.27</c:v>
                </c:pt>
                <c:pt idx="4">
                  <c:v>5.18</c:v>
                </c:pt>
              </c:numCache>
            </c:numRef>
          </c:val>
          <c:extLst>
            <c:ext xmlns:c16="http://schemas.microsoft.com/office/drawing/2014/chart" uri="{C3380CC4-5D6E-409C-BE32-E72D297353CC}">
              <c16:uniqueId val="{00000000-786C-45F8-9380-D8DC7CD2E53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19.18</c:v>
                </c:pt>
                <c:pt idx="1">
                  <c:v>21.57</c:v>
                </c:pt>
                <c:pt idx="2">
                  <c:v>7.84</c:v>
                </c:pt>
                <c:pt idx="3">
                  <c:v>7.2</c:v>
                </c:pt>
                <c:pt idx="4">
                  <c:v>8.9</c:v>
                </c:pt>
              </c:numCache>
            </c:numRef>
          </c:val>
          <c:extLst>
            <c:ext xmlns:c16="http://schemas.microsoft.com/office/drawing/2014/chart" uri="{C3380CC4-5D6E-409C-BE32-E72D297353CC}">
              <c16:uniqueId val="{00000001-786C-45F8-9380-D8DC7CD2E53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-0.24</c:v>
                </c:pt>
                <c:pt idx="1">
                  <c:v>0.54</c:v>
                </c:pt>
                <c:pt idx="2">
                  <c:v>-11.61</c:v>
                </c:pt>
                <c:pt idx="3">
                  <c:v>-0.93</c:v>
                </c:pt>
                <c:pt idx="4">
                  <c:v>1.8</c:v>
                </c:pt>
              </c:numCache>
            </c:numRef>
          </c:val>
          <c:smooth val="0"/>
          <c:extLst>
            <c:ext xmlns:c16="http://schemas.microsoft.com/office/drawing/2014/chart" uri="{C3380CC4-5D6E-409C-BE32-E72D297353CC}">
              <c16:uniqueId val="{00000002-786C-45F8-9380-D8DC7CD2E53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0.01</c:v>
                </c:pt>
                <c:pt idx="2">
                  <c:v>#N/A</c:v>
                </c:pt>
                <c:pt idx="3">
                  <c:v>0.01</c:v>
                </c:pt>
                <c:pt idx="4">
                  <c:v>#N/A</c:v>
                </c:pt>
                <c:pt idx="5">
                  <c:v>0.02</c:v>
                </c:pt>
                <c:pt idx="6">
                  <c:v>#N/A</c:v>
                </c:pt>
                <c:pt idx="7">
                  <c:v>0.06</c:v>
                </c:pt>
                <c:pt idx="8">
                  <c:v>#N/A</c:v>
                </c:pt>
                <c:pt idx="9">
                  <c:v>0.01</c:v>
                </c:pt>
              </c:numCache>
            </c:numRef>
          </c:val>
          <c:extLst>
            <c:ext xmlns:c16="http://schemas.microsoft.com/office/drawing/2014/chart" uri="{C3380CC4-5D6E-409C-BE32-E72D297353CC}">
              <c16:uniqueId val="{00000000-E19F-454B-8924-B488FE94A99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0.51</c:v>
                </c:pt>
                <c:pt idx="1">
                  <c:v>#N/A</c:v>
                </c:pt>
                <c:pt idx="2">
                  <c:v>0.52</c:v>
                </c:pt>
                <c:pt idx="3">
                  <c:v>#N/A</c:v>
                </c:pt>
                <c:pt idx="4">
                  <c:v>0.51</c:v>
                </c:pt>
                <c:pt idx="5">
                  <c:v>#N/A</c:v>
                </c:pt>
                <c:pt idx="6">
                  <c:v>0.51</c:v>
                </c:pt>
                <c:pt idx="7">
                  <c:v>#N/A</c:v>
                </c:pt>
                <c:pt idx="8">
                  <c:v>0</c:v>
                </c:pt>
                <c:pt idx="9">
                  <c:v>0</c:v>
                </c:pt>
              </c:numCache>
            </c:numRef>
          </c:val>
          <c:extLst>
            <c:ext xmlns:c16="http://schemas.microsoft.com/office/drawing/2014/chart" uri="{C3380CC4-5D6E-409C-BE32-E72D297353CC}">
              <c16:uniqueId val="{00000001-E19F-454B-8924-B488FE94A99C}"/>
            </c:ext>
          </c:extLst>
        </c:ser>
        <c:ser>
          <c:idx val="2"/>
          <c:order val="2"/>
          <c:tx>
            <c:strRef>
              <c:f>データシート!$A$29</c:f>
              <c:strCache>
                <c:ptCount val="1"/>
                <c:pt idx="0">
                  <c:v>高梁市畑地かんがい事業特別会計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0.01</c:v>
                </c:pt>
                <c:pt idx="2">
                  <c:v>#N/A</c:v>
                </c:pt>
                <c:pt idx="3">
                  <c:v>0.02</c:v>
                </c:pt>
                <c:pt idx="4">
                  <c:v>#N/A</c:v>
                </c:pt>
                <c:pt idx="5">
                  <c:v>0</c:v>
                </c:pt>
                <c:pt idx="6">
                  <c:v>#N/A</c:v>
                </c:pt>
                <c:pt idx="7">
                  <c:v>0</c:v>
                </c:pt>
                <c:pt idx="8">
                  <c:v>#N/A</c:v>
                </c:pt>
                <c:pt idx="9">
                  <c:v>0.01</c:v>
                </c:pt>
              </c:numCache>
            </c:numRef>
          </c:val>
          <c:extLst>
            <c:ext xmlns:c16="http://schemas.microsoft.com/office/drawing/2014/chart" uri="{C3380CC4-5D6E-409C-BE32-E72D297353CC}">
              <c16:uniqueId val="{00000002-E19F-454B-8924-B488FE94A99C}"/>
            </c:ext>
          </c:extLst>
        </c:ser>
        <c:ser>
          <c:idx val="3"/>
          <c:order val="3"/>
          <c:tx>
            <c:strRef>
              <c:f>データシート!$A$30</c:f>
              <c:strCache>
                <c:ptCount val="1"/>
                <c:pt idx="0">
                  <c:v>高梁市地域開発事業特別会計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0.16</c:v>
                </c:pt>
                <c:pt idx="2">
                  <c:v>#N/A</c:v>
                </c:pt>
                <c:pt idx="3">
                  <c:v>0.15</c:v>
                </c:pt>
                <c:pt idx="4">
                  <c:v>#N/A</c:v>
                </c:pt>
                <c:pt idx="5">
                  <c:v>0.21</c:v>
                </c:pt>
                <c:pt idx="6">
                  <c:v>#N/A</c:v>
                </c:pt>
                <c:pt idx="7">
                  <c:v>0.23</c:v>
                </c:pt>
                <c:pt idx="8">
                  <c:v>#N/A</c:v>
                </c:pt>
                <c:pt idx="9">
                  <c:v>0.03</c:v>
                </c:pt>
              </c:numCache>
            </c:numRef>
          </c:val>
          <c:extLst>
            <c:ext xmlns:c16="http://schemas.microsoft.com/office/drawing/2014/chart" uri="{C3380CC4-5D6E-409C-BE32-E72D297353CC}">
              <c16:uniqueId val="{00000003-E19F-454B-8924-B488FE94A99C}"/>
            </c:ext>
          </c:extLst>
        </c:ser>
        <c:ser>
          <c:idx val="4"/>
          <c:order val="4"/>
          <c:tx>
            <c:strRef>
              <c:f>データシート!$A$31</c:f>
              <c:strCache>
                <c:ptCount val="1"/>
                <c:pt idx="0">
                  <c:v>高梁市介護保険特別会計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0.32</c:v>
                </c:pt>
                <c:pt idx="2">
                  <c:v>#N/A</c:v>
                </c:pt>
                <c:pt idx="3">
                  <c:v>0.32</c:v>
                </c:pt>
                <c:pt idx="4">
                  <c:v>#N/A</c:v>
                </c:pt>
                <c:pt idx="5">
                  <c:v>0.32</c:v>
                </c:pt>
                <c:pt idx="6">
                  <c:v>#N/A</c:v>
                </c:pt>
                <c:pt idx="7">
                  <c:v>0.43</c:v>
                </c:pt>
                <c:pt idx="8">
                  <c:v>#N/A</c:v>
                </c:pt>
                <c:pt idx="9">
                  <c:v>0.24</c:v>
                </c:pt>
              </c:numCache>
            </c:numRef>
          </c:val>
          <c:extLst>
            <c:ext xmlns:c16="http://schemas.microsoft.com/office/drawing/2014/chart" uri="{C3380CC4-5D6E-409C-BE32-E72D297353CC}">
              <c16:uniqueId val="{00000004-E19F-454B-8924-B488FE94A99C}"/>
            </c:ext>
          </c:extLst>
        </c:ser>
        <c:ser>
          <c:idx val="5"/>
          <c:order val="5"/>
          <c:tx>
            <c:strRef>
              <c:f>データシート!$A$32</c:f>
              <c:strCache>
                <c:ptCount val="1"/>
                <c:pt idx="0">
                  <c:v>高梁市下水道事業特別会計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0.02</c:v>
                </c:pt>
                <c:pt idx="2">
                  <c:v>#N/A</c:v>
                </c:pt>
                <c:pt idx="3">
                  <c:v>0</c:v>
                </c:pt>
                <c:pt idx="4">
                  <c:v>#N/A</c:v>
                </c:pt>
                <c:pt idx="5">
                  <c:v>0</c:v>
                </c:pt>
                <c:pt idx="6">
                  <c:v>#N/A</c:v>
                </c:pt>
                <c:pt idx="7">
                  <c:v>0.45</c:v>
                </c:pt>
                <c:pt idx="8">
                  <c:v>#N/A</c:v>
                </c:pt>
                <c:pt idx="9">
                  <c:v>0.67</c:v>
                </c:pt>
              </c:numCache>
            </c:numRef>
          </c:val>
          <c:extLst>
            <c:ext xmlns:c16="http://schemas.microsoft.com/office/drawing/2014/chart" uri="{C3380CC4-5D6E-409C-BE32-E72D297353CC}">
              <c16:uniqueId val="{00000005-E19F-454B-8924-B488FE94A99C}"/>
            </c:ext>
          </c:extLst>
        </c:ser>
        <c:ser>
          <c:idx val="6"/>
          <c:order val="6"/>
          <c:tx>
            <c:strRef>
              <c:f>データシート!$A$33</c:f>
              <c:strCache>
                <c:ptCount val="1"/>
                <c:pt idx="0">
                  <c:v>高梁市国民健康保険特別会計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0.93</c:v>
                </c:pt>
                <c:pt idx="2">
                  <c:v>#N/A</c:v>
                </c:pt>
                <c:pt idx="3">
                  <c:v>1.3</c:v>
                </c:pt>
                <c:pt idx="4">
                  <c:v>#N/A</c:v>
                </c:pt>
                <c:pt idx="5">
                  <c:v>0.59</c:v>
                </c:pt>
                <c:pt idx="6">
                  <c:v>#N/A</c:v>
                </c:pt>
                <c:pt idx="7">
                  <c:v>0.69</c:v>
                </c:pt>
                <c:pt idx="8">
                  <c:v>#N/A</c:v>
                </c:pt>
                <c:pt idx="9">
                  <c:v>0.87</c:v>
                </c:pt>
              </c:numCache>
            </c:numRef>
          </c:val>
          <c:extLst>
            <c:ext xmlns:c16="http://schemas.microsoft.com/office/drawing/2014/chart" uri="{C3380CC4-5D6E-409C-BE32-E72D297353CC}">
              <c16:uniqueId val="{00000006-E19F-454B-8924-B488FE94A99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4.72</c:v>
                </c:pt>
                <c:pt idx="2">
                  <c:v>#N/A</c:v>
                </c:pt>
                <c:pt idx="3">
                  <c:v>3.48</c:v>
                </c:pt>
                <c:pt idx="4">
                  <c:v>#N/A</c:v>
                </c:pt>
                <c:pt idx="5">
                  <c:v>5.79</c:v>
                </c:pt>
                <c:pt idx="6">
                  <c:v>#N/A</c:v>
                </c:pt>
                <c:pt idx="7">
                  <c:v>5.77</c:v>
                </c:pt>
                <c:pt idx="8">
                  <c:v>#N/A</c:v>
                </c:pt>
                <c:pt idx="9">
                  <c:v>5.16</c:v>
                </c:pt>
              </c:numCache>
            </c:numRef>
          </c:val>
          <c:extLst>
            <c:ext xmlns:c16="http://schemas.microsoft.com/office/drawing/2014/chart" uri="{C3380CC4-5D6E-409C-BE32-E72D297353CC}">
              <c16:uniqueId val="{00000007-E19F-454B-8924-B488FE94A99C}"/>
            </c:ext>
          </c:extLst>
        </c:ser>
        <c:ser>
          <c:idx val="8"/>
          <c:order val="8"/>
          <c:tx>
            <c:strRef>
              <c:f>データシート!$A$35</c:f>
              <c:strCache>
                <c:ptCount val="1"/>
                <c:pt idx="0">
                  <c:v>高梁市水道事業特別会計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5.07</c:v>
                </c:pt>
                <c:pt idx="2">
                  <c:v>#N/A</c:v>
                </c:pt>
                <c:pt idx="3">
                  <c:v>5.28</c:v>
                </c:pt>
                <c:pt idx="4">
                  <c:v>#N/A</c:v>
                </c:pt>
                <c:pt idx="5">
                  <c:v>5.3</c:v>
                </c:pt>
                <c:pt idx="6">
                  <c:v>#N/A</c:v>
                </c:pt>
                <c:pt idx="7">
                  <c:v>5.59</c:v>
                </c:pt>
                <c:pt idx="8">
                  <c:v>#N/A</c:v>
                </c:pt>
                <c:pt idx="9">
                  <c:v>5.46</c:v>
                </c:pt>
              </c:numCache>
            </c:numRef>
          </c:val>
          <c:extLst>
            <c:ext xmlns:c16="http://schemas.microsoft.com/office/drawing/2014/chart" uri="{C3380CC4-5D6E-409C-BE32-E72D297353CC}">
              <c16:uniqueId val="{00000008-E19F-454B-8924-B488FE94A99C}"/>
            </c:ext>
          </c:extLst>
        </c:ser>
        <c:ser>
          <c:idx val="9"/>
          <c:order val="9"/>
          <c:tx>
            <c:strRef>
              <c:f>データシート!$A$36</c:f>
              <c:strCache>
                <c:ptCount val="1"/>
                <c:pt idx="0">
                  <c:v>高梁市国民健康保険成羽病院事業会計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10.01</c:v>
                </c:pt>
                <c:pt idx="2">
                  <c:v>#N/A</c:v>
                </c:pt>
                <c:pt idx="3">
                  <c:v>10.15</c:v>
                </c:pt>
                <c:pt idx="4">
                  <c:v>#N/A</c:v>
                </c:pt>
                <c:pt idx="5">
                  <c:v>10.18</c:v>
                </c:pt>
                <c:pt idx="6">
                  <c:v>#N/A</c:v>
                </c:pt>
                <c:pt idx="7">
                  <c:v>10.74</c:v>
                </c:pt>
                <c:pt idx="8">
                  <c:v>#N/A</c:v>
                </c:pt>
                <c:pt idx="9">
                  <c:v>10.37</c:v>
                </c:pt>
              </c:numCache>
            </c:numRef>
          </c:val>
          <c:extLst>
            <c:ext xmlns:c16="http://schemas.microsoft.com/office/drawing/2014/chart" uri="{C3380CC4-5D6E-409C-BE32-E72D297353CC}">
              <c16:uniqueId val="{00000009-E19F-454B-8924-B488FE94A99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3186</c:v>
                </c:pt>
                <c:pt idx="5">
                  <c:v>3251</c:v>
                </c:pt>
                <c:pt idx="8">
                  <c:v>3243</c:v>
                </c:pt>
                <c:pt idx="11">
                  <c:v>3183</c:v>
                </c:pt>
                <c:pt idx="14">
                  <c:v>3130</c:v>
                </c:pt>
              </c:numCache>
            </c:numRef>
          </c:val>
          <c:extLst>
            <c:ext xmlns:c16="http://schemas.microsoft.com/office/drawing/2014/chart" uri="{C3380CC4-5D6E-409C-BE32-E72D297353CC}">
              <c16:uniqueId val="{00000000-5889-453A-A78A-078106990E6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1</c:v>
                </c:pt>
                <c:pt idx="3">
                  <c:v>0</c:v>
                </c:pt>
                <c:pt idx="6">
                  <c:v>2</c:v>
                </c:pt>
                <c:pt idx="9">
                  <c:v>1</c:v>
                </c:pt>
                <c:pt idx="12">
                  <c:v>0</c:v>
                </c:pt>
              </c:numCache>
            </c:numRef>
          </c:val>
          <c:extLst>
            <c:ext xmlns:c16="http://schemas.microsoft.com/office/drawing/2014/chart" uri="{C3380CC4-5D6E-409C-BE32-E72D297353CC}">
              <c16:uniqueId val="{00000001-5889-453A-A78A-078106990E6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56</c:v>
                </c:pt>
                <c:pt idx="3">
                  <c:v>13</c:v>
                </c:pt>
                <c:pt idx="6">
                  <c:v>14</c:v>
                </c:pt>
                <c:pt idx="9">
                  <c:v>38</c:v>
                </c:pt>
                <c:pt idx="12">
                  <c:v>13</c:v>
                </c:pt>
              </c:numCache>
            </c:numRef>
          </c:val>
          <c:extLst>
            <c:ext xmlns:c16="http://schemas.microsoft.com/office/drawing/2014/chart" uri="{C3380CC4-5D6E-409C-BE32-E72D297353CC}">
              <c16:uniqueId val="{00000002-5889-453A-A78A-078106990E6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31</c:v>
                </c:pt>
                <c:pt idx="3">
                  <c:v>31</c:v>
                </c:pt>
                <c:pt idx="6">
                  <c:v>21</c:v>
                </c:pt>
                <c:pt idx="9">
                  <c:v>21</c:v>
                </c:pt>
                <c:pt idx="12">
                  <c:v>21</c:v>
                </c:pt>
              </c:numCache>
            </c:numRef>
          </c:val>
          <c:extLst>
            <c:ext xmlns:c16="http://schemas.microsoft.com/office/drawing/2014/chart" uri="{C3380CC4-5D6E-409C-BE32-E72D297353CC}">
              <c16:uniqueId val="{00000003-5889-453A-A78A-078106990E6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941</c:v>
                </c:pt>
                <c:pt idx="3">
                  <c:v>899</c:v>
                </c:pt>
                <c:pt idx="6">
                  <c:v>869</c:v>
                </c:pt>
                <c:pt idx="9">
                  <c:v>899</c:v>
                </c:pt>
                <c:pt idx="12">
                  <c:v>851</c:v>
                </c:pt>
              </c:numCache>
            </c:numRef>
          </c:val>
          <c:extLst>
            <c:ext xmlns:c16="http://schemas.microsoft.com/office/drawing/2014/chart" uri="{C3380CC4-5D6E-409C-BE32-E72D297353CC}">
              <c16:uniqueId val="{00000004-5889-453A-A78A-078106990E6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889-453A-A78A-078106990E6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889-453A-A78A-078106990E6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3517</c:v>
                </c:pt>
                <c:pt idx="3">
                  <c:v>3640</c:v>
                </c:pt>
                <c:pt idx="6">
                  <c:v>3664</c:v>
                </c:pt>
                <c:pt idx="9">
                  <c:v>3566</c:v>
                </c:pt>
                <c:pt idx="12">
                  <c:v>3547</c:v>
                </c:pt>
              </c:numCache>
            </c:numRef>
          </c:val>
          <c:extLst>
            <c:ext xmlns:c16="http://schemas.microsoft.com/office/drawing/2014/chart" uri="{C3380CC4-5D6E-409C-BE32-E72D297353CC}">
              <c16:uniqueId val="{00000007-5889-453A-A78A-078106990E6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1360</c:v>
                </c:pt>
                <c:pt idx="2">
                  <c:v>#N/A</c:v>
                </c:pt>
                <c:pt idx="3">
                  <c:v>#N/A</c:v>
                </c:pt>
                <c:pt idx="4">
                  <c:v>1332</c:v>
                </c:pt>
                <c:pt idx="5">
                  <c:v>#N/A</c:v>
                </c:pt>
                <c:pt idx="6">
                  <c:v>#N/A</c:v>
                </c:pt>
                <c:pt idx="7">
                  <c:v>1327</c:v>
                </c:pt>
                <c:pt idx="8">
                  <c:v>#N/A</c:v>
                </c:pt>
                <c:pt idx="9">
                  <c:v>#N/A</c:v>
                </c:pt>
                <c:pt idx="10">
                  <c:v>1342</c:v>
                </c:pt>
                <c:pt idx="11">
                  <c:v>#N/A</c:v>
                </c:pt>
                <c:pt idx="12">
                  <c:v>#N/A</c:v>
                </c:pt>
                <c:pt idx="13">
                  <c:v>1302</c:v>
                </c:pt>
                <c:pt idx="14">
                  <c:v>#N/A</c:v>
                </c:pt>
              </c:numCache>
            </c:numRef>
          </c:val>
          <c:smooth val="0"/>
          <c:extLst>
            <c:ext xmlns:c16="http://schemas.microsoft.com/office/drawing/2014/chart" uri="{C3380CC4-5D6E-409C-BE32-E72D297353CC}">
              <c16:uniqueId val="{00000008-5889-453A-A78A-078106990E6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28095</c:v>
                </c:pt>
                <c:pt idx="5">
                  <c:v>27870</c:v>
                </c:pt>
                <c:pt idx="8">
                  <c:v>28683</c:v>
                </c:pt>
                <c:pt idx="11">
                  <c:v>29139</c:v>
                </c:pt>
                <c:pt idx="14">
                  <c:v>28814</c:v>
                </c:pt>
              </c:numCache>
            </c:numRef>
          </c:val>
          <c:extLst>
            <c:ext xmlns:c16="http://schemas.microsoft.com/office/drawing/2014/chart" uri="{C3380CC4-5D6E-409C-BE32-E72D297353CC}">
              <c16:uniqueId val="{00000000-60EE-4461-8B60-62FC1BECD10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1667</c:v>
                </c:pt>
                <c:pt idx="5">
                  <c:v>1896</c:v>
                </c:pt>
                <c:pt idx="8">
                  <c:v>1710</c:v>
                </c:pt>
                <c:pt idx="11">
                  <c:v>1544</c:v>
                </c:pt>
                <c:pt idx="14">
                  <c:v>1440</c:v>
                </c:pt>
              </c:numCache>
            </c:numRef>
          </c:val>
          <c:extLst>
            <c:ext xmlns:c16="http://schemas.microsoft.com/office/drawing/2014/chart" uri="{C3380CC4-5D6E-409C-BE32-E72D297353CC}">
              <c16:uniqueId val="{00000001-60EE-4461-8B60-62FC1BECD10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7220</c:v>
                </c:pt>
                <c:pt idx="5">
                  <c:v>6861</c:v>
                </c:pt>
                <c:pt idx="8">
                  <c:v>6408</c:v>
                </c:pt>
                <c:pt idx="11">
                  <c:v>6951</c:v>
                </c:pt>
                <c:pt idx="14">
                  <c:v>7051</c:v>
                </c:pt>
              </c:numCache>
            </c:numRef>
          </c:val>
          <c:extLst>
            <c:ext xmlns:c16="http://schemas.microsoft.com/office/drawing/2014/chart" uri="{C3380CC4-5D6E-409C-BE32-E72D297353CC}">
              <c16:uniqueId val="{00000002-60EE-4461-8B60-62FC1BECD10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0EE-4461-8B60-62FC1BECD10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0EE-4461-8B60-62FC1BECD10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1</c:v>
                </c:pt>
                <c:pt idx="3">
                  <c:v>2</c:v>
                </c:pt>
                <c:pt idx="6">
                  <c:v>1</c:v>
                </c:pt>
                <c:pt idx="9">
                  <c:v>0</c:v>
                </c:pt>
                <c:pt idx="12">
                  <c:v>0</c:v>
                </c:pt>
              </c:numCache>
            </c:numRef>
          </c:val>
          <c:extLst>
            <c:ext xmlns:c16="http://schemas.microsoft.com/office/drawing/2014/chart" uri="{C3380CC4-5D6E-409C-BE32-E72D297353CC}">
              <c16:uniqueId val="{00000005-60EE-4461-8B60-62FC1BECD10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4258</c:v>
                </c:pt>
                <c:pt idx="3">
                  <c:v>4314</c:v>
                </c:pt>
                <c:pt idx="6">
                  <c:v>4138</c:v>
                </c:pt>
                <c:pt idx="9">
                  <c:v>4156</c:v>
                </c:pt>
                <c:pt idx="12">
                  <c:v>4103</c:v>
                </c:pt>
              </c:numCache>
            </c:numRef>
          </c:val>
          <c:extLst>
            <c:ext xmlns:c16="http://schemas.microsoft.com/office/drawing/2014/chart" uri="{C3380CC4-5D6E-409C-BE32-E72D297353CC}">
              <c16:uniqueId val="{00000006-60EE-4461-8B60-62FC1BECD10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310</c:v>
                </c:pt>
                <c:pt idx="3">
                  <c:v>285</c:v>
                </c:pt>
                <c:pt idx="6">
                  <c:v>270</c:v>
                </c:pt>
                <c:pt idx="9">
                  <c:v>320</c:v>
                </c:pt>
                <c:pt idx="12">
                  <c:v>304</c:v>
                </c:pt>
              </c:numCache>
            </c:numRef>
          </c:val>
          <c:extLst>
            <c:ext xmlns:c16="http://schemas.microsoft.com/office/drawing/2014/chart" uri="{C3380CC4-5D6E-409C-BE32-E72D297353CC}">
              <c16:uniqueId val="{00000007-60EE-4461-8B60-62FC1BECD10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10178</c:v>
                </c:pt>
                <c:pt idx="3">
                  <c:v>9745</c:v>
                </c:pt>
                <c:pt idx="6">
                  <c:v>9293</c:v>
                </c:pt>
                <c:pt idx="9">
                  <c:v>8607</c:v>
                </c:pt>
                <c:pt idx="12">
                  <c:v>8493</c:v>
                </c:pt>
              </c:numCache>
            </c:numRef>
          </c:val>
          <c:extLst>
            <c:ext xmlns:c16="http://schemas.microsoft.com/office/drawing/2014/chart" uri="{C3380CC4-5D6E-409C-BE32-E72D297353CC}">
              <c16:uniqueId val="{00000008-60EE-4461-8B60-62FC1BECD10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47</c:v>
                </c:pt>
                <c:pt idx="3">
                  <c:v>24</c:v>
                </c:pt>
                <c:pt idx="6">
                  <c:v>23</c:v>
                </c:pt>
                <c:pt idx="9">
                  <c:v>25</c:v>
                </c:pt>
                <c:pt idx="12">
                  <c:v>24</c:v>
                </c:pt>
              </c:numCache>
            </c:numRef>
          </c:val>
          <c:extLst>
            <c:ext xmlns:c16="http://schemas.microsoft.com/office/drawing/2014/chart" uri="{C3380CC4-5D6E-409C-BE32-E72D297353CC}">
              <c16:uniqueId val="{00000009-60EE-4461-8B60-62FC1BECD10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32165</c:v>
                </c:pt>
                <c:pt idx="3">
                  <c:v>31737</c:v>
                </c:pt>
                <c:pt idx="6">
                  <c:v>33082</c:v>
                </c:pt>
                <c:pt idx="9">
                  <c:v>32942</c:v>
                </c:pt>
                <c:pt idx="12">
                  <c:v>32544</c:v>
                </c:pt>
              </c:numCache>
            </c:numRef>
          </c:val>
          <c:extLst>
            <c:ext xmlns:c16="http://schemas.microsoft.com/office/drawing/2014/chart" uri="{C3380CC4-5D6E-409C-BE32-E72D297353CC}">
              <c16:uniqueId val="{0000000A-60EE-4461-8B60-62FC1BECD10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9977</c:v>
                </c:pt>
                <c:pt idx="2">
                  <c:v>#N/A</c:v>
                </c:pt>
                <c:pt idx="3">
                  <c:v>#N/A</c:v>
                </c:pt>
                <c:pt idx="4">
                  <c:v>9481</c:v>
                </c:pt>
                <c:pt idx="5">
                  <c:v>#N/A</c:v>
                </c:pt>
                <c:pt idx="6">
                  <c:v>#N/A</c:v>
                </c:pt>
                <c:pt idx="7">
                  <c:v>10005</c:v>
                </c:pt>
                <c:pt idx="8">
                  <c:v>#N/A</c:v>
                </c:pt>
                <c:pt idx="9">
                  <c:v>#N/A</c:v>
                </c:pt>
                <c:pt idx="10">
                  <c:v>8416</c:v>
                </c:pt>
                <c:pt idx="11">
                  <c:v>#N/A</c:v>
                </c:pt>
                <c:pt idx="12">
                  <c:v>#N/A</c:v>
                </c:pt>
                <c:pt idx="13">
                  <c:v>8164</c:v>
                </c:pt>
                <c:pt idx="14">
                  <c:v>#N/A</c:v>
                </c:pt>
              </c:numCache>
            </c:numRef>
          </c:val>
          <c:smooth val="0"/>
          <c:extLst>
            <c:ext xmlns:c16="http://schemas.microsoft.com/office/drawing/2014/chart" uri="{C3380CC4-5D6E-409C-BE32-E72D297353CC}">
              <c16:uniqueId val="{0000000B-60EE-4461-8B60-62FC1BECD10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1070</c:v>
                </c:pt>
                <c:pt idx="1">
                  <c:v>964</c:v>
                </c:pt>
                <c:pt idx="2">
                  <c:v>1210</c:v>
                </c:pt>
              </c:numCache>
            </c:numRef>
          </c:val>
          <c:extLst>
            <c:ext xmlns:c16="http://schemas.microsoft.com/office/drawing/2014/chart" uri="{C3380CC4-5D6E-409C-BE32-E72D297353CC}">
              <c16:uniqueId val="{00000000-5172-40F6-AF8A-A82980101FF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1744</c:v>
                </c:pt>
                <c:pt idx="1">
                  <c:v>1618</c:v>
                </c:pt>
                <c:pt idx="2">
                  <c:v>1566</c:v>
                </c:pt>
              </c:numCache>
            </c:numRef>
          </c:val>
          <c:extLst>
            <c:ext xmlns:c16="http://schemas.microsoft.com/office/drawing/2014/chart" uri="{C3380CC4-5D6E-409C-BE32-E72D297353CC}">
              <c16:uniqueId val="{00000001-5172-40F6-AF8A-A82980101FF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4356</c:v>
                </c:pt>
                <c:pt idx="1">
                  <c:v>4942</c:v>
                </c:pt>
                <c:pt idx="2">
                  <c:v>4719</c:v>
                </c:pt>
              </c:numCache>
            </c:numRef>
          </c:val>
          <c:extLst>
            <c:ext xmlns:c16="http://schemas.microsoft.com/office/drawing/2014/chart" uri="{C3380CC4-5D6E-409C-BE32-E72D297353CC}">
              <c16:uniqueId val="{00000002-5172-40F6-AF8A-A82980101FF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{0C7DB3DC-6BD4-46ED-B086-B18612B2D632}</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6ED7-44D3-A2CA-283BA16E8B9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{F54544BA-652E-4F64-B79D-4FE1613FE71F}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ED7-44D3-A2CA-283BA16E8B9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{7724E494-EC93-4723-ABEF-08564D7B4742}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ED7-44D3-A2CA-283BA16E8B9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{DC56DD95-D4B5-4F37-863F-A3C019CAC6DD}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ED7-44D3-A2CA-283BA16E8B9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{4C495C42-25C8-4760-AB43-7655171D167C}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ED7-44D3-A2CA-283BA16E8B9E}"/>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{0C17F1CD-78BA-4C6A-9E16-2326FE404FA1}</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6ED7-44D3-A2CA-283BA16E8B9E}"/>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{6B99E6A3-8AA9-421F-B440-C854FA7D90DE}</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6ED7-44D3-A2CA-283BA16E8B9E}"/>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{86A47889-BEAC-4CCF-B21C-2EA52494C880}</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6ED7-44D3-A2CA-283BA16E8B9E}"/>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{D7D15CFD-000C-4999-9837-7538032B0167}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6ED7-44D3-A2CA-283BA16E8B9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53.6</c:v>
                </c:pt>
                <c:pt idx="24">
                  <c:v>56.7</c:v>
                </c:pt>
                <c:pt idx="32">
                  <c:v>59.9</c:v>
                </c:pt>
              </c:numCache>
            </c:numRef>
          </c:xVal>
          <c:yVal>
            <c:numRef>
              <c:f>公会計指標分析・財政指標組合せ分析表!$BP$51:$DC$51</c:f>
              <c:numCache>
                <c:formatCode>#,##0.0;"▲ "#,##0.0</c:formatCode>
                <c:ptCount val="40"/>
                <c:pt idx="0">
                  <c:v>89.4</c:v>
                </c:pt>
                <c:pt idx="24">
                  <c:v>80.8</c:v>
                </c:pt>
                <c:pt idx="32">
                  <c:v>76.5</c:v>
                </c:pt>
              </c:numCache>
            </c:numRef>
          </c:yVal>
          <c:smooth val="0"/>
          <c:extLst>
            <c:ext xmlns:c16="http://schemas.microsoft.com/office/drawing/2014/chart" uri="{C3380CC4-5D6E-409C-BE32-E72D297353CC}">
              <c16:uniqueId val="{00000009-6ED7-44D3-A2CA-283BA16E8B9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{883E901A-B9E4-464A-B5E2-1FFE6DF75DC6}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6ED7-44D3-A2CA-283BA16E8B9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{4BAD96C1-42A5-4703-84C2-4A4E4819BE73}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ED7-44D3-A2CA-283BA16E8B9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{AC18EF20-2739-4DD1-BA59-2F7934E38863}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ED7-44D3-A2CA-283BA16E8B9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{227A8852-8F37-4743-851C-02B6C041F2D1}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ED7-44D3-A2CA-283BA16E8B9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{D6C97EA0-36EA-4EED-8012-BE61D5DCEABB}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ED7-44D3-A2CA-283BA16E8B9E}"/>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{F5B8103A-346E-4181-B793-3071A1281424}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6ED7-44D3-A2CA-283BA16E8B9E}"/>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{9BC4174B-0A67-4D6A-8651-70FDB98DB8B2}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6ED7-44D3-A2CA-283BA16E8B9E}"/>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{7556B4BD-5C2D-4CDC-9ED2-F19EE8596C14}</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6ED7-44D3-A2CA-283BA16E8B9E}"/>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{D4F86ED5-1E5B-4380-B97A-EDED5F419C90}</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6ED7-44D3-A2CA-283BA16E8B9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58.3</c:v>
                </c:pt>
                <c:pt idx="24">
                  <c:v>61</c:v>
                </c:pt>
                <c:pt idx="32">
                  <c:v>63</c:v>
                </c:pt>
              </c:numCache>
            </c:numRef>
          </c:xVal>
          <c:yVal>
            <c:numRef>
              <c:f>公会計指標分析・財政指標組合せ分析表!$BP$55:$DC$55</c:f>
              <c:numCache>
                <c:formatCode>#,##0.0;"▲ "#,##0.0</c:formatCode>
                <c:ptCount val="40"/>
                <c:pt idx="0">
                  <c:v>54.6</c:v>
                </c:pt>
                <c:pt idx="24">
                  <c:v>49</c:v>
                </c:pt>
                <c:pt idx="32">
                  <c:v>41.3</c:v>
                </c:pt>
              </c:numCache>
            </c:numRef>
          </c:yVal>
          <c:smooth val="0"/>
          <c:extLst>
            <c:ext xmlns:c16="http://schemas.microsoft.com/office/drawing/2014/chart" uri="{C3380CC4-5D6E-409C-BE32-E72D297353CC}">
              <c16:uniqueId val="{00000013-6ED7-44D3-A2CA-283BA16E8B9E}"/>
            </c:ext>
          </c:extLst>
        </c:ser>
        <c:dLbls>
          <c:showLegendKey val="0"/>
          <c:showVal val="1"/>
          <c:showCatName val="0"/>
          <c:showSerName val="0"/>
          <c:showPercent val="0"/>
          <c:showBubbleSize val="0"/>
        </c:dLbls>
        <c:axId val="46179840"/>
        <c:axId val="46181760"/>
      </c:scatterChart>
      <c:valAx>
        <c:axId val="46179840"/>
        <c:scaling>
          <c:orientation val="maxMin"/>
          <c:max val="64"/>
          <c:min val="5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{2E8393FD-9BFF-4D7B-B987-82E61CF31046}</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E1AD-4DD2-B409-D1AE59CF705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{7BEE313B-0588-41F9-9365-C843F4BCFDB8}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1AD-4DD2-B409-D1AE59CF705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{881DFE50-85CA-4FA4-84A1-8E0FBF327CC5}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1AD-4DD2-B409-D1AE59CF705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{A97F32BD-5D6B-4CB1-BD7E-895127261945}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1AD-4DD2-B409-D1AE59CF705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{8AC4F6E7-C911-41EE-8183-824730560C9E}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1AD-4DD2-B409-D1AE59CF7054}"/>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{A52D3A22-1329-41D8-9DA9-0753D0D44E48}</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E1AD-4DD2-B409-D1AE59CF7054}"/>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{1D31C274-C629-4C16-B9B6-C4AF39BFA911}</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E1AD-4DD2-B409-D1AE59CF7054}"/>
                </c:ext>
              </c:extLst>
            </c:dLbl>
            <c:dLbl>
              <c:idx val="24"/>
              <c:layout>
                <c:manualLayout>
                  <c:x val="-3.6429687715380583E-2"/>
                  <c:y val="-6.2108579519106435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{AAC48A14-8BFB-48E3-A35A-6DE8E89E870E}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E1AD-4DD2-B409-D1AE59CF7054}"/>
                </c:ext>
              </c:extLst>
            </c:dLbl>
            <c:dLbl>
              <c:idx val="32"/>
              <c:layout>
                <c:manualLayout>
                  <c:x val="-2.6710997734770616E-2"/>
                  <c:y val="-6.2724714656481537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{5157E115-CA86-4984-92D9-B40B1A83BF26}</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E1AD-4DD2-B409-D1AE59CF705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11.3</c:v>
                </c:pt>
                <c:pt idx="8">
                  <c:v>11.7</c:v>
                </c:pt>
                <c:pt idx="16">
                  <c:v>12.3</c:v>
                </c:pt>
                <c:pt idx="24">
                  <c:v>12.6</c:v>
                </c:pt>
                <c:pt idx="32">
                  <c:v>12.5</c:v>
                </c:pt>
              </c:numCache>
            </c:numRef>
          </c:xVal>
          <c:yVal>
            <c:numRef>
              <c:f>公会計指標分析・財政指標組合せ分析表!$BP$73:$DC$73</c:f>
              <c:numCache>
                <c:formatCode>#,##0.0;"▲ "#,##0.0</c:formatCode>
                <c:ptCount val="40"/>
                <c:pt idx="0">
                  <c:v>89.4</c:v>
                </c:pt>
                <c:pt idx="8">
                  <c:v>88.3</c:v>
                </c:pt>
                <c:pt idx="16">
                  <c:v>94.3</c:v>
                </c:pt>
                <c:pt idx="24">
                  <c:v>80.8</c:v>
                </c:pt>
                <c:pt idx="32">
                  <c:v>76.5</c:v>
                </c:pt>
              </c:numCache>
            </c:numRef>
          </c:yVal>
          <c:smooth val="0"/>
          <c:extLst>
            <c:ext xmlns:c16="http://schemas.microsoft.com/office/drawing/2014/chart" uri="{C3380CC4-5D6E-409C-BE32-E72D297353CC}">
              <c16:uniqueId val="{00000009-E1AD-4DD2-B409-D1AE59CF705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{DEB59DDD-DEB5-468E-8F57-D097595B7D73}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E1AD-4DD2-B409-D1AE59CF705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{8076384F-B083-4824-9D09-EA872E8AC9D5}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1AD-4DD2-B409-D1AE59CF705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{3302F2C0-729F-43D1-A434-B589232C54A2}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1AD-4DD2-B409-D1AE59CF705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{925541E2-0610-4602-96A3-9F28AC2E0CA5}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1AD-4DD2-B409-D1AE59CF705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{62EF984C-9E53-48A0-ABD8-7CC685D4FC47}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1AD-4DD2-B409-D1AE59CF7054}"/>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{996E6D92-A21E-4789-92F8-22CF6FBBAF44}</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E1AD-4DD2-B409-D1AE59CF7054}"/>
                </c:ext>
              </c:extLst>
            </c:dLbl>
            <c:dLbl>
              <c:idx val="16"/>
              <c:layout>
                <c:manualLayout>
                  <c:x val="-3.6621161056433163E-2"/>
                  <c:y val="-7.6575939426278522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{99361006-4AE0-4A34-AC50-2DBA74B5378D}</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E1AD-4DD2-B409-D1AE59CF7054}"/>
                </c:ext>
              </c:extLst>
            </c:dLbl>
            <c:dLbl>
              <c:idx val="24"/>
              <c:layout>
                <c:manualLayout>
                  <c:x val="-2.6647173287753192E-2"/>
                  <c:y val="-4.8257354749309415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{3321D65A-B421-4008-9825-6BA982A19547}</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E1AD-4DD2-B409-D1AE59CF7054}"/>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{550033D7-4272-4E21-B441-F535E35D8E6A}</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E1AD-4DD2-B409-D1AE59CF705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c:v>
                </c:pt>
                <c:pt idx="8">
                  <c:v>9.8000000000000007</c:v>
                </c:pt>
                <c:pt idx="16">
                  <c:v>9.6</c:v>
                </c:pt>
                <c:pt idx="24">
                  <c:v>9.5</c:v>
                </c:pt>
                <c:pt idx="32">
                  <c:v>9.1999999999999993</c:v>
                </c:pt>
              </c:numCache>
            </c:numRef>
          </c:xVal>
          <c:yVal>
            <c:numRef>
              <c:f>公会計指標分析・財政指標組合せ分析表!$BP$77:$DC$77</c:f>
              <c:numCache>
                <c:formatCode>#,##0.0;"▲ "#,##0.0</c:formatCode>
                <c:ptCount val="40"/>
                <c:pt idx="0">
                  <c:v>54.6</c:v>
                </c:pt>
                <c:pt idx="8">
                  <c:v>53.2</c:v>
                </c:pt>
                <c:pt idx="16">
                  <c:v>47.9</c:v>
                </c:pt>
                <c:pt idx="24">
                  <c:v>49</c:v>
                </c:pt>
                <c:pt idx="32">
                  <c:v>41.3</c:v>
                </c:pt>
              </c:numCache>
            </c:numRef>
          </c:yVal>
          <c:smooth val="0"/>
          <c:extLst>
            <c:ext xmlns:c16="http://schemas.microsoft.com/office/drawing/2014/chart" uri="{C3380CC4-5D6E-409C-BE32-E72D297353CC}">
              <c16:uniqueId val="{00000013-E1AD-4DD2-B409-D1AE59CF7054}"/>
            </c:ext>
          </c:extLst>
        </c:ser>
        <c:dLbls>
          <c:showLegendKey val="0"/>
          <c:showVal val="1"/>
          <c:showCatName val="0"/>
          <c:showSerName val="0"/>
          <c:showPercent val="0"/>
          <c:showBubbleSize val="0"/>
        </c:dLbls>
        <c:axId val="84219776"/>
        <c:axId val="84234240"/>
      </c:scatterChart>
      <c:valAx>
        <c:axId val="84219776"/>
        <c:scaling>
          <c:orientation val="maxMin"/>
          <c:max val="13"/>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1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地方債の元利償還金については、道路等の償還額の大きい起債の完済により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、近年は減少傾向となっている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。しかしながら、近年集中している大型事業の償還開始や平成３０年７月豪雨の影響により、今後は増加傾向となる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見通し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である。今後も財政運営適正化計画及び公営企業経営健全化計画の確実な実施により、大型事業についても計画的な起債発行を遵守し、持続可能な財政運営に努める。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将来負担額については、水道事業特別会計及び下水道事業特別会計の地方債残高の減少による公営企業債等繰入見込額の減少に加えて、一般会計の地方債現在高の減少により前年度に比べ減少している。</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また、充当可能基金では、主に財政調整基金が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億円、ふるさと応援基金が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億円の増額となり、減少している基金が多い中ではあるが、総額では増えた形となった。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このとおり、昨年度と比較して充当可能財源等が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減少したが、</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将来負担額</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もそれ以上に減少したため</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、将来負担比率の分子は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252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しかしながら、大型事業や災害復旧事業の償還が集中する期間であり、地方債残高の増、基金の取り崩しが見込まれる。今後も引き続き、財政運営適正化計画を基に健全な財政運営に努める。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岡山県高梁市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基金の新設</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による増額</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や</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剰余金を財政調整基金に積み立て</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た一方、各基金において目的に応じた事業に充当しており、基金全体としては３０百万円の減額となった</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各基金において目的に応じた事業を推進していくとともに、基金を統合し、有効な財源として活用していく。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地域振興基金：住民による自主的、主体的なまちづくり活動事業等の推進</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文化振興基金：文化芸術活動及び歴史文化の保護、保存と活用</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復興基金：平成３０年７月豪雨災害からの復旧及び復興</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福祉基金：地域福祉活動の促進と快適な生活環境の形成</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開発事業基金：大規模事業の実施による財源確保</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各基金において目的に応じた事業に充当したため。</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各基金において目的に応じた事業を推進していくとともに、基金を統合し、有効な財源として活用していく。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剰余金による積み立てが取り崩し額を上回ったため。</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決算余剰金を積み立てるとともに、取り崩しについては大規模な災害対応など、最低限の範囲に努めていく。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地方債の償還に充当したため。</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財政運営適正化計画に基づき、計画的な新規起債発行に努める。また、繰上償還の財源として保持していく。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29,305
28,375
546.99
29,236,215
28,354,141
704,066
13,594,126
32,544,176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76.5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類似団体平均を下回っており、主な要因は、市庁舎及び複合施設の建設や養護老人ホームの除却による。本市の有形固定資産のうち、大部分を占めている道路や橋梁などのインフラ工作物で</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58.9</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％であった</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が、次いで大きな割合を占める建物は</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66.8</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％であった。中でも、市営</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住宅</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では</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72.3</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％、学校については</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73.9</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と老朽化が進んでいる。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本市では公共施設等総合管理計画において、公共施設等の延べ床面積を</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40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％削減するという目標を掲げており、今後も老朽化した施設の統廃合や長寿命化などの老朽化対策に積極的に取り組んでいく。</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121031</xdr:rowOff>
    </xdr:from>
    <xdr:to>
      <xdr:col>23</xdr:col>
      <xdr:colOff>85090</xdr:colOff>
      <xdr:row>33</xdr:row>
      <xdr:rowOff>41402</xdr:rowOff>
    </xdr:to>
    <xdr:cxnSp macro="">
      <xdr:nvCxnSpPr>
        <xdr:cNvPr id="63" name="直線コネクタ 62"/>
        <xdr:cNvCxnSpPr/>
      </xdr:nvCxnSpPr>
      <xdr:spPr>
        <a:xfrm flipV="1">
          <a:off x="4760595" y="5350256"/>
          <a:ext cx="1270" cy="1120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45229</xdr:rowOff>
    </xdr:from>
    <xdr:ext cx="405111" cy="259045"/>
    <xdr:sp macro="" textlink="">
      <xdr:nvSpPr>
        <xdr:cNvPr id="64" name="有形固定資産減価償却率最小値テキスト"/>
        <xdr:cNvSpPr txBox="1"/>
      </xdr:nvSpPr>
      <xdr:spPr>
        <a:xfrm>
          <a:off x="4813300" y="6474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41402</xdr:rowOff>
    </xdr:from>
    <xdr:to>
      <xdr:col>23</xdr:col>
      <xdr:colOff>174625</xdr:colOff>
      <xdr:row>33</xdr:row>
      <xdr:rowOff>41402</xdr:rowOff>
    </xdr:to>
    <xdr:cxnSp macro="">
      <xdr:nvCxnSpPr>
        <xdr:cNvPr id="65" name="直線コネクタ 64"/>
        <xdr:cNvCxnSpPr/>
      </xdr:nvCxnSpPr>
      <xdr:spPr>
        <a:xfrm>
          <a:off x="4673600" y="647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67708</xdr:rowOff>
    </xdr:from>
    <xdr:ext cx="405111" cy="259045"/>
    <xdr:sp macro="" textlink="">
      <xdr:nvSpPr>
        <xdr:cNvPr id="66" name="有形固定資産減価償却率最大値テキスト"/>
        <xdr:cNvSpPr txBox="1"/>
      </xdr:nvSpPr>
      <xdr:spPr>
        <a:xfrm>
          <a:off x="4813300" y="512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121031</xdr:rowOff>
    </xdr:from>
    <xdr:to>
      <xdr:col>23</xdr:col>
      <xdr:colOff>174625</xdr:colOff>
      <xdr:row>26</xdr:row>
      <xdr:rowOff>121031</xdr:rowOff>
    </xdr:to>
    <xdr:cxnSp macro="">
      <xdr:nvCxnSpPr>
        <xdr:cNvPr id="67" name="直線コネクタ 66"/>
        <xdr:cNvCxnSpPr/>
      </xdr:nvCxnSpPr>
      <xdr:spPr>
        <a:xfrm>
          <a:off x="4673600" y="535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65422</xdr:rowOff>
    </xdr:from>
    <xdr:ext cx="405111" cy="259045"/>
    <xdr:sp macro="" textlink="">
      <xdr:nvSpPr>
        <xdr:cNvPr id="68" name="有形固定資産減価償却率平均値テキスト"/>
        <xdr:cNvSpPr txBox="1"/>
      </xdr:nvSpPr>
      <xdr:spPr>
        <a:xfrm>
          <a:off x="4813300" y="5808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69" name="フローチャート: 判断 68"/>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43815</xdr:rowOff>
    </xdr:from>
    <xdr:to>
      <xdr:col>19</xdr:col>
      <xdr:colOff>187325</xdr:colOff>
      <xdr:row>29</xdr:row>
      <xdr:rowOff>145415</xdr:rowOff>
    </xdr:to>
    <xdr:sp macro="" textlink="">
      <xdr:nvSpPr>
        <xdr:cNvPr id="70" name="フローチャート: 判断 69"/>
        <xdr:cNvSpPr/>
      </xdr:nvSpPr>
      <xdr:spPr>
        <a:xfrm>
          <a:off x="4000500" y="578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39497</xdr:rowOff>
    </xdr:from>
    <xdr:to>
      <xdr:col>15</xdr:col>
      <xdr:colOff>187325</xdr:colOff>
      <xdr:row>29</xdr:row>
      <xdr:rowOff>141097</xdr:rowOff>
    </xdr:to>
    <xdr:sp macro="" textlink="">
      <xdr:nvSpPr>
        <xdr:cNvPr id="71" name="フローチャート: 判断 70"/>
        <xdr:cNvSpPr/>
      </xdr:nvSpPr>
      <xdr:spPr>
        <a:xfrm>
          <a:off x="3238500" y="578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13589</xdr:rowOff>
    </xdr:from>
    <xdr:to>
      <xdr:col>11</xdr:col>
      <xdr:colOff>187325</xdr:colOff>
      <xdr:row>29</xdr:row>
      <xdr:rowOff>115189</xdr:rowOff>
    </xdr:to>
    <xdr:sp macro="" textlink="">
      <xdr:nvSpPr>
        <xdr:cNvPr id="72" name="フローチャート: 判断 71"/>
        <xdr:cNvSpPr/>
      </xdr:nvSpPr>
      <xdr:spPr>
        <a:xfrm>
          <a:off x="24765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156972</xdr:rowOff>
    </xdr:from>
    <xdr:to>
      <xdr:col>7</xdr:col>
      <xdr:colOff>187325</xdr:colOff>
      <xdr:row>29</xdr:row>
      <xdr:rowOff>87122</xdr:rowOff>
    </xdr:to>
    <xdr:sp macro="" textlink="">
      <xdr:nvSpPr>
        <xdr:cNvPr id="73" name="フローチャート: 判断 72"/>
        <xdr:cNvSpPr/>
      </xdr:nvSpPr>
      <xdr:spPr>
        <a:xfrm>
          <a:off x="1714500" y="572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20066</xdr:rowOff>
    </xdr:from>
    <xdr:to>
      <xdr:col>23</xdr:col>
      <xdr:colOff>136525</xdr:colOff>
      <xdr:row>29</xdr:row>
      <xdr:rowOff>121666</xdr:rowOff>
    </xdr:to>
    <xdr:sp macro="" textlink="">
      <xdr:nvSpPr>
        <xdr:cNvPr id="79" name="楕円 78"/>
        <xdr:cNvSpPr/>
      </xdr:nvSpPr>
      <xdr:spPr>
        <a:xfrm>
          <a:off x="4711700" y="576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42943</xdr:rowOff>
    </xdr:from>
    <xdr:ext cx="405111" cy="259045"/>
    <xdr:sp macro="" textlink="">
      <xdr:nvSpPr>
        <xdr:cNvPr id="80" name="有形固定資産減価償却率該当値テキスト"/>
        <xdr:cNvSpPr txBox="1"/>
      </xdr:nvSpPr>
      <xdr:spPr>
        <a:xfrm>
          <a:off x="4813300" y="5615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122428</xdr:rowOff>
    </xdr:from>
    <xdr:to>
      <xdr:col>19</xdr:col>
      <xdr:colOff>187325</xdr:colOff>
      <xdr:row>29</xdr:row>
      <xdr:rowOff>52578</xdr:rowOff>
    </xdr:to>
    <xdr:sp macro="" textlink="">
      <xdr:nvSpPr>
        <xdr:cNvPr id="81" name="楕円 80"/>
        <xdr:cNvSpPr/>
      </xdr:nvSpPr>
      <xdr:spPr>
        <a:xfrm>
          <a:off x="4000500" y="5694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1778</xdr:rowOff>
    </xdr:from>
    <xdr:to>
      <xdr:col>23</xdr:col>
      <xdr:colOff>85725</xdr:colOff>
      <xdr:row>29</xdr:row>
      <xdr:rowOff>70866</xdr:rowOff>
    </xdr:to>
    <xdr:cxnSp macro="">
      <xdr:nvCxnSpPr>
        <xdr:cNvPr id="82" name="直線コネクタ 81"/>
        <xdr:cNvCxnSpPr/>
      </xdr:nvCxnSpPr>
      <xdr:spPr>
        <a:xfrm>
          <a:off x="4051300" y="5745353"/>
          <a:ext cx="711200" cy="6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55499</xdr:rowOff>
    </xdr:from>
    <xdr:to>
      <xdr:col>7</xdr:col>
      <xdr:colOff>187325</xdr:colOff>
      <xdr:row>28</xdr:row>
      <xdr:rowOff>157099</xdr:rowOff>
    </xdr:to>
    <xdr:sp macro="" textlink="">
      <xdr:nvSpPr>
        <xdr:cNvPr id="83" name="楕円 82"/>
        <xdr:cNvSpPr/>
      </xdr:nvSpPr>
      <xdr:spPr>
        <a:xfrm>
          <a:off x="1714500" y="562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136542</xdr:rowOff>
    </xdr:from>
    <xdr:ext cx="405111" cy="259045"/>
    <xdr:sp macro="" textlink="">
      <xdr:nvSpPr>
        <xdr:cNvPr id="84" name="n_1aveValue有形固定資産減価償却率"/>
        <xdr:cNvSpPr txBox="1"/>
      </xdr:nvSpPr>
      <xdr:spPr>
        <a:xfrm>
          <a:off x="3836044" y="5880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157624</xdr:rowOff>
    </xdr:from>
    <xdr:ext cx="405111" cy="259045"/>
    <xdr:sp macro="" textlink="">
      <xdr:nvSpPr>
        <xdr:cNvPr id="85" name="n_2aveValue有形固定資産減価償却率"/>
        <xdr:cNvSpPr txBox="1"/>
      </xdr:nvSpPr>
      <xdr:spPr>
        <a:xfrm>
          <a:off x="3086744" y="555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131716</xdr:rowOff>
    </xdr:from>
    <xdr:ext cx="405111" cy="259045"/>
    <xdr:sp macro="" textlink="">
      <xdr:nvSpPr>
        <xdr:cNvPr id="86" name="n_3aveValue有形固定資産減価償却率"/>
        <xdr:cNvSpPr txBox="1"/>
      </xdr:nvSpPr>
      <xdr:spPr>
        <a:xfrm>
          <a:off x="2324744" y="55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78249</xdr:rowOff>
    </xdr:from>
    <xdr:ext cx="405111" cy="259045"/>
    <xdr:sp macro="" textlink="">
      <xdr:nvSpPr>
        <xdr:cNvPr id="87" name="n_4aveValue有形固定資産減価償却率"/>
        <xdr:cNvSpPr txBox="1"/>
      </xdr:nvSpPr>
      <xdr:spPr>
        <a:xfrm>
          <a:off x="1562744" y="5821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69105</xdr:rowOff>
    </xdr:from>
    <xdr:ext cx="405111" cy="259045"/>
    <xdr:sp macro="" textlink="">
      <xdr:nvSpPr>
        <xdr:cNvPr id="88" name="n_1mainValue有形固定資産減価償却率"/>
        <xdr:cNvSpPr txBox="1"/>
      </xdr:nvSpPr>
      <xdr:spPr>
        <a:xfrm>
          <a:off x="3836044" y="5469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2176</xdr:rowOff>
    </xdr:from>
    <xdr:ext cx="405111" cy="259045"/>
    <xdr:sp macro="" textlink="">
      <xdr:nvSpPr>
        <xdr:cNvPr id="89" name="n_4mainValue有形固定資産減価償却率"/>
        <xdr:cNvSpPr txBox="1"/>
      </xdr:nvSpPr>
      <xdr:spPr>
        <a:xfrm>
          <a:off x="1562744" y="540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1" name="正方形/長方形 90"/>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2" name="正方形/長方形 91"/>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[ 751.4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債務償還比率は昨年度と比較して</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36.2</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減少しているものの、類似団体平均を上回っている。主な要因としては、市庁舎や複合施設の建設など、近年大型事業が続いており、地方債の発行が平均と比較して大きくなっていることが考えられる。また、次年度以降も大型事業が続いており、さらに増加する見込みである。今後、財政運営適正化計画に基づき、計画的な発行を遵守する必要がある。</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5" name="テキスト ボックス 104"/>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06" name="直線コネクタ 105"/>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07" name="テキスト ボックス 106"/>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8" name="直線コネクタ 107"/>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09" name="テキスト ボックス 108"/>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0" name="直線コネクタ 109"/>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1" name="テキスト ボックス 110"/>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2" name="直線コネクタ 111"/>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3" name="テキスト ボックス 112"/>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4" name="直線コネクタ 113"/>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15" name="テキスト ボックス 114"/>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6" name="直線コネクタ 115"/>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17" name="テキスト ボックス 116"/>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8" name="直線コネクタ 117"/>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9"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60924</xdr:rowOff>
    </xdr:from>
    <xdr:to>
      <xdr:col>76</xdr:col>
      <xdr:colOff>21589</xdr:colOff>
      <xdr:row>34</xdr:row>
      <xdr:rowOff>106003</xdr:rowOff>
    </xdr:to>
    <xdr:cxnSp macro="">
      <xdr:nvCxnSpPr>
        <xdr:cNvPr id="120" name="直線コネクタ 119"/>
        <xdr:cNvCxnSpPr/>
      </xdr:nvCxnSpPr>
      <xdr:spPr>
        <a:xfrm flipV="1">
          <a:off x="14793595" y="5461599"/>
          <a:ext cx="1269" cy="1245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109830</xdr:rowOff>
    </xdr:from>
    <xdr:ext cx="560923" cy="259045"/>
    <xdr:sp macro="" textlink="">
      <xdr:nvSpPr>
        <xdr:cNvPr id="121" name="債務償還比率最小値テキスト"/>
        <xdr:cNvSpPr txBox="1"/>
      </xdr:nvSpPr>
      <xdr:spPr>
        <a:xfrm>
          <a:off x="14846300" y="671065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106003</xdr:rowOff>
    </xdr:from>
    <xdr:to>
      <xdr:col>76</xdr:col>
      <xdr:colOff>111125</xdr:colOff>
      <xdr:row>34</xdr:row>
      <xdr:rowOff>106003</xdr:rowOff>
    </xdr:to>
    <xdr:cxnSp macro="">
      <xdr:nvCxnSpPr>
        <xdr:cNvPr id="122" name="直線コネクタ 121"/>
        <xdr:cNvCxnSpPr/>
      </xdr:nvCxnSpPr>
      <xdr:spPr>
        <a:xfrm>
          <a:off x="14706600" y="6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7601</xdr:rowOff>
    </xdr:from>
    <xdr:ext cx="469744" cy="259045"/>
    <xdr:sp macro="" textlink="">
      <xdr:nvSpPr>
        <xdr:cNvPr id="123" name="債務償還比率最大値テキスト"/>
        <xdr:cNvSpPr txBox="1"/>
      </xdr:nvSpPr>
      <xdr:spPr>
        <a:xfrm>
          <a:off x="14846300" y="5236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60924</xdr:rowOff>
    </xdr:from>
    <xdr:to>
      <xdr:col>76</xdr:col>
      <xdr:colOff>111125</xdr:colOff>
      <xdr:row>27</xdr:row>
      <xdr:rowOff>60924</xdr:rowOff>
    </xdr:to>
    <xdr:cxnSp macro="">
      <xdr:nvCxnSpPr>
        <xdr:cNvPr id="124" name="直線コネクタ 123"/>
        <xdr:cNvCxnSpPr/>
      </xdr:nvCxnSpPr>
      <xdr:spPr>
        <a:xfrm>
          <a:off x="14706600" y="546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4631</xdr:rowOff>
    </xdr:from>
    <xdr:ext cx="469744" cy="259045"/>
    <xdr:sp macro="" textlink="">
      <xdr:nvSpPr>
        <xdr:cNvPr id="125" name="債務償還比率平均値テキスト"/>
        <xdr:cNvSpPr txBox="1"/>
      </xdr:nvSpPr>
      <xdr:spPr>
        <a:xfrm>
          <a:off x="14846300" y="5748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153204</xdr:rowOff>
    </xdr:from>
    <xdr:to>
      <xdr:col>76</xdr:col>
      <xdr:colOff>73025</xdr:colOff>
      <xdr:row>30</xdr:row>
      <xdr:rowOff>83354</xdr:rowOff>
    </xdr:to>
    <xdr:sp macro="" textlink="">
      <xdr:nvSpPr>
        <xdr:cNvPr id="126" name="フローチャート: 判断 125"/>
        <xdr:cNvSpPr/>
      </xdr:nvSpPr>
      <xdr:spPr>
        <a:xfrm>
          <a:off x="14744700" y="589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31309</xdr:rowOff>
    </xdr:from>
    <xdr:to>
      <xdr:col>72</xdr:col>
      <xdr:colOff>123825</xdr:colOff>
      <xdr:row>30</xdr:row>
      <xdr:rowOff>132909</xdr:rowOff>
    </xdr:to>
    <xdr:sp macro="" textlink="">
      <xdr:nvSpPr>
        <xdr:cNvPr id="127" name="フローチャート: 判断 126"/>
        <xdr:cNvSpPr/>
      </xdr:nvSpPr>
      <xdr:spPr>
        <a:xfrm>
          <a:off x="14033500" y="59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8279</xdr:rowOff>
    </xdr:from>
    <xdr:to>
      <xdr:col>68</xdr:col>
      <xdr:colOff>123825</xdr:colOff>
      <xdr:row>30</xdr:row>
      <xdr:rowOff>109879</xdr:rowOff>
    </xdr:to>
    <xdr:sp macro="" textlink="">
      <xdr:nvSpPr>
        <xdr:cNvPr id="128" name="フローチャート: 判断 127"/>
        <xdr:cNvSpPr/>
      </xdr:nvSpPr>
      <xdr:spPr>
        <a:xfrm>
          <a:off x="13271500" y="592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168523</xdr:rowOff>
    </xdr:from>
    <xdr:to>
      <xdr:col>64</xdr:col>
      <xdr:colOff>123825</xdr:colOff>
      <xdr:row>30</xdr:row>
      <xdr:rowOff>98673</xdr:rowOff>
    </xdr:to>
    <xdr:sp macro="" textlink="">
      <xdr:nvSpPr>
        <xdr:cNvPr id="129" name="フローチャート: 判断 128"/>
        <xdr:cNvSpPr/>
      </xdr:nvSpPr>
      <xdr:spPr>
        <a:xfrm>
          <a:off x="12509500" y="591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147139</xdr:rowOff>
    </xdr:from>
    <xdr:to>
      <xdr:col>60</xdr:col>
      <xdr:colOff>123825</xdr:colOff>
      <xdr:row>30</xdr:row>
      <xdr:rowOff>77289</xdr:rowOff>
    </xdr:to>
    <xdr:sp macro="" textlink="">
      <xdr:nvSpPr>
        <xdr:cNvPr id="130" name="フローチャート: 判断 129"/>
        <xdr:cNvSpPr/>
      </xdr:nvSpPr>
      <xdr:spPr>
        <a:xfrm>
          <a:off x="11747500" y="589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68114</xdr:rowOff>
    </xdr:from>
    <xdr:to>
      <xdr:col>76</xdr:col>
      <xdr:colOff>73025</xdr:colOff>
      <xdr:row>30</xdr:row>
      <xdr:rowOff>169714</xdr:rowOff>
    </xdr:to>
    <xdr:sp macro="" textlink="">
      <xdr:nvSpPr>
        <xdr:cNvPr id="136" name="楕円 135"/>
        <xdr:cNvSpPr/>
      </xdr:nvSpPr>
      <xdr:spPr>
        <a:xfrm>
          <a:off x="14744700" y="598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46541</xdr:rowOff>
    </xdr:from>
    <xdr:ext cx="469744" cy="259045"/>
    <xdr:sp macro="" textlink="">
      <xdr:nvSpPr>
        <xdr:cNvPr id="137" name="債務償還比率該当値テキスト"/>
        <xdr:cNvSpPr txBox="1"/>
      </xdr:nvSpPr>
      <xdr:spPr>
        <a:xfrm>
          <a:off x="14846300" y="5961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105332</xdr:rowOff>
    </xdr:from>
    <xdr:to>
      <xdr:col>72</xdr:col>
      <xdr:colOff>123825</xdr:colOff>
      <xdr:row>31</xdr:row>
      <xdr:rowOff>35482</xdr:rowOff>
    </xdr:to>
    <xdr:sp macro="" textlink="">
      <xdr:nvSpPr>
        <xdr:cNvPr id="138" name="楕円 137"/>
        <xdr:cNvSpPr/>
      </xdr:nvSpPr>
      <xdr:spPr>
        <a:xfrm>
          <a:off x="14033500" y="602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118914</xdr:rowOff>
    </xdr:from>
    <xdr:to>
      <xdr:col>76</xdr:col>
      <xdr:colOff>22225</xdr:colOff>
      <xdr:row>30</xdr:row>
      <xdr:rowOff>156132</xdr:rowOff>
    </xdr:to>
    <xdr:cxnSp macro="">
      <xdr:nvCxnSpPr>
        <xdr:cNvPr id="139" name="直線コネクタ 138"/>
        <xdr:cNvCxnSpPr/>
      </xdr:nvCxnSpPr>
      <xdr:spPr>
        <a:xfrm flipV="1">
          <a:off x="14084300" y="6033939"/>
          <a:ext cx="711200" cy="37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86826</xdr:rowOff>
    </xdr:from>
    <xdr:to>
      <xdr:col>68</xdr:col>
      <xdr:colOff>123825</xdr:colOff>
      <xdr:row>31</xdr:row>
      <xdr:rowOff>16976</xdr:rowOff>
    </xdr:to>
    <xdr:sp macro="" textlink="">
      <xdr:nvSpPr>
        <xdr:cNvPr id="140" name="楕円 139"/>
        <xdr:cNvSpPr/>
      </xdr:nvSpPr>
      <xdr:spPr>
        <a:xfrm>
          <a:off x="13271500" y="600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137626</xdr:rowOff>
    </xdr:from>
    <xdr:to>
      <xdr:col>72</xdr:col>
      <xdr:colOff>73025</xdr:colOff>
      <xdr:row>30</xdr:row>
      <xdr:rowOff>156132</xdr:rowOff>
    </xdr:to>
    <xdr:cxnSp macro="">
      <xdr:nvCxnSpPr>
        <xdr:cNvPr id="141" name="直線コネクタ 140"/>
        <xdr:cNvCxnSpPr/>
      </xdr:nvCxnSpPr>
      <xdr:spPr>
        <a:xfrm>
          <a:off x="13322300" y="6052651"/>
          <a:ext cx="762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91246</xdr:rowOff>
    </xdr:from>
    <xdr:to>
      <xdr:col>64</xdr:col>
      <xdr:colOff>123825</xdr:colOff>
      <xdr:row>31</xdr:row>
      <xdr:rowOff>21396</xdr:rowOff>
    </xdr:to>
    <xdr:sp macro="" textlink="">
      <xdr:nvSpPr>
        <xdr:cNvPr id="142" name="楕円 141"/>
        <xdr:cNvSpPr/>
      </xdr:nvSpPr>
      <xdr:spPr>
        <a:xfrm>
          <a:off x="12509500" y="600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137626</xdr:rowOff>
    </xdr:from>
    <xdr:to>
      <xdr:col>68</xdr:col>
      <xdr:colOff>73025</xdr:colOff>
      <xdr:row>30</xdr:row>
      <xdr:rowOff>142046</xdr:rowOff>
    </xdr:to>
    <xdr:cxnSp macro="">
      <xdr:nvCxnSpPr>
        <xdr:cNvPr id="143" name="直線コネクタ 142"/>
        <xdr:cNvCxnSpPr/>
      </xdr:nvCxnSpPr>
      <xdr:spPr>
        <a:xfrm flipV="1">
          <a:off x="12560300" y="6052651"/>
          <a:ext cx="762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85181</xdr:rowOff>
    </xdr:from>
    <xdr:to>
      <xdr:col>60</xdr:col>
      <xdr:colOff>123825</xdr:colOff>
      <xdr:row>31</xdr:row>
      <xdr:rowOff>15331</xdr:rowOff>
    </xdr:to>
    <xdr:sp macro="" textlink="">
      <xdr:nvSpPr>
        <xdr:cNvPr id="144" name="楕円 143"/>
        <xdr:cNvSpPr/>
      </xdr:nvSpPr>
      <xdr:spPr>
        <a:xfrm>
          <a:off x="11747500" y="600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135981</xdr:rowOff>
    </xdr:from>
    <xdr:to>
      <xdr:col>64</xdr:col>
      <xdr:colOff>73025</xdr:colOff>
      <xdr:row>30</xdr:row>
      <xdr:rowOff>142046</xdr:rowOff>
    </xdr:to>
    <xdr:cxnSp macro="">
      <xdr:nvCxnSpPr>
        <xdr:cNvPr id="145" name="直線コネクタ 144"/>
        <xdr:cNvCxnSpPr/>
      </xdr:nvCxnSpPr>
      <xdr:spPr>
        <a:xfrm>
          <a:off x="11798300" y="6051006"/>
          <a:ext cx="762000" cy="6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149436</xdr:rowOff>
    </xdr:from>
    <xdr:ext cx="469744" cy="259045"/>
    <xdr:sp macro="" textlink="">
      <xdr:nvSpPr>
        <xdr:cNvPr id="146" name="n_1aveValue債務償還比率"/>
        <xdr:cNvSpPr txBox="1"/>
      </xdr:nvSpPr>
      <xdr:spPr>
        <a:xfrm>
          <a:off x="13836727" y="5721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126406</xdr:rowOff>
    </xdr:from>
    <xdr:ext cx="469744" cy="259045"/>
    <xdr:sp macro="" textlink="">
      <xdr:nvSpPr>
        <xdr:cNvPr id="147" name="n_2aveValue債務償還比率"/>
        <xdr:cNvSpPr txBox="1"/>
      </xdr:nvSpPr>
      <xdr:spPr>
        <a:xfrm>
          <a:off x="13087427" y="569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115200</xdr:rowOff>
    </xdr:from>
    <xdr:ext cx="469744" cy="259045"/>
    <xdr:sp macro="" textlink="">
      <xdr:nvSpPr>
        <xdr:cNvPr id="148" name="n_3aveValue債務償還比率"/>
        <xdr:cNvSpPr txBox="1"/>
      </xdr:nvSpPr>
      <xdr:spPr>
        <a:xfrm>
          <a:off x="12325427" y="56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93816</xdr:rowOff>
    </xdr:from>
    <xdr:ext cx="469744" cy="259045"/>
    <xdr:sp macro="" textlink="">
      <xdr:nvSpPr>
        <xdr:cNvPr id="149" name="n_4aveValue債務償還比率"/>
        <xdr:cNvSpPr txBox="1"/>
      </xdr:nvSpPr>
      <xdr:spPr>
        <a:xfrm>
          <a:off x="11563427" y="566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26609</xdr:rowOff>
    </xdr:from>
    <xdr:ext cx="469744" cy="259045"/>
    <xdr:sp macro="" textlink="">
      <xdr:nvSpPr>
        <xdr:cNvPr id="150" name="n_1mainValue債務償還比率"/>
        <xdr:cNvSpPr txBox="1"/>
      </xdr:nvSpPr>
      <xdr:spPr>
        <a:xfrm>
          <a:off x="13836727" y="611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8103</xdr:rowOff>
    </xdr:from>
    <xdr:ext cx="469744" cy="259045"/>
    <xdr:sp macro="" textlink="">
      <xdr:nvSpPr>
        <xdr:cNvPr id="151" name="n_2mainValue債務償還比率"/>
        <xdr:cNvSpPr txBox="1"/>
      </xdr:nvSpPr>
      <xdr:spPr>
        <a:xfrm>
          <a:off x="13087427" y="609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12523</xdr:rowOff>
    </xdr:from>
    <xdr:ext cx="469744" cy="259045"/>
    <xdr:sp macro="" textlink="">
      <xdr:nvSpPr>
        <xdr:cNvPr id="152" name="n_3mainValue債務償還比率"/>
        <xdr:cNvSpPr txBox="1"/>
      </xdr:nvSpPr>
      <xdr:spPr>
        <a:xfrm>
          <a:off x="12325427" y="6098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6458</xdr:rowOff>
    </xdr:from>
    <xdr:ext cx="469744" cy="259045"/>
    <xdr:sp macro="" textlink="">
      <xdr:nvSpPr>
        <xdr:cNvPr id="153" name="n_4mainValue債務償還比率"/>
        <xdr:cNvSpPr txBox="1"/>
      </xdr:nvSpPr>
      <xdr:spPr>
        <a:xfrm>
          <a:off x="11563427" y="6092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4" name="正方形/長方形 15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5" name="正方形/長方形 15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6" name="テキスト ボックス 155"/>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7" name="テキスト ボックス 156"/>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8" name="テキスト ボックス 15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9" name="テキスト ボックス 15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29,305
28,375
546.99
29,236,215
28,354,141
704,066
13,594,126
32,544,176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76.5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20955</xdr:rowOff>
    </xdr:from>
    <xdr:to>
      <xdr:col>24</xdr:col>
      <xdr:colOff>62865</xdr:colOff>
      <xdr:row>42</xdr:row>
      <xdr:rowOff>32385</xdr:rowOff>
    </xdr:to>
    <xdr:cxnSp macro="">
      <xdr:nvCxnSpPr>
        <xdr:cNvPr id="57" name="直線コネクタ 56"/>
        <xdr:cNvCxnSpPr/>
      </xdr:nvCxnSpPr>
      <xdr:spPr>
        <a:xfrm flipV="1">
          <a:off x="4634865" y="5678805"/>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36212</xdr:rowOff>
    </xdr:from>
    <xdr:ext cx="405111" cy="259045"/>
    <xdr:sp macro="" textlink="">
      <xdr:nvSpPr>
        <xdr:cNvPr id="58" name="【道路】&#10;有形固定資産減価償却率最小値テキスト"/>
        <xdr:cNvSpPr txBox="1"/>
      </xdr:nvSpPr>
      <xdr:spPr>
        <a:xfrm>
          <a:off x="4673600" y="723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32385</xdr:rowOff>
    </xdr:from>
    <xdr:to>
      <xdr:col>24</xdr:col>
      <xdr:colOff>152400</xdr:colOff>
      <xdr:row>42</xdr:row>
      <xdr:rowOff>32385</xdr:rowOff>
    </xdr:to>
    <xdr:cxnSp macro="">
      <xdr:nvCxnSpPr>
        <xdr:cNvPr id="59" name="直線コネクタ 58"/>
        <xdr:cNvCxnSpPr/>
      </xdr:nvCxnSpPr>
      <xdr:spPr>
        <a:xfrm>
          <a:off x="4546600" y="723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139082</xdr:rowOff>
    </xdr:from>
    <xdr:ext cx="405111" cy="259045"/>
    <xdr:sp macro="" textlink="">
      <xdr:nvSpPr>
        <xdr:cNvPr id="60" name="【道路】&#10;有形固定資産減価償却率最大値テキスト"/>
        <xdr:cNvSpPr txBox="1"/>
      </xdr:nvSpPr>
      <xdr:spPr>
        <a:xfrm>
          <a:off x="4673600" y="545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20955</xdr:rowOff>
    </xdr:from>
    <xdr:to>
      <xdr:col>24</xdr:col>
      <xdr:colOff>152400</xdr:colOff>
      <xdr:row>33</xdr:row>
      <xdr:rowOff>20955</xdr:rowOff>
    </xdr:to>
    <xdr:cxnSp macro="">
      <xdr:nvCxnSpPr>
        <xdr:cNvPr id="61" name="直線コネクタ 60"/>
        <xdr:cNvCxnSpPr/>
      </xdr:nvCxnSpPr>
      <xdr:spPr>
        <a:xfrm>
          <a:off x="4546600" y="5678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160037</xdr:rowOff>
    </xdr:from>
    <xdr:ext cx="405111" cy="259045"/>
    <xdr:sp macro="" textlink="">
      <xdr:nvSpPr>
        <xdr:cNvPr id="62" name="【道路】&#10;有形固定資産減価償却率平均値テキスト"/>
        <xdr:cNvSpPr txBox="1"/>
      </xdr:nvSpPr>
      <xdr:spPr>
        <a:xfrm>
          <a:off x="4673600" y="6503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xdr:cNvSpPr/>
      </xdr:nvSpPr>
      <xdr:spPr>
        <a:xfrm>
          <a:off x="45847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113030</xdr:rowOff>
    </xdr:from>
    <xdr:to>
      <xdr:col>20</xdr:col>
      <xdr:colOff>38100</xdr:colOff>
      <xdr:row>38</xdr:row>
      <xdr:rowOff>43180</xdr:rowOff>
    </xdr:to>
    <xdr:sp macro="" textlink="">
      <xdr:nvSpPr>
        <xdr:cNvPr id="64" name="フローチャート: 判断 63"/>
        <xdr:cNvSpPr/>
      </xdr:nvSpPr>
      <xdr:spPr>
        <a:xfrm>
          <a:off x="3746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105410</xdr:rowOff>
    </xdr:from>
    <xdr:to>
      <xdr:col>15</xdr:col>
      <xdr:colOff>101600</xdr:colOff>
      <xdr:row>38</xdr:row>
      <xdr:rowOff>35560</xdr:rowOff>
    </xdr:to>
    <xdr:sp macro="" textlink="">
      <xdr:nvSpPr>
        <xdr:cNvPr id="65" name="フローチャート: 判断 64"/>
        <xdr:cNvSpPr/>
      </xdr:nvSpPr>
      <xdr:spPr>
        <a:xfrm>
          <a:off x="2857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78740</xdr:rowOff>
    </xdr:from>
    <xdr:to>
      <xdr:col>10</xdr:col>
      <xdr:colOff>165100</xdr:colOff>
      <xdr:row>38</xdr:row>
      <xdr:rowOff>8890</xdr:rowOff>
    </xdr:to>
    <xdr:sp macro="" textlink="">
      <xdr:nvSpPr>
        <xdr:cNvPr id="66" name="フローチャート: 判断 65"/>
        <xdr:cNvSpPr/>
      </xdr:nvSpPr>
      <xdr:spPr>
        <a:xfrm>
          <a:off x="19685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65405</xdr:rowOff>
    </xdr:from>
    <xdr:to>
      <xdr:col>6</xdr:col>
      <xdr:colOff>38100</xdr:colOff>
      <xdr:row>37</xdr:row>
      <xdr:rowOff>167005</xdr:rowOff>
    </xdr:to>
    <xdr:sp macro="" textlink="">
      <xdr:nvSpPr>
        <xdr:cNvPr id="67" name="フローチャート: 判断 66"/>
        <xdr:cNvSpPr/>
      </xdr:nvSpPr>
      <xdr:spPr>
        <a:xfrm>
          <a:off x="1079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61595</xdr:rowOff>
    </xdr:from>
    <xdr:to>
      <xdr:col>24</xdr:col>
      <xdr:colOff>114300</xdr:colOff>
      <xdr:row>37</xdr:row>
      <xdr:rowOff>163195</xdr:rowOff>
    </xdr:to>
    <xdr:sp macro="" textlink="">
      <xdr:nvSpPr>
        <xdr:cNvPr id="73" name="楕円 72"/>
        <xdr:cNvSpPr/>
      </xdr:nvSpPr>
      <xdr:spPr>
        <a:xfrm>
          <a:off x="4584700" y="64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84472</xdr:rowOff>
    </xdr:from>
    <xdr:ext cx="405111" cy="259045"/>
    <xdr:sp macro="" textlink="">
      <xdr:nvSpPr>
        <xdr:cNvPr id="74" name="【道路】&#10;有形固定資産減価償却率該当値テキスト"/>
        <xdr:cNvSpPr txBox="1"/>
      </xdr:nvSpPr>
      <xdr:spPr>
        <a:xfrm>
          <a:off x="4673600" y="625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21590</xdr:rowOff>
    </xdr:from>
    <xdr:to>
      <xdr:col>20</xdr:col>
      <xdr:colOff>38100</xdr:colOff>
      <xdr:row>37</xdr:row>
      <xdr:rowOff>123190</xdr:rowOff>
    </xdr:to>
    <xdr:sp macro="" textlink="">
      <xdr:nvSpPr>
        <xdr:cNvPr id="75" name="楕円 74"/>
        <xdr:cNvSpPr/>
      </xdr:nvSpPr>
      <xdr:spPr>
        <a:xfrm>
          <a:off x="37465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72390</xdr:rowOff>
    </xdr:from>
    <xdr:to>
      <xdr:col>24</xdr:col>
      <xdr:colOff>63500</xdr:colOff>
      <xdr:row>37</xdr:row>
      <xdr:rowOff>112395</xdr:rowOff>
    </xdr:to>
    <xdr:cxnSp macro="">
      <xdr:nvCxnSpPr>
        <xdr:cNvPr id="76" name="直線コネクタ 75"/>
        <xdr:cNvCxnSpPr/>
      </xdr:nvCxnSpPr>
      <xdr:spPr>
        <a:xfrm>
          <a:off x="3797300" y="641604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82550</xdr:rowOff>
    </xdr:from>
    <xdr:to>
      <xdr:col>6</xdr:col>
      <xdr:colOff>38100</xdr:colOff>
      <xdr:row>37</xdr:row>
      <xdr:rowOff>12700</xdr:rowOff>
    </xdr:to>
    <xdr:sp macro="" textlink="">
      <xdr:nvSpPr>
        <xdr:cNvPr id="77" name="楕円 76"/>
        <xdr:cNvSpPr/>
      </xdr:nvSpPr>
      <xdr:spPr>
        <a:xfrm>
          <a:off x="1079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34307</xdr:rowOff>
    </xdr:from>
    <xdr:ext cx="405111" cy="259045"/>
    <xdr:sp macro="" textlink="">
      <xdr:nvSpPr>
        <xdr:cNvPr id="78" name="n_1aveValue【道路】&#10;有形固定資産減価償却率"/>
        <xdr:cNvSpPr txBox="1"/>
      </xdr:nvSpPr>
      <xdr:spPr>
        <a:xfrm>
          <a:off x="35820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52087</xdr:rowOff>
    </xdr:from>
    <xdr:ext cx="405111" cy="259045"/>
    <xdr:sp macro="" textlink="">
      <xdr:nvSpPr>
        <xdr:cNvPr id="79" name="n_2aveValue【道路】&#10;有形固定資産減価償却率"/>
        <xdr:cNvSpPr txBox="1"/>
      </xdr:nvSpPr>
      <xdr:spPr>
        <a:xfrm>
          <a:off x="27057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25417</xdr:rowOff>
    </xdr:from>
    <xdr:ext cx="405111" cy="259045"/>
    <xdr:sp macro="" textlink="">
      <xdr:nvSpPr>
        <xdr:cNvPr id="80" name="n_3aveValue【道路】&#10;有形固定資産減価償却率"/>
        <xdr:cNvSpPr txBox="1"/>
      </xdr:nvSpPr>
      <xdr:spPr>
        <a:xfrm>
          <a:off x="1816744" y="619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158132</xdr:rowOff>
    </xdr:from>
    <xdr:ext cx="405111" cy="259045"/>
    <xdr:sp macro="" textlink="">
      <xdr:nvSpPr>
        <xdr:cNvPr id="81" name="n_4aveValue【道路】&#10;有形固定資産減価償却率"/>
        <xdr:cNvSpPr txBox="1"/>
      </xdr:nvSpPr>
      <xdr:spPr>
        <a:xfrm>
          <a:off x="9277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139717</xdr:rowOff>
    </xdr:from>
    <xdr:ext cx="405111" cy="259045"/>
    <xdr:sp macro="" textlink="">
      <xdr:nvSpPr>
        <xdr:cNvPr id="82" name="n_1mainValue【道路】&#10;有形固定資産減価償却率"/>
        <xdr:cNvSpPr txBox="1"/>
      </xdr:nvSpPr>
      <xdr:spPr>
        <a:xfrm>
          <a:off x="35820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29227</xdr:rowOff>
    </xdr:from>
    <xdr:ext cx="405111" cy="259045"/>
    <xdr:sp macro="" textlink="">
      <xdr:nvSpPr>
        <xdr:cNvPr id="83" name="n_4mainValue【道路】&#10;有形固定資産減価償却率"/>
        <xdr:cNvSpPr txBox="1"/>
      </xdr:nvSpPr>
      <xdr:spPr>
        <a:xfrm>
          <a:off x="927744"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4" name="正方形/長方形 83"/>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5" name="正方形/長方形 8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6" name="正方形/長方形 8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7" name="正方形/長方形 8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8" name="正方形/長方形 8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9" name="正方形/長方形 8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0" name="正方形/長方形 8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1" name="正方形/長方形 90"/>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2" name="テキスト ボックス 91"/>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3" name="直線コネクタ 9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4" name="直線コネクタ 93"/>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5" name="テキスト ボックス 94"/>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6" name="直線コネクタ 95"/>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7" name="テキスト ボックス 96"/>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8" name="直線コネクタ 97"/>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9" name="テキスト ボックス 98"/>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0" name="直線コネクタ 99"/>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1" name="テキスト ボックス 100"/>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2" name="直線コネクタ 101"/>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03" name="テキスト ボックス 102"/>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4" name="直線コネクタ 103"/>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05" name="テキスト ボックス 104"/>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7" name="テキスト ボックス 106"/>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118676</xdr:rowOff>
    </xdr:from>
    <xdr:to>
      <xdr:col>54</xdr:col>
      <xdr:colOff>189865</xdr:colOff>
      <xdr:row>42</xdr:row>
      <xdr:rowOff>13063</xdr:rowOff>
    </xdr:to>
    <xdr:cxnSp macro="">
      <xdr:nvCxnSpPr>
        <xdr:cNvPr id="109" name="直線コネクタ 108"/>
        <xdr:cNvCxnSpPr/>
      </xdr:nvCxnSpPr>
      <xdr:spPr>
        <a:xfrm flipV="1">
          <a:off x="10476865" y="5605076"/>
          <a:ext cx="0" cy="1608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16890</xdr:rowOff>
    </xdr:from>
    <xdr:ext cx="469744" cy="259045"/>
    <xdr:sp macro="" textlink="">
      <xdr:nvSpPr>
        <xdr:cNvPr id="110" name="【道路】&#10;一人当たり延長最小値テキスト"/>
        <xdr:cNvSpPr txBox="1"/>
      </xdr:nvSpPr>
      <xdr:spPr>
        <a:xfrm>
          <a:off x="10515600" y="721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13063</xdr:rowOff>
    </xdr:from>
    <xdr:to>
      <xdr:col>55</xdr:col>
      <xdr:colOff>88900</xdr:colOff>
      <xdr:row>42</xdr:row>
      <xdr:rowOff>13063</xdr:rowOff>
    </xdr:to>
    <xdr:cxnSp macro="">
      <xdr:nvCxnSpPr>
        <xdr:cNvPr id="111" name="直線コネクタ 110"/>
        <xdr:cNvCxnSpPr/>
      </xdr:nvCxnSpPr>
      <xdr:spPr>
        <a:xfrm>
          <a:off x="10388600" y="7213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65353</xdr:rowOff>
    </xdr:from>
    <xdr:ext cx="599010" cy="259045"/>
    <xdr:sp macro="" textlink="">
      <xdr:nvSpPr>
        <xdr:cNvPr id="112" name="【道路】&#10;一人当たり延長最大値テキスト"/>
        <xdr:cNvSpPr txBox="1"/>
      </xdr:nvSpPr>
      <xdr:spPr>
        <a:xfrm>
          <a:off x="10515600" y="538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118676</xdr:rowOff>
    </xdr:from>
    <xdr:to>
      <xdr:col>55</xdr:col>
      <xdr:colOff>88900</xdr:colOff>
      <xdr:row>32</xdr:row>
      <xdr:rowOff>118676</xdr:rowOff>
    </xdr:to>
    <xdr:cxnSp macro="">
      <xdr:nvCxnSpPr>
        <xdr:cNvPr id="113" name="直線コネクタ 112"/>
        <xdr:cNvCxnSpPr/>
      </xdr:nvCxnSpPr>
      <xdr:spPr>
        <a:xfrm>
          <a:off x="10388600" y="560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79429</xdr:rowOff>
    </xdr:from>
    <xdr:ext cx="534377" cy="259045"/>
    <xdr:sp macro="" textlink="">
      <xdr:nvSpPr>
        <xdr:cNvPr id="114" name="【道路】&#10;一人当たり延長平均値テキスト"/>
        <xdr:cNvSpPr txBox="1"/>
      </xdr:nvSpPr>
      <xdr:spPr>
        <a:xfrm>
          <a:off x="10515600" y="6937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101002</xdr:rowOff>
    </xdr:from>
    <xdr:to>
      <xdr:col>55</xdr:col>
      <xdr:colOff>50800</xdr:colOff>
      <xdr:row>41</xdr:row>
      <xdr:rowOff>31152</xdr:rowOff>
    </xdr:to>
    <xdr:sp macro="" textlink="">
      <xdr:nvSpPr>
        <xdr:cNvPr id="115" name="フローチャート: 判断 114"/>
        <xdr:cNvSpPr/>
      </xdr:nvSpPr>
      <xdr:spPr>
        <a:xfrm>
          <a:off x="10426700" y="6959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105280</xdr:rowOff>
    </xdr:from>
    <xdr:to>
      <xdr:col>50</xdr:col>
      <xdr:colOff>165100</xdr:colOff>
      <xdr:row>41</xdr:row>
      <xdr:rowOff>35430</xdr:rowOff>
    </xdr:to>
    <xdr:sp macro="" textlink="">
      <xdr:nvSpPr>
        <xdr:cNvPr id="116" name="フローチャート: 判断 115"/>
        <xdr:cNvSpPr/>
      </xdr:nvSpPr>
      <xdr:spPr>
        <a:xfrm>
          <a:off x="9588500" y="69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115686</xdr:rowOff>
    </xdr:from>
    <xdr:to>
      <xdr:col>46</xdr:col>
      <xdr:colOff>38100</xdr:colOff>
      <xdr:row>41</xdr:row>
      <xdr:rowOff>45836</xdr:rowOff>
    </xdr:to>
    <xdr:sp macro="" textlink="">
      <xdr:nvSpPr>
        <xdr:cNvPr id="117" name="フローチャート: 判断 116"/>
        <xdr:cNvSpPr/>
      </xdr:nvSpPr>
      <xdr:spPr>
        <a:xfrm>
          <a:off x="8699500" y="697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131045</xdr:rowOff>
    </xdr:from>
    <xdr:to>
      <xdr:col>41</xdr:col>
      <xdr:colOff>101600</xdr:colOff>
      <xdr:row>41</xdr:row>
      <xdr:rowOff>61195</xdr:rowOff>
    </xdr:to>
    <xdr:sp macro="" textlink="">
      <xdr:nvSpPr>
        <xdr:cNvPr id="118" name="フローチャート: 判断 117"/>
        <xdr:cNvSpPr/>
      </xdr:nvSpPr>
      <xdr:spPr>
        <a:xfrm>
          <a:off x="7810500" y="698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127780</xdr:rowOff>
    </xdr:from>
    <xdr:to>
      <xdr:col>36</xdr:col>
      <xdr:colOff>165100</xdr:colOff>
      <xdr:row>41</xdr:row>
      <xdr:rowOff>57930</xdr:rowOff>
    </xdr:to>
    <xdr:sp macro="" textlink="">
      <xdr:nvSpPr>
        <xdr:cNvPr id="119" name="フローチャート: 判断 118"/>
        <xdr:cNvSpPr/>
      </xdr:nvSpPr>
      <xdr:spPr>
        <a:xfrm>
          <a:off x="6921500" y="69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27284</xdr:rowOff>
    </xdr:from>
    <xdr:to>
      <xdr:col>55</xdr:col>
      <xdr:colOff>50800</xdr:colOff>
      <xdr:row>39</xdr:row>
      <xdr:rowOff>128884</xdr:rowOff>
    </xdr:to>
    <xdr:sp macro="" textlink="">
      <xdr:nvSpPr>
        <xdr:cNvPr id="125" name="楕円 124"/>
        <xdr:cNvSpPr/>
      </xdr:nvSpPr>
      <xdr:spPr>
        <a:xfrm>
          <a:off x="10426700" y="6713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50161</xdr:rowOff>
    </xdr:from>
    <xdr:ext cx="534377" cy="259045"/>
    <xdr:sp macro="" textlink="">
      <xdr:nvSpPr>
        <xdr:cNvPr id="126" name="【道路】&#10;一人当たり延長該当値テキスト"/>
        <xdr:cNvSpPr txBox="1"/>
      </xdr:nvSpPr>
      <xdr:spPr>
        <a:xfrm>
          <a:off x="10515600" y="656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42164</xdr:rowOff>
    </xdr:from>
    <xdr:to>
      <xdr:col>50</xdr:col>
      <xdr:colOff>165100</xdr:colOff>
      <xdr:row>39</xdr:row>
      <xdr:rowOff>143764</xdr:rowOff>
    </xdr:to>
    <xdr:sp macro="" textlink="">
      <xdr:nvSpPr>
        <xdr:cNvPr id="127" name="楕円 126"/>
        <xdr:cNvSpPr/>
      </xdr:nvSpPr>
      <xdr:spPr>
        <a:xfrm>
          <a:off x="9588500" y="672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78084</xdr:rowOff>
    </xdr:from>
    <xdr:to>
      <xdr:col>55</xdr:col>
      <xdr:colOff>0</xdr:colOff>
      <xdr:row>39</xdr:row>
      <xdr:rowOff>92964</xdr:rowOff>
    </xdr:to>
    <xdr:cxnSp macro="">
      <xdr:nvCxnSpPr>
        <xdr:cNvPr id="128" name="直線コネクタ 127"/>
        <xdr:cNvCxnSpPr/>
      </xdr:nvCxnSpPr>
      <xdr:spPr>
        <a:xfrm flipV="1">
          <a:off x="9639300" y="6764634"/>
          <a:ext cx="838200" cy="14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72742</xdr:rowOff>
    </xdr:from>
    <xdr:to>
      <xdr:col>36</xdr:col>
      <xdr:colOff>165100</xdr:colOff>
      <xdr:row>40</xdr:row>
      <xdr:rowOff>2892</xdr:rowOff>
    </xdr:to>
    <xdr:sp macro="" textlink="">
      <xdr:nvSpPr>
        <xdr:cNvPr id="129" name="楕円 128"/>
        <xdr:cNvSpPr/>
      </xdr:nvSpPr>
      <xdr:spPr>
        <a:xfrm>
          <a:off x="6921500" y="675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41</xdr:row>
      <xdr:rowOff>26557</xdr:rowOff>
    </xdr:from>
    <xdr:ext cx="534377" cy="259045"/>
    <xdr:sp macro="" textlink="">
      <xdr:nvSpPr>
        <xdr:cNvPr id="130" name="n_1aveValue【道路】&#10;一人当たり延長"/>
        <xdr:cNvSpPr txBox="1"/>
      </xdr:nvSpPr>
      <xdr:spPr>
        <a:xfrm>
          <a:off x="9359411" y="7056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62363</xdr:rowOff>
    </xdr:from>
    <xdr:ext cx="534377" cy="259045"/>
    <xdr:sp macro="" textlink="">
      <xdr:nvSpPr>
        <xdr:cNvPr id="131" name="n_2aveValue【道路】&#10;一人当たり延長"/>
        <xdr:cNvSpPr txBox="1"/>
      </xdr:nvSpPr>
      <xdr:spPr>
        <a:xfrm>
          <a:off x="8483111" y="6748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77722</xdr:rowOff>
    </xdr:from>
    <xdr:ext cx="534377" cy="259045"/>
    <xdr:sp macro="" textlink="">
      <xdr:nvSpPr>
        <xdr:cNvPr id="132" name="n_3aveValue【道路】&#10;一人当たり延長"/>
        <xdr:cNvSpPr txBox="1"/>
      </xdr:nvSpPr>
      <xdr:spPr>
        <a:xfrm>
          <a:off x="7594111" y="676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49057</xdr:rowOff>
    </xdr:from>
    <xdr:ext cx="534377" cy="259045"/>
    <xdr:sp macro="" textlink="">
      <xdr:nvSpPr>
        <xdr:cNvPr id="133" name="n_4aveValue【道路】&#10;一人当たり延長"/>
        <xdr:cNvSpPr txBox="1"/>
      </xdr:nvSpPr>
      <xdr:spPr>
        <a:xfrm>
          <a:off x="6705111" y="707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160291</xdr:rowOff>
    </xdr:from>
    <xdr:ext cx="534377" cy="259045"/>
    <xdr:sp macro="" textlink="">
      <xdr:nvSpPr>
        <xdr:cNvPr id="134" name="n_1mainValue【道路】&#10;一人当たり延長"/>
        <xdr:cNvSpPr txBox="1"/>
      </xdr:nvSpPr>
      <xdr:spPr>
        <a:xfrm>
          <a:off x="9359411" y="650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19419</xdr:rowOff>
    </xdr:from>
    <xdr:ext cx="534377" cy="259045"/>
    <xdr:sp macro="" textlink="">
      <xdr:nvSpPr>
        <xdr:cNvPr id="135" name="n_4mainValue【道路】&#10;一人当たり延長"/>
        <xdr:cNvSpPr txBox="1"/>
      </xdr:nvSpPr>
      <xdr:spPr>
        <a:xfrm>
          <a:off x="6705111" y="6534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6" name="正方形/長方形 13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7" name="正方形/長方形 13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8" name="正方形/長方形 13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9" name="正方形/長方形 13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0" name="正方形/長方形 13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1" name="正方形/長方形 14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2" name="正方形/長方形 14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3" name="正方形/長方形 14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4" name="テキスト ボックス 14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5" name="直線コネクタ 14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6" name="テキスト ボックス 14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7" name="直線コネクタ 14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8" name="テキスト ボックス 14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9" name="直線コネクタ 14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0" name="テキスト ボックス 14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1" name="直線コネクタ 15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2" name="テキスト ボックス 15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3" name="直線コネクタ 15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4" name="テキスト ボックス 15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5" name="直線コネクタ 15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56" name="テキスト ボックス 155"/>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114300</xdr:rowOff>
    </xdr:from>
    <xdr:to>
      <xdr:col>24</xdr:col>
      <xdr:colOff>62865</xdr:colOff>
      <xdr:row>64</xdr:row>
      <xdr:rowOff>133350</xdr:rowOff>
    </xdr:to>
    <xdr:cxnSp macro="">
      <xdr:nvCxnSpPr>
        <xdr:cNvPr id="159" name="直線コネクタ 158"/>
        <xdr:cNvCxnSpPr/>
      </xdr:nvCxnSpPr>
      <xdr:spPr>
        <a:xfrm flipV="1">
          <a:off x="4634865" y="95440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137177</xdr:rowOff>
    </xdr:from>
    <xdr:ext cx="405111" cy="259045"/>
    <xdr:sp macro="" textlink="">
      <xdr:nvSpPr>
        <xdr:cNvPr id="160" name="【橋りょう・トンネル】&#10;有形固定資産減価償却率最小値テキスト"/>
        <xdr:cNvSpPr txBox="1"/>
      </xdr:nvSpPr>
      <xdr:spPr>
        <a:xfrm>
          <a:off x="4673600" y="1110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133350</xdr:rowOff>
    </xdr:from>
    <xdr:to>
      <xdr:col>24</xdr:col>
      <xdr:colOff>152400</xdr:colOff>
      <xdr:row>64</xdr:row>
      <xdr:rowOff>133350</xdr:rowOff>
    </xdr:to>
    <xdr:cxnSp macro="">
      <xdr:nvCxnSpPr>
        <xdr:cNvPr id="161" name="直線コネクタ 160"/>
        <xdr:cNvCxnSpPr/>
      </xdr:nvCxnSpPr>
      <xdr:spPr>
        <a:xfrm>
          <a:off x="4546600" y="1110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60977</xdr:rowOff>
    </xdr:from>
    <xdr:ext cx="340478" cy="259045"/>
    <xdr:sp macro="" textlink="">
      <xdr:nvSpPr>
        <xdr:cNvPr id="162" name="【橋りょう・トンネル】&#10;有形固定資産減価償却率最大値テキスト"/>
        <xdr:cNvSpPr txBox="1"/>
      </xdr:nvSpPr>
      <xdr:spPr>
        <a:xfrm>
          <a:off x="4673600" y="931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114300</xdr:rowOff>
    </xdr:from>
    <xdr:to>
      <xdr:col>24</xdr:col>
      <xdr:colOff>152400</xdr:colOff>
      <xdr:row>55</xdr:row>
      <xdr:rowOff>114300</xdr:rowOff>
    </xdr:to>
    <xdr:cxnSp macro="">
      <xdr:nvCxnSpPr>
        <xdr:cNvPr id="163" name="直線コネクタ 162"/>
        <xdr:cNvCxnSpPr/>
      </xdr:nvCxnSpPr>
      <xdr:spPr>
        <a:xfrm>
          <a:off x="4546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156227</xdr:rowOff>
    </xdr:from>
    <xdr:ext cx="405111" cy="259045"/>
    <xdr:sp macro="" textlink="">
      <xdr:nvSpPr>
        <xdr:cNvPr id="164" name="【橋りょう・トンネル】&#10;有形固定資産減価償却率平均値テキスト"/>
        <xdr:cNvSpPr txBox="1"/>
      </xdr:nvSpPr>
      <xdr:spPr>
        <a:xfrm>
          <a:off x="4673600" y="10614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6350</xdr:rowOff>
    </xdr:from>
    <xdr:to>
      <xdr:col>24</xdr:col>
      <xdr:colOff>114300</xdr:colOff>
      <xdr:row>62</xdr:row>
      <xdr:rowOff>107950</xdr:rowOff>
    </xdr:to>
    <xdr:sp macro="" textlink="">
      <xdr:nvSpPr>
        <xdr:cNvPr id="165" name="フローチャート: 判断 164"/>
        <xdr:cNvSpPr/>
      </xdr:nvSpPr>
      <xdr:spPr>
        <a:xfrm>
          <a:off x="4584700" y="1063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156845</xdr:rowOff>
    </xdr:from>
    <xdr:to>
      <xdr:col>20</xdr:col>
      <xdr:colOff>38100</xdr:colOff>
      <xdr:row>62</xdr:row>
      <xdr:rowOff>86995</xdr:rowOff>
    </xdr:to>
    <xdr:sp macro="" textlink="">
      <xdr:nvSpPr>
        <xdr:cNvPr id="166" name="フローチャート: 判断 165"/>
        <xdr:cNvSpPr/>
      </xdr:nvSpPr>
      <xdr:spPr>
        <a:xfrm>
          <a:off x="37465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141605</xdr:rowOff>
    </xdr:from>
    <xdr:to>
      <xdr:col>15</xdr:col>
      <xdr:colOff>101600</xdr:colOff>
      <xdr:row>62</xdr:row>
      <xdr:rowOff>71755</xdr:rowOff>
    </xdr:to>
    <xdr:sp macro="" textlink="">
      <xdr:nvSpPr>
        <xdr:cNvPr id="167" name="フローチャート: 判断 166"/>
        <xdr:cNvSpPr/>
      </xdr:nvSpPr>
      <xdr:spPr>
        <a:xfrm>
          <a:off x="2857500" y="1060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113030</xdr:rowOff>
    </xdr:from>
    <xdr:to>
      <xdr:col>10</xdr:col>
      <xdr:colOff>165100</xdr:colOff>
      <xdr:row>62</xdr:row>
      <xdr:rowOff>43180</xdr:rowOff>
    </xdr:to>
    <xdr:sp macro="" textlink="">
      <xdr:nvSpPr>
        <xdr:cNvPr id="168" name="フローチャート: 判断 167"/>
        <xdr:cNvSpPr/>
      </xdr:nvSpPr>
      <xdr:spPr>
        <a:xfrm>
          <a:off x="1968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84455</xdr:rowOff>
    </xdr:from>
    <xdr:to>
      <xdr:col>6</xdr:col>
      <xdr:colOff>38100</xdr:colOff>
      <xdr:row>62</xdr:row>
      <xdr:rowOff>14605</xdr:rowOff>
    </xdr:to>
    <xdr:sp macro="" textlink="">
      <xdr:nvSpPr>
        <xdr:cNvPr id="169" name="フローチャート: 判断 168"/>
        <xdr:cNvSpPr/>
      </xdr:nvSpPr>
      <xdr:spPr>
        <a:xfrm>
          <a:off x="10795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0" name="テキスト ボックス 16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1" name="テキスト ボックス 17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2" name="テキスト ボックス 17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3" name="テキスト ボックス 17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4" name="テキスト ボックス 17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107315</xdr:rowOff>
    </xdr:from>
    <xdr:to>
      <xdr:col>24</xdr:col>
      <xdr:colOff>114300</xdr:colOff>
      <xdr:row>62</xdr:row>
      <xdr:rowOff>37465</xdr:rowOff>
    </xdr:to>
    <xdr:sp macro="" textlink="">
      <xdr:nvSpPr>
        <xdr:cNvPr id="175" name="楕円 174"/>
        <xdr:cNvSpPr/>
      </xdr:nvSpPr>
      <xdr:spPr>
        <a:xfrm>
          <a:off x="4584700" y="1056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130192</xdr:rowOff>
    </xdr:from>
    <xdr:ext cx="405111" cy="259045"/>
    <xdr:sp macro="" textlink="">
      <xdr:nvSpPr>
        <xdr:cNvPr id="176" name="【橋りょう・トンネル】&#10;有形固定資産減価償却率該当値テキスト"/>
        <xdr:cNvSpPr txBox="1"/>
      </xdr:nvSpPr>
      <xdr:spPr>
        <a:xfrm>
          <a:off x="4673600" y="10417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78740</xdr:rowOff>
    </xdr:from>
    <xdr:to>
      <xdr:col>20</xdr:col>
      <xdr:colOff>38100</xdr:colOff>
      <xdr:row>62</xdr:row>
      <xdr:rowOff>8890</xdr:rowOff>
    </xdr:to>
    <xdr:sp macro="" textlink="">
      <xdr:nvSpPr>
        <xdr:cNvPr id="177" name="楕円 176"/>
        <xdr:cNvSpPr/>
      </xdr:nvSpPr>
      <xdr:spPr>
        <a:xfrm>
          <a:off x="3746500" y="1053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129540</xdr:rowOff>
    </xdr:from>
    <xdr:to>
      <xdr:col>24</xdr:col>
      <xdr:colOff>63500</xdr:colOff>
      <xdr:row>61</xdr:row>
      <xdr:rowOff>158115</xdr:rowOff>
    </xdr:to>
    <xdr:cxnSp macro="">
      <xdr:nvCxnSpPr>
        <xdr:cNvPr id="178" name="直線コネクタ 177"/>
        <xdr:cNvCxnSpPr/>
      </xdr:nvCxnSpPr>
      <xdr:spPr>
        <a:xfrm>
          <a:off x="3797300" y="1058799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10160</xdr:rowOff>
    </xdr:from>
    <xdr:to>
      <xdr:col>6</xdr:col>
      <xdr:colOff>38100</xdr:colOff>
      <xdr:row>61</xdr:row>
      <xdr:rowOff>111760</xdr:rowOff>
    </xdr:to>
    <xdr:sp macro="" textlink="">
      <xdr:nvSpPr>
        <xdr:cNvPr id="179" name="楕円 178"/>
        <xdr:cNvSpPr/>
      </xdr:nvSpPr>
      <xdr:spPr>
        <a:xfrm>
          <a:off x="1079500" y="1046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62</xdr:row>
      <xdr:rowOff>78122</xdr:rowOff>
    </xdr:from>
    <xdr:ext cx="405111" cy="259045"/>
    <xdr:sp macro="" textlink="">
      <xdr:nvSpPr>
        <xdr:cNvPr id="180" name="n_1aveValue【橋りょう・トンネル】&#10;有形固定資産減価償却率"/>
        <xdr:cNvSpPr txBox="1"/>
      </xdr:nvSpPr>
      <xdr:spPr>
        <a:xfrm>
          <a:off x="35820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88282</xdr:rowOff>
    </xdr:from>
    <xdr:ext cx="405111" cy="259045"/>
    <xdr:sp macro="" textlink="">
      <xdr:nvSpPr>
        <xdr:cNvPr id="181" name="n_2aveValue【橋りょう・トンネル】&#10;有形固定資産減価償却率"/>
        <xdr:cNvSpPr txBox="1"/>
      </xdr:nvSpPr>
      <xdr:spPr>
        <a:xfrm>
          <a:off x="2705744" y="1037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59707</xdr:rowOff>
    </xdr:from>
    <xdr:ext cx="405111" cy="259045"/>
    <xdr:sp macro="" textlink="">
      <xdr:nvSpPr>
        <xdr:cNvPr id="182" name="n_3aveValue【橋りょう・トンネル】&#10;有形固定資産減価償却率"/>
        <xdr:cNvSpPr txBox="1"/>
      </xdr:nvSpPr>
      <xdr:spPr>
        <a:xfrm>
          <a:off x="1816744" y="1034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5732</xdr:rowOff>
    </xdr:from>
    <xdr:ext cx="405111" cy="259045"/>
    <xdr:sp macro="" textlink="">
      <xdr:nvSpPr>
        <xdr:cNvPr id="183" name="n_4aveValue【橋りょう・トンネル】&#10;有形固定資産減価償却率"/>
        <xdr:cNvSpPr txBox="1"/>
      </xdr:nvSpPr>
      <xdr:spPr>
        <a:xfrm>
          <a:off x="927744"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25417</xdr:rowOff>
    </xdr:from>
    <xdr:ext cx="405111" cy="259045"/>
    <xdr:sp macro="" textlink="">
      <xdr:nvSpPr>
        <xdr:cNvPr id="184" name="n_1mainValue【橋りょう・トンネル】&#10;有形固定資産減価償却率"/>
        <xdr:cNvSpPr txBox="1"/>
      </xdr:nvSpPr>
      <xdr:spPr>
        <a:xfrm>
          <a:off x="3582044" y="10312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128287</xdr:rowOff>
    </xdr:from>
    <xdr:ext cx="405111" cy="259045"/>
    <xdr:sp macro="" textlink="">
      <xdr:nvSpPr>
        <xdr:cNvPr id="185" name="n_4mainValue【橋りょう・トンネル】&#10;有形固定資産減価償却率"/>
        <xdr:cNvSpPr txBox="1"/>
      </xdr:nvSpPr>
      <xdr:spPr>
        <a:xfrm>
          <a:off x="927744" y="10243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6" name="正方形/長方形 18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7" name="正方形/長方形 18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8" name="正方形/長方形 18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9" name="正方形/長方形 18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0" name="正方形/長方形 18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1" name="正方形/長方形 19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2" name="正方形/長方形 19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3" name="正方形/長方形 19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4" name="テキスト ボックス 19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5" name="直線コネクタ 19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6" name="直線コネクタ 19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7" name="テキスト ボックス 19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8" name="直線コネクタ 19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99" name="テキスト ボックス 198"/>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0" name="直線コネクタ 19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1" name="テキスト ボックス 200"/>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2" name="直線コネクタ 20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03" name="テキスト ボックス 202"/>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4" name="直線コネクタ 20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05" name="テキスト ボックス 204"/>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6" name="直線コネクタ 20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7" name="テキスト ボックス 20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13708</xdr:rowOff>
    </xdr:from>
    <xdr:to>
      <xdr:col>54</xdr:col>
      <xdr:colOff>189865</xdr:colOff>
      <xdr:row>64</xdr:row>
      <xdr:rowOff>71376</xdr:rowOff>
    </xdr:to>
    <xdr:cxnSp macro="">
      <xdr:nvCxnSpPr>
        <xdr:cNvPr id="209" name="直線コネクタ 208"/>
        <xdr:cNvCxnSpPr/>
      </xdr:nvCxnSpPr>
      <xdr:spPr>
        <a:xfrm flipV="1">
          <a:off x="10476865" y="9786358"/>
          <a:ext cx="0" cy="1257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75203</xdr:rowOff>
    </xdr:from>
    <xdr:ext cx="469744" cy="259045"/>
    <xdr:sp macro="" textlink="">
      <xdr:nvSpPr>
        <xdr:cNvPr id="210" name="【橋りょう・トンネル】&#10;一人当たり有形固定資産（償却資産）額最小値テキスト"/>
        <xdr:cNvSpPr txBox="1"/>
      </xdr:nvSpPr>
      <xdr:spPr>
        <a:xfrm>
          <a:off x="10515600" y="1104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71376</xdr:rowOff>
    </xdr:from>
    <xdr:to>
      <xdr:col>55</xdr:col>
      <xdr:colOff>88900</xdr:colOff>
      <xdr:row>64</xdr:row>
      <xdr:rowOff>71376</xdr:rowOff>
    </xdr:to>
    <xdr:cxnSp macro="">
      <xdr:nvCxnSpPr>
        <xdr:cNvPr id="211" name="直線コネクタ 210"/>
        <xdr:cNvCxnSpPr/>
      </xdr:nvCxnSpPr>
      <xdr:spPr>
        <a:xfrm>
          <a:off x="10388600" y="11044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131835</xdr:rowOff>
    </xdr:from>
    <xdr:ext cx="690189" cy="259045"/>
    <xdr:sp macro="" textlink="">
      <xdr:nvSpPr>
        <xdr:cNvPr id="212" name="【橋りょう・トンネル】&#10;一人当たり有形固定資産（償却資産）額最大値テキスト"/>
        <xdr:cNvSpPr txBox="1"/>
      </xdr:nvSpPr>
      <xdr:spPr>
        <a:xfrm>
          <a:off x="10515600" y="95615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1,657,010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13708</xdr:rowOff>
    </xdr:from>
    <xdr:to>
      <xdr:col>55</xdr:col>
      <xdr:colOff>88900</xdr:colOff>
      <xdr:row>57</xdr:row>
      <xdr:rowOff>13708</xdr:rowOff>
    </xdr:to>
    <xdr:cxnSp macro="">
      <xdr:nvCxnSpPr>
        <xdr:cNvPr id="213" name="直線コネクタ 212"/>
        <xdr:cNvCxnSpPr/>
      </xdr:nvCxnSpPr>
      <xdr:spPr>
        <a:xfrm>
          <a:off x="10388600" y="9786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69241</xdr:rowOff>
    </xdr:from>
    <xdr:ext cx="599010" cy="259045"/>
    <xdr:sp macro="" textlink="">
      <xdr:nvSpPr>
        <xdr:cNvPr id="214" name="【橋りょう・トンネル】&#10;一人当たり有形固定資産（償却資産）額平均値テキスト"/>
        <xdr:cNvSpPr txBox="1"/>
      </xdr:nvSpPr>
      <xdr:spPr>
        <a:xfrm>
          <a:off x="10515600" y="10699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90814</xdr:rowOff>
    </xdr:from>
    <xdr:to>
      <xdr:col>55</xdr:col>
      <xdr:colOff>50800</xdr:colOff>
      <xdr:row>63</xdr:row>
      <xdr:rowOff>20964</xdr:rowOff>
    </xdr:to>
    <xdr:sp macro="" textlink="">
      <xdr:nvSpPr>
        <xdr:cNvPr id="215" name="フローチャート: 判断 214"/>
        <xdr:cNvSpPr/>
      </xdr:nvSpPr>
      <xdr:spPr>
        <a:xfrm>
          <a:off x="10426700" y="1072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90906</xdr:rowOff>
    </xdr:from>
    <xdr:to>
      <xdr:col>50</xdr:col>
      <xdr:colOff>165100</xdr:colOff>
      <xdr:row>63</xdr:row>
      <xdr:rowOff>21056</xdr:rowOff>
    </xdr:to>
    <xdr:sp macro="" textlink="">
      <xdr:nvSpPr>
        <xdr:cNvPr id="216" name="フローチャート: 判断 215"/>
        <xdr:cNvSpPr/>
      </xdr:nvSpPr>
      <xdr:spPr>
        <a:xfrm>
          <a:off x="9588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93907</xdr:rowOff>
    </xdr:from>
    <xdr:to>
      <xdr:col>46</xdr:col>
      <xdr:colOff>38100</xdr:colOff>
      <xdr:row>63</xdr:row>
      <xdr:rowOff>24057</xdr:rowOff>
    </xdr:to>
    <xdr:sp macro="" textlink="">
      <xdr:nvSpPr>
        <xdr:cNvPr id="217" name="フローチャート: 判断 216"/>
        <xdr:cNvSpPr/>
      </xdr:nvSpPr>
      <xdr:spPr>
        <a:xfrm>
          <a:off x="8699500" y="1072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98289</xdr:rowOff>
    </xdr:from>
    <xdr:to>
      <xdr:col>41</xdr:col>
      <xdr:colOff>101600</xdr:colOff>
      <xdr:row>63</xdr:row>
      <xdr:rowOff>28439</xdr:rowOff>
    </xdr:to>
    <xdr:sp macro="" textlink="">
      <xdr:nvSpPr>
        <xdr:cNvPr id="218" name="フローチャート: 判断 217"/>
        <xdr:cNvSpPr/>
      </xdr:nvSpPr>
      <xdr:spPr>
        <a:xfrm>
          <a:off x="7810500" y="10728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104742</xdr:rowOff>
    </xdr:from>
    <xdr:to>
      <xdr:col>36</xdr:col>
      <xdr:colOff>165100</xdr:colOff>
      <xdr:row>63</xdr:row>
      <xdr:rowOff>34892</xdr:rowOff>
    </xdr:to>
    <xdr:sp macro="" textlink="">
      <xdr:nvSpPr>
        <xdr:cNvPr id="219" name="フローチャート: 判断 218"/>
        <xdr:cNvSpPr/>
      </xdr:nvSpPr>
      <xdr:spPr>
        <a:xfrm>
          <a:off x="6921500" y="1073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0" name="テキスト ボックス 21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1" name="テキスト ボックス 22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2" name="テキスト ボックス 22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3" name="テキスト ボックス 22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4" name="テキスト ボックス 22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120345</xdr:rowOff>
    </xdr:from>
    <xdr:to>
      <xdr:col>55</xdr:col>
      <xdr:colOff>50800</xdr:colOff>
      <xdr:row>62</xdr:row>
      <xdr:rowOff>50495</xdr:rowOff>
    </xdr:to>
    <xdr:sp macro="" textlink="">
      <xdr:nvSpPr>
        <xdr:cNvPr id="225" name="楕円 224"/>
        <xdr:cNvSpPr/>
      </xdr:nvSpPr>
      <xdr:spPr>
        <a:xfrm>
          <a:off x="10426700" y="1057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143222</xdr:rowOff>
    </xdr:from>
    <xdr:ext cx="599010" cy="259045"/>
    <xdr:sp macro="" textlink="">
      <xdr:nvSpPr>
        <xdr:cNvPr id="226" name="【橋りょう・トンネル】&#10;一人当たり有形固定資産（償却資産）額該当値テキスト"/>
        <xdr:cNvSpPr txBox="1"/>
      </xdr:nvSpPr>
      <xdr:spPr>
        <a:xfrm>
          <a:off x="10515600" y="10430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131910</xdr:rowOff>
    </xdr:from>
    <xdr:to>
      <xdr:col>50</xdr:col>
      <xdr:colOff>165100</xdr:colOff>
      <xdr:row>62</xdr:row>
      <xdr:rowOff>62060</xdr:rowOff>
    </xdr:to>
    <xdr:sp macro="" textlink="">
      <xdr:nvSpPr>
        <xdr:cNvPr id="227" name="楕円 226"/>
        <xdr:cNvSpPr/>
      </xdr:nvSpPr>
      <xdr:spPr>
        <a:xfrm>
          <a:off x="9588500" y="1059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171145</xdr:rowOff>
    </xdr:from>
    <xdr:to>
      <xdr:col>55</xdr:col>
      <xdr:colOff>0</xdr:colOff>
      <xdr:row>62</xdr:row>
      <xdr:rowOff>11260</xdr:rowOff>
    </xdr:to>
    <xdr:cxnSp macro="">
      <xdr:nvCxnSpPr>
        <xdr:cNvPr id="228" name="直線コネクタ 227"/>
        <xdr:cNvCxnSpPr/>
      </xdr:nvCxnSpPr>
      <xdr:spPr>
        <a:xfrm flipV="1">
          <a:off x="9639300" y="10629595"/>
          <a:ext cx="838200" cy="11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163436</xdr:rowOff>
    </xdr:from>
    <xdr:to>
      <xdr:col>36</xdr:col>
      <xdr:colOff>165100</xdr:colOff>
      <xdr:row>62</xdr:row>
      <xdr:rowOff>93586</xdr:rowOff>
    </xdr:to>
    <xdr:sp macro="" textlink="">
      <xdr:nvSpPr>
        <xdr:cNvPr id="229" name="楕円 228"/>
        <xdr:cNvSpPr/>
      </xdr:nvSpPr>
      <xdr:spPr>
        <a:xfrm>
          <a:off x="6921500" y="1062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63</xdr:row>
      <xdr:rowOff>12183</xdr:rowOff>
    </xdr:from>
    <xdr:ext cx="599010" cy="259045"/>
    <xdr:sp macro="" textlink="">
      <xdr:nvSpPr>
        <xdr:cNvPr id="230" name="n_1aveValue【橋りょう・トンネル】&#10;一人当たり有形固定資産（償却資産）額"/>
        <xdr:cNvSpPr txBox="1"/>
      </xdr:nvSpPr>
      <xdr:spPr>
        <a:xfrm>
          <a:off x="9327095" y="10813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40584</xdr:rowOff>
    </xdr:from>
    <xdr:ext cx="599010" cy="259045"/>
    <xdr:sp macro="" textlink="">
      <xdr:nvSpPr>
        <xdr:cNvPr id="231" name="n_2aveValue【橋りょう・トンネル】&#10;一人当たり有形固定資産（償却資産）額"/>
        <xdr:cNvSpPr txBox="1"/>
      </xdr:nvSpPr>
      <xdr:spPr>
        <a:xfrm>
          <a:off x="8450795" y="10499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44966</xdr:rowOff>
    </xdr:from>
    <xdr:ext cx="599010" cy="259045"/>
    <xdr:sp macro="" textlink="">
      <xdr:nvSpPr>
        <xdr:cNvPr id="232" name="n_3aveValue【橋りょう・トンネル】&#10;一人当たり有形固定資産（償却資産）額"/>
        <xdr:cNvSpPr txBox="1"/>
      </xdr:nvSpPr>
      <xdr:spPr>
        <a:xfrm>
          <a:off x="7561795" y="10503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26019</xdr:rowOff>
    </xdr:from>
    <xdr:ext cx="599010" cy="259045"/>
    <xdr:sp macro="" textlink="">
      <xdr:nvSpPr>
        <xdr:cNvPr id="233" name="n_4aveValue【橋りょう・トンネル】&#10;一人当たり有形固定資産（償却資産）額"/>
        <xdr:cNvSpPr txBox="1"/>
      </xdr:nvSpPr>
      <xdr:spPr>
        <a:xfrm>
          <a:off x="6672795" y="1082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78587</xdr:rowOff>
    </xdr:from>
    <xdr:ext cx="599010" cy="259045"/>
    <xdr:sp macro="" textlink="">
      <xdr:nvSpPr>
        <xdr:cNvPr id="234" name="n_1mainValue【橋りょう・トンネル】&#10;一人当たり有形固定資産（償却資産）額"/>
        <xdr:cNvSpPr txBox="1"/>
      </xdr:nvSpPr>
      <xdr:spPr>
        <a:xfrm>
          <a:off x="9327095" y="10365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110113</xdr:rowOff>
    </xdr:from>
    <xdr:ext cx="599010" cy="259045"/>
    <xdr:sp macro="" textlink="">
      <xdr:nvSpPr>
        <xdr:cNvPr id="235" name="n_4mainValue【橋りょう・トンネル】&#10;一人当たり有形固定資産（償却資産）額"/>
        <xdr:cNvSpPr txBox="1"/>
      </xdr:nvSpPr>
      <xdr:spPr>
        <a:xfrm>
          <a:off x="6672795" y="1039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6" name="正方形/長方形 23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7" name="正方形/長方形 23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8" name="正方形/長方形 23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9" name="正方形/長方形 23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0" name="正方形/長方形 23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1" name="正方形/長方形 24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2" name="正方形/長方形 24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3" name="正方形/長方形 24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4" name="テキスト ボックス 24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5" name="直線コネクタ 24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6" name="テキスト ボックス 24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7" name="直線コネクタ 24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48" name="テキスト ボックス 24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9" name="直線コネクタ 24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0" name="テキスト ボックス 24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1" name="直線コネクタ 25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2" name="テキスト ボックス 25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3" name="直線コネクタ 25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4" name="テキスト ボックス 25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5" name="直線コネクタ 25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56" name="テキスト ボックス 25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7" name="直線コネクタ 25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58" name="テキスト ボックス 25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41911</xdr:rowOff>
    </xdr:from>
    <xdr:to>
      <xdr:col>24</xdr:col>
      <xdr:colOff>62865</xdr:colOff>
      <xdr:row>86</xdr:row>
      <xdr:rowOff>114300</xdr:rowOff>
    </xdr:to>
    <xdr:cxnSp macro="">
      <xdr:nvCxnSpPr>
        <xdr:cNvPr id="260" name="直線コネクタ 259"/>
        <xdr:cNvCxnSpPr/>
      </xdr:nvCxnSpPr>
      <xdr:spPr>
        <a:xfrm flipV="1">
          <a:off x="4634865" y="13586461"/>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61"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62" name="直線コネクタ 261"/>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160038</xdr:rowOff>
    </xdr:from>
    <xdr:ext cx="405111" cy="259045"/>
    <xdr:sp macro="" textlink="">
      <xdr:nvSpPr>
        <xdr:cNvPr id="263" name="【公営住宅】&#10;有形固定資産減価償却率最大値テキスト"/>
        <xdr:cNvSpPr txBox="1"/>
      </xdr:nvSpPr>
      <xdr:spPr>
        <a:xfrm>
          <a:off x="4673600" y="13361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41911</xdr:rowOff>
    </xdr:from>
    <xdr:to>
      <xdr:col>24</xdr:col>
      <xdr:colOff>152400</xdr:colOff>
      <xdr:row>79</xdr:row>
      <xdr:rowOff>41911</xdr:rowOff>
    </xdr:to>
    <xdr:cxnSp macro="">
      <xdr:nvCxnSpPr>
        <xdr:cNvPr id="264" name="直線コネクタ 263"/>
        <xdr:cNvCxnSpPr/>
      </xdr:nvCxnSpPr>
      <xdr:spPr>
        <a:xfrm>
          <a:off x="4546600" y="13586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164482</xdr:rowOff>
    </xdr:from>
    <xdr:ext cx="405111" cy="259045"/>
    <xdr:sp macro="" textlink="">
      <xdr:nvSpPr>
        <xdr:cNvPr id="265" name="【公営住宅】&#10;有形固定資産減価償却率平均値テキスト"/>
        <xdr:cNvSpPr txBox="1"/>
      </xdr:nvSpPr>
      <xdr:spPr>
        <a:xfrm>
          <a:off x="4673600" y="14051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141605</xdr:rowOff>
    </xdr:from>
    <xdr:to>
      <xdr:col>24</xdr:col>
      <xdr:colOff>114300</xdr:colOff>
      <xdr:row>83</xdr:row>
      <xdr:rowOff>71755</xdr:rowOff>
    </xdr:to>
    <xdr:sp macro="" textlink="">
      <xdr:nvSpPr>
        <xdr:cNvPr id="266" name="フローチャート: 判断 265"/>
        <xdr:cNvSpPr/>
      </xdr:nvSpPr>
      <xdr:spPr>
        <a:xfrm>
          <a:off x="45847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128270</xdr:rowOff>
    </xdr:from>
    <xdr:to>
      <xdr:col>20</xdr:col>
      <xdr:colOff>38100</xdr:colOff>
      <xdr:row>83</xdr:row>
      <xdr:rowOff>58420</xdr:rowOff>
    </xdr:to>
    <xdr:sp macro="" textlink="">
      <xdr:nvSpPr>
        <xdr:cNvPr id="267" name="フローチャート: 判断 266"/>
        <xdr:cNvSpPr/>
      </xdr:nvSpPr>
      <xdr:spPr>
        <a:xfrm>
          <a:off x="3746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105411</xdr:rowOff>
    </xdr:from>
    <xdr:to>
      <xdr:col>15</xdr:col>
      <xdr:colOff>101600</xdr:colOff>
      <xdr:row>83</xdr:row>
      <xdr:rowOff>35561</xdr:rowOff>
    </xdr:to>
    <xdr:sp macro="" textlink="">
      <xdr:nvSpPr>
        <xdr:cNvPr id="268" name="フローチャート: 判断 267"/>
        <xdr:cNvSpPr/>
      </xdr:nvSpPr>
      <xdr:spPr>
        <a:xfrm>
          <a:off x="2857500" y="1416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82550</xdr:rowOff>
    </xdr:from>
    <xdr:to>
      <xdr:col>10</xdr:col>
      <xdr:colOff>165100</xdr:colOff>
      <xdr:row>83</xdr:row>
      <xdr:rowOff>12700</xdr:rowOff>
    </xdr:to>
    <xdr:sp macro="" textlink="">
      <xdr:nvSpPr>
        <xdr:cNvPr id="269" name="フローチャート: 判断 268"/>
        <xdr:cNvSpPr/>
      </xdr:nvSpPr>
      <xdr:spPr>
        <a:xfrm>
          <a:off x="1968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59689</xdr:rowOff>
    </xdr:from>
    <xdr:to>
      <xdr:col>6</xdr:col>
      <xdr:colOff>38100</xdr:colOff>
      <xdr:row>82</xdr:row>
      <xdr:rowOff>161289</xdr:rowOff>
    </xdr:to>
    <xdr:sp macro="" textlink="">
      <xdr:nvSpPr>
        <xdr:cNvPr id="270" name="フローチャート: 判断 269"/>
        <xdr:cNvSpPr/>
      </xdr:nvSpPr>
      <xdr:spPr>
        <a:xfrm>
          <a:off x="1079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1" name="テキスト ボックス 27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2" name="テキスト ボックス 27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3" name="テキスト ボックス 27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4" name="テキスト ボックス 27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5" name="テキスト ボックス 27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50164</xdr:rowOff>
    </xdr:from>
    <xdr:to>
      <xdr:col>24</xdr:col>
      <xdr:colOff>114300</xdr:colOff>
      <xdr:row>83</xdr:row>
      <xdr:rowOff>151764</xdr:rowOff>
    </xdr:to>
    <xdr:sp macro="" textlink="">
      <xdr:nvSpPr>
        <xdr:cNvPr id="276" name="楕円 275"/>
        <xdr:cNvSpPr/>
      </xdr:nvSpPr>
      <xdr:spPr>
        <a:xfrm>
          <a:off x="4584700" y="1428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28591</xdr:rowOff>
    </xdr:from>
    <xdr:ext cx="405111" cy="259045"/>
    <xdr:sp macro="" textlink="">
      <xdr:nvSpPr>
        <xdr:cNvPr id="277" name="【公営住宅】&#10;有形固定資産減価償却率該当値テキスト"/>
        <xdr:cNvSpPr txBox="1"/>
      </xdr:nvSpPr>
      <xdr:spPr>
        <a:xfrm>
          <a:off x="4673600"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19686</xdr:rowOff>
    </xdr:from>
    <xdr:to>
      <xdr:col>20</xdr:col>
      <xdr:colOff>38100</xdr:colOff>
      <xdr:row>83</xdr:row>
      <xdr:rowOff>121286</xdr:rowOff>
    </xdr:to>
    <xdr:sp macro="" textlink="">
      <xdr:nvSpPr>
        <xdr:cNvPr id="278" name="楕円 277"/>
        <xdr:cNvSpPr/>
      </xdr:nvSpPr>
      <xdr:spPr>
        <a:xfrm>
          <a:off x="3746500" y="1425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70486</xdr:rowOff>
    </xdr:from>
    <xdr:to>
      <xdr:col>24</xdr:col>
      <xdr:colOff>63500</xdr:colOff>
      <xdr:row>83</xdr:row>
      <xdr:rowOff>100964</xdr:rowOff>
    </xdr:to>
    <xdr:cxnSp macro="">
      <xdr:nvCxnSpPr>
        <xdr:cNvPr id="279" name="直線コネクタ 278"/>
        <xdr:cNvCxnSpPr/>
      </xdr:nvCxnSpPr>
      <xdr:spPr>
        <a:xfrm>
          <a:off x="3797300" y="14300836"/>
          <a:ext cx="8382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101600</xdr:rowOff>
    </xdr:from>
    <xdr:to>
      <xdr:col>6</xdr:col>
      <xdr:colOff>38100</xdr:colOff>
      <xdr:row>83</xdr:row>
      <xdr:rowOff>31750</xdr:rowOff>
    </xdr:to>
    <xdr:sp macro="" textlink="">
      <xdr:nvSpPr>
        <xdr:cNvPr id="280" name="楕円 279"/>
        <xdr:cNvSpPr/>
      </xdr:nvSpPr>
      <xdr:spPr>
        <a:xfrm>
          <a:off x="1079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74947</xdr:rowOff>
    </xdr:from>
    <xdr:ext cx="405111" cy="259045"/>
    <xdr:sp macro="" textlink="">
      <xdr:nvSpPr>
        <xdr:cNvPr id="281" name="n_1aveValue【公営住宅】&#10;有形固定資産減価償却率"/>
        <xdr:cNvSpPr txBox="1"/>
      </xdr:nvSpPr>
      <xdr:spPr>
        <a:xfrm>
          <a:off x="3582044" y="1396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52088</xdr:rowOff>
    </xdr:from>
    <xdr:ext cx="405111" cy="259045"/>
    <xdr:sp macro="" textlink="">
      <xdr:nvSpPr>
        <xdr:cNvPr id="282" name="n_2aveValue【公営住宅】&#10;有形固定資産減価償却率"/>
        <xdr:cNvSpPr txBox="1"/>
      </xdr:nvSpPr>
      <xdr:spPr>
        <a:xfrm>
          <a:off x="2705744" y="13939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29227</xdr:rowOff>
    </xdr:from>
    <xdr:ext cx="405111" cy="259045"/>
    <xdr:sp macro="" textlink="">
      <xdr:nvSpPr>
        <xdr:cNvPr id="283" name="n_3aveValue【公営住宅】&#10;有形固定資産減価償却率"/>
        <xdr:cNvSpPr txBox="1"/>
      </xdr:nvSpPr>
      <xdr:spPr>
        <a:xfrm>
          <a:off x="1816744" y="1391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6366</xdr:rowOff>
    </xdr:from>
    <xdr:ext cx="405111" cy="259045"/>
    <xdr:sp macro="" textlink="">
      <xdr:nvSpPr>
        <xdr:cNvPr id="284" name="n_4aveValue【公営住宅】&#10;有形固定資産減価償却率"/>
        <xdr:cNvSpPr txBox="1"/>
      </xdr:nvSpPr>
      <xdr:spPr>
        <a:xfrm>
          <a:off x="927744" y="1389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112413</xdr:rowOff>
    </xdr:from>
    <xdr:ext cx="405111" cy="259045"/>
    <xdr:sp macro="" textlink="">
      <xdr:nvSpPr>
        <xdr:cNvPr id="285" name="n_1mainValue【公営住宅】&#10;有形固定資産減価償却率"/>
        <xdr:cNvSpPr txBox="1"/>
      </xdr:nvSpPr>
      <xdr:spPr>
        <a:xfrm>
          <a:off x="3582044" y="14342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22877</xdr:rowOff>
    </xdr:from>
    <xdr:ext cx="405111" cy="259045"/>
    <xdr:sp macro="" textlink="">
      <xdr:nvSpPr>
        <xdr:cNvPr id="286" name="n_4mainValue【公営住宅】&#10;有形固定資産減価償却率"/>
        <xdr:cNvSpPr txBox="1"/>
      </xdr:nvSpPr>
      <xdr:spPr>
        <a:xfrm>
          <a:off x="927744"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7" name="正方形/長方形 28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8" name="正方形/長方形 28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9" name="正方形/長方形 28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0" name="正方形/長方形 28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1" name="正方形/長方形 29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2" name="正方形/長方形 29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3" name="正方形/長方形 29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4" name="正方形/長方形 29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5" name="テキスト ボックス 29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6" name="直線コネクタ 29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97" name="直線コネクタ 296"/>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98" name="テキスト ボックス 297"/>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99" name="直線コネクタ 298"/>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00" name="テキスト ボックス 299"/>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01" name="直線コネクタ 300"/>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02" name="テキスト ボックス 301"/>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03" name="直線コネクタ 302"/>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04" name="テキスト ボックス 303"/>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5" name="直線コネクタ 30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06" name="テキスト ボックス 305"/>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7"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88666</xdr:rowOff>
    </xdr:from>
    <xdr:to>
      <xdr:col>54</xdr:col>
      <xdr:colOff>189865</xdr:colOff>
      <xdr:row>86</xdr:row>
      <xdr:rowOff>33986</xdr:rowOff>
    </xdr:to>
    <xdr:cxnSp macro="">
      <xdr:nvCxnSpPr>
        <xdr:cNvPr id="308" name="直線コネクタ 307"/>
        <xdr:cNvCxnSpPr/>
      </xdr:nvCxnSpPr>
      <xdr:spPr>
        <a:xfrm flipV="1">
          <a:off x="10476865" y="13633216"/>
          <a:ext cx="0" cy="1145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37813</xdr:rowOff>
    </xdr:from>
    <xdr:ext cx="469744" cy="259045"/>
    <xdr:sp macro="" textlink="">
      <xdr:nvSpPr>
        <xdr:cNvPr id="309" name="【公営住宅】&#10;一人当たり面積最小値テキスト"/>
        <xdr:cNvSpPr txBox="1"/>
      </xdr:nvSpPr>
      <xdr:spPr>
        <a:xfrm>
          <a:off x="10515600" y="14782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33986</xdr:rowOff>
    </xdr:from>
    <xdr:to>
      <xdr:col>55</xdr:col>
      <xdr:colOff>88900</xdr:colOff>
      <xdr:row>86</xdr:row>
      <xdr:rowOff>33986</xdr:rowOff>
    </xdr:to>
    <xdr:cxnSp macro="">
      <xdr:nvCxnSpPr>
        <xdr:cNvPr id="310" name="直線コネクタ 309"/>
        <xdr:cNvCxnSpPr/>
      </xdr:nvCxnSpPr>
      <xdr:spPr>
        <a:xfrm>
          <a:off x="10388600" y="14778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35343</xdr:rowOff>
    </xdr:from>
    <xdr:ext cx="534377" cy="259045"/>
    <xdr:sp macro="" textlink="">
      <xdr:nvSpPr>
        <xdr:cNvPr id="311" name="【公営住宅】&#10;一人当たり面積最大値テキスト"/>
        <xdr:cNvSpPr txBox="1"/>
      </xdr:nvSpPr>
      <xdr:spPr>
        <a:xfrm>
          <a:off x="10515600" y="1340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88666</xdr:rowOff>
    </xdr:from>
    <xdr:to>
      <xdr:col>55</xdr:col>
      <xdr:colOff>88900</xdr:colOff>
      <xdr:row>79</xdr:row>
      <xdr:rowOff>88666</xdr:rowOff>
    </xdr:to>
    <xdr:cxnSp macro="">
      <xdr:nvCxnSpPr>
        <xdr:cNvPr id="312" name="直線コネクタ 311"/>
        <xdr:cNvCxnSpPr/>
      </xdr:nvCxnSpPr>
      <xdr:spPr>
        <a:xfrm>
          <a:off x="10388600" y="1363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79936</xdr:rowOff>
    </xdr:from>
    <xdr:ext cx="469744" cy="259045"/>
    <xdr:sp macro="" textlink="">
      <xdr:nvSpPr>
        <xdr:cNvPr id="313" name="【公営住宅】&#10;一人当たり面積平均値テキスト"/>
        <xdr:cNvSpPr txBox="1"/>
      </xdr:nvSpPr>
      <xdr:spPr>
        <a:xfrm>
          <a:off x="10515600" y="14653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101509</xdr:rowOff>
    </xdr:from>
    <xdr:to>
      <xdr:col>55</xdr:col>
      <xdr:colOff>50800</xdr:colOff>
      <xdr:row>86</xdr:row>
      <xdr:rowOff>31659</xdr:rowOff>
    </xdr:to>
    <xdr:sp macro="" textlink="">
      <xdr:nvSpPr>
        <xdr:cNvPr id="314" name="フローチャート: 判断 313"/>
        <xdr:cNvSpPr/>
      </xdr:nvSpPr>
      <xdr:spPr>
        <a:xfrm>
          <a:off x="10426700" y="1467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100457</xdr:rowOff>
    </xdr:from>
    <xdr:to>
      <xdr:col>50</xdr:col>
      <xdr:colOff>165100</xdr:colOff>
      <xdr:row>86</xdr:row>
      <xdr:rowOff>30607</xdr:rowOff>
    </xdr:to>
    <xdr:sp macro="" textlink="">
      <xdr:nvSpPr>
        <xdr:cNvPr id="315" name="フローチャート: 判断 314"/>
        <xdr:cNvSpPr/>
      </xdr:nvSpPr>
      <xdr:spPr>
        <a:xfrm>
          <a:off x="9588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101828</xdr:rowOff>
    </xdr:from>
    <xdr:to>
      <xdr:col>46</xdr:col>
      <xdr:colOff>38100</xdr:colOff>
      <xdr:row>86</xdr:row>
      <xdr:rowOff>31978</xdr:rowOff>
    </xdr:to>
    <xdr:sp macro="" textlink="">
      <xdr:nvSpPr>
        <xdr:cNvPr id="316" name="フローチャート: 判断 315"/>
        <xdr:cNvSpPr/>
      </xdr:nvSpPr>
      <xdr:spPr>
        <a:xfrm>
          <a:off x="8699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103338</xdr:rowOff>
    </xdr:from>
    <xdr:to>
      <xdr:col>41</xdr:col>
      <xdr:colOff>101600</xdr:colOff>
      <xdr:row>86</xdr:row>
      <xdr:rowOff>33488</xdr:rowOff>
    </xdr:to>
    <xdr:sp macro="" textlink="">
      <xdr:nvSpPr>
        <xdr:cNvPr id="317" name="フローチャート: 判断 316"/>
        <xdr:cNvSpPr/>
      </xdr:nvSpPr>
      <xdr:spPr>
        <a:xfrm>
          <a:off x="7810500" y="1467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104708</xdr:rowOff>
    </xdr:from>
    <xdr:to>
      <xdr:col>36</xdr:col>
      <xdr:colOff>165100</xdr:colOff>
      <xdr:row>86</xdr:row>
      <xdr:rowOff>34858</xdr:rowOff>
    </xdr:to>
    <xdr:sp macro="" textlink="">
      <xdr:nvSpPr>
        <xdr:cNvPr id="318" name="フローチャート: 判断 317"/>
        <xdr:cNvSpPr/>
      </xdr:nvSpPr>
      <xdr:spPr>
        <a:xfrm>
          <a:off x="6921500" y="1467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9" name="テキスト ボックス 31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0" name="テキスト ボックス 31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1" name="テキスト ボックス 32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2" name="テキスト ボックス 32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3" name="テキスト ボックス 32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57389</xdr:rowOff>
    </xdr:from>
    <xdr:to>
      <xdr:col>55</xdr:col>
      <xdr:colOff>50800</xdr:colOff>
      <xdr:row>85</xdr:row>
      <xdr:rowOff>158989</xdr:rowOff>
    </xdr:to>
    <xdr:sp macro="" textlink="">
      <xdr:nvSpPr>
        <xdr:cNvPr id="324" name="楕円 323"/>
        <xdr:cNvSpPr/>
      </xdr:nvSpPr>
      <xdr:spPr>
        <a:xfrm>
          <a:off x="10426700" y="1463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16766</xdr:rowOff>
    </xdr:from>
    <xdr:ext cx="469744" cy="259045"/>
    <xdr:sp macro="" textlink="">
      <xdr:nvSpPr>
        <xdr:cNvPr id="325" name="【公営住宅】&#10;一人当たり面積該当値テキスト"/>
        <xdr:cNvSpPr txBox="1"/>
      </xdr:nvSpPr>
      <xdr:spPr>
        <a:xfrm>
          <a:off x="10515600" y="1441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60223</xdr:rowOff>
    </xdr:from>
    <xdr:to>
      <xdr:col>50</xdr:col>
      <xdr:colOff>165100</xdr:colOff>
      <xdr:row>85</xdr:row>
      <xdr:rowOff>161823</xdr:rowOff>
    </xdr:to>
    <xdr:sp macro="" textlink="">
      <xdr:nvSpPr>
        <xdr:cNvPr id="326" name="楕円 325"/>
        <xdr:cNvSpPr/>
      </xdr:nvSpPr>
      <xdr:spPr>
        <a:xfrm>
          <a:off x="9588500" y="1463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108189</xdr:rowOff>
    </xdr:from>
    <xdr:to>
      <xdr:col>55</xdr:col>
      <xdr:colOff>0</xdr:colOff>
      <xdr:row>85</xdr:row>
      <xdr:rowOff>111023</xdr:rowOff>
    </xdr:to>
    <xdr:cxnSp macro="">
      <xdr:nvCxnSpPr>
        <xdr:cNvPr id="327" name="直線コネクタ 326"/>
        <xdr:cNvCxnSpPr/>
      </xdr:nvCxnSpPr>
      <xdr:spPr>
        <a:xfrm flipV="1">
          <a:off x="9639300" y="14681439"/>
          <a:ext cx="838200" cy="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67219</xdr:rowOff>
    </xdr:from>
    <xdr:to>
      <xdr:col>36</xdr:col>
      <xdr:colOff>165100</xdr:colOff>
      <xdr:row>85</xdr:row>
      <xdr:rowOff>168819</xdr:rowOff>
    </xdr:to>
    <xdr:sp macro="" textlink="">
      <xdr:nvSpPr>
        <xdr:cNvPr id="328" name="楕円 327"/>
        <xdr:cNvSpPr/>
      </xdr:nvSpPr>
      <xdr:spPr>
        <a:xfrm>
          <a:off x="6921500" y="1464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86</xdr:row>
      <xdr:rowOff>21734</xdr:rowOff>
    </xdr:from>
    <xdr:ext cx="469744" cy="259045"/>
    <xdr:sp macro="" textlink="">
      <xdr:nvSpPr>
        <xdr:cNvPr id="329" name="n_1aveValue【公営住宅】&#10;一人当たり面積"/>
        <xdr:cNvSpPr txBox="1"/>
      </xdr:nvSpPr>
      <xdr:spPr>
        <a:xfrm>
          <a:off x="9391727" y="14766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48505</xdr:rowOff>
    </xdr:from>
    <xdr:ext cx="469744" cy="259045"/>
    <xdr:sp macro="" textlink="">
      <xdr:nvSpPr>
        <xdr:cNvPr id="330" name="n_2aveValue【公営住宅】&#10;一人当たり面積"/>
        <xdr:cNvSpPr txBox="1"/>
      </xdr:nvSpPr>
      <xdr:spPr>
        <a:xfrm>
          <a:off x="8515427" y="1445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50015</xdr:rowOff>
    </xdr:from>
    <xdr:ext cx="469744" cy="259045"/>
    <xdr:sp macro="" textlink="">
      <xdr:nvSpPr>
        <xdr:cNvPr id="331" name="n_3aveValue【公営住宅】&#10;一人当たり面積"/>
        <xdr:cNvSpPr txBox="1"/>
      </xdr:nvSpPr>
      <xdr:spPr>
        <a:xfrm>
          <a:off x="7626427" y="14451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25985</xdr:rowOff>
    </xdr:from>
    <xdr:ext cx="469744" cy="259045"/>
    <xdr:sp macro="" textlink="">
      <xdr:nvSpPr>
        <xdr:cNvPr id="332" name="n_4aveValue【公営住宅】&#10;一人当たり面積"/>
        <xdr:cNvSpPr txBox="1"/>
      </xdr:nvSpPr>
      <xdr:spPr>
        <a:xfrm>
          <a:off x="6737427" y="14770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6900</xdr:rowOff>
    </xdr:from>
    <xdr:ext cx="469744" cy="259045"/>
    <xdr:sp macro="" textlink="">
      <xdr:nvSpPr>
        <xdr:cNvPr id="333" name="n_1mainValue【公営住宅】&#10;一人当たり面積"/>
        <xdr:cNvSpPr txBox="1"/>
      </xdr:nvSpPr>
      <xdr:spPr>
        <a:xfrm>
          <a:off x="9391727" y="14408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13896</xdr:rowOff>
    </xdr:from>
    <xdr:ext cx="469744" cy="259045"/>
    <xdr:sp macro="" textlink="">
      <xdr:nvSpPr>
        <xdr:cNvPr id="334" name="n_4mainValue【公営住宅】&#10;一人当たり面積"/>
        <xdr:cNvSpPr txBox="1"/>
      </xdr:nvSpPr>
      <xdr:spPr>
        <a:xfrm>
          <a:off x="6737427" y="14415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5" name="正方形/長方形 33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6" name="正方形/長方形 33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7" name="正方形/長方形 33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8" name="正方形/長方形 33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9" name="正方形/長方形 33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0" name="正方形/長方形 33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1" name="正方形/長方形 34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2" name="正方形/長方形 34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43" name="正方形/長方形 34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4" name="正方形/長方形 34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5" name="正方形/長方形 34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6" name="正方形/長方形 34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7" name="正方形/長方形 34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8" name="正方形/長方形 34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9" name="正方形/長方形 34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0" name="正方形/長方形 34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51" name="正方形/長方形 35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52" name="正方形/長方形 35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53" name="正方形/長方形 35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4" name="正方形/長方形 35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5" name="正方形/長方形 35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6" name="正方形/長方形 35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7" name="正方形/長方形 35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8" name="正方形/長方形 35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9" name="テキスト ボックス 35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0" name="直線コネクタ 35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61" name="テキスト ボックス 36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62" name="直線コネクタ 36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63" name="テキスト ボックス 362"/>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64" name="直線コネクタ 36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65" name="テキスト ボックス 36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66" name="直線コネクタ 36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67" name="テキスト ボックス 36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68" name="直線コネクタ 36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69" name="テキスト ボックス 36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70" name="直線コネクタ 36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71" name="テキスト ボックス 37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72" name="直線コネクタ 37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73" name="テキスト ボックス 372"/>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74" name="直線コネクタ 37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7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115389</xdr:rowOff>
    </xdr:from>
    <xdr:to>
      <xdr:col>85</xdr:col>
      <xdr:colOff>126364</xdr:colOff>
      <xdr:row>42</xdr:row>
      <xdr:rowOff>92528</xdr:rowOff>
    </xdr:to>
    <xdr:cxnSp macro="">
      <xdr:nvCxnSpPr>
        <xdr:cNvPr id="376" name="直線コネクタ 375"/>
        <xdr:cNvCxnSpPr/>
      </xdr:nvCxnSpPr>
      <xdr:spPr>
        <a:xfrm flipV="1">
          <a:off x="16318864" y="5773239"/>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77"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78" name="直線コネクタ 377"/>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62066</xdr:rowOff>
    </xdr:from>
    <xdr:ext cx="340478" cy="259045"/>
    <xdr:sp macro="" textlink="">
      <xdr:nvSpPr>
        <xdr:cNvPr id="379" name="【認定こども園・幼稚園・保育所】&#10;有形固定資産減価償却率最大値テキスト"/>
        <xdr:cNvSpPr txBox="1"/>
      </xdr:nvSpPr>
      <xdr:spPr>
        <a:xfrm>
          <a:off x="16357600" y="55484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115389</xdr:rowOff>
    </xdr:from>
    <xdr:to>
      <xdr:col>86</xdr:col>
      <xdr:colOff>25400</xdr:colOff>
      <xdr:row>33</xdr:row>
      <xdr:rowOff>115389</xdr:rowOff>
    </xdr:to>
    <xdr:cxnSp macro="">
      <xdr:nvCxnSpPr>
        <xdr:cNvPr id="380" name="直線コネクタ 379"/>
        <xdr:cNvCxnSpPr/>
      </xdr:nvCxnSpPr>
      <xdr:spPr>
        <a:xfrm>
          <a:off x="16230600" y="5773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72770</xdr:rowOff>
    </xdr:from>
    <xdr:ext cx="405111" cy="259045"/>
    <xdr:sp macro="" textlink="">
      <xdr:nvSpPr>
        <xdr:cNvPr id="381" name="【認定こども園・幼稚園・保育所】&#10;有形固定資産減価償却率平均値テキスト"/>
        <xdr:cNvSpPr txBox="1"/>
      </xdr:nvSpPr>
      <xdr:spPr>
        <a:xfrm>
          <a:off x="16357600" y="641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49893</xdr:rowOff>
    </xdr:from>
    <xdr:to>
      <xdr:col>85</xdr:col>
      <xdr:colOff>177800</xdr:colOff>
      <xdr:row>38</xdr:row>
      <xdr:rowOff>151493</xdr:rowOff>
    </xdr:to>
    <xdr:sp macro="" textlink="">
      <xdr:nvSpPr>
        <xdr:cNvPr id="382" name="フローチャート: 判断 381"/>
        <xdr:cNvSpPr/>
      </xdr:nvSpPr>
      <xdr:spPr>
        <a:xfrm>
          <a:off x="162687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46627</xdr:rowOff>
    </xdr:from>
    <xdr:to>
      <xdr:col>81</xdr:col>
      <xdr:colOff>101600</xdr:colOff>
      <xdr:row>38</xdr:row>
      <xdr:rowOff>148227</xdr:rowOff>
    </xdr:to>
    <xdr:sp macro="" textlink="">
      <xdr:nvSpPr>
        <xdr:cNvPr id="383" name="フローチャート: 判断 382"/>
        <xdr:cNvSpPr/>
      </xdr:nvSpPr>
      <xdr:spPr>
        <a:xfrm>
          <a:off x="15430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17235</xdr:rowOff>
    </xdr:from>
    <xdr:to>
      <xdr:col>76</xdr:col>
      <xdr:colOff>165100</xdr:colOff>
      <xdr:row>38</xdr:row>
      <xdr:rowOff>118835</xdr:rowOff>
    </xdr:to>
    <xdr:sp macro="" textlink="">
      <xdr:nvSpPr>
        <xdr:cNvPr id="384" name="フローチャート: 判断 383"/>
        <xdr:cNvSpPr/>
      </xdr:nvSpPr>
      <xdr:spPr>
        <a:xfrm>
          <a:off x="145415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38463</xdr:rowOff>
    </xdr:from>
    <xdr:to>
      <xdr:col>72</xdr:col>
      <xdr:colOff>38100</xdr:colOff>
      <xdr:row>38</xdr:row>
      <xdr:rowOff>140063</xdr:rowOff>
    </xdr:to>
    <xdr:sp macro="" textlink="">
      <xdr:nvSpPr>
        <xdr:cNvPr id="385" name="フローチャート: 判断 384"/>
        <xdr:cNvSpPr/>
      </xdr:nvSpPr>
      <xdr:spPr>
        <a:xfrm>
          <a:off x="13652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67854</xdr:rowOff>
    </xdr:from>
    <xdr:to>
      <xdr:col>67</xdr:col>
      <xdr:colOff>101600</xdr:colOff>
      <xdr:row>38</xdr:row>
      <xdr:rowOff>169454</xdr:rowOff>
    </xdr:to>
    <xdr:sp macro="" textlink="">
      <xdr:nvSpPr>
        <xdr:cNvPr id="386" name="フローチャート: 判断 385"/>
        <xdr:cNvSpPr/>
      </xdr:nvSpPr>
      <xdr:spPr>
        <a:xfrm>
          <a:off x="12763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87" name="テキスト ボックス 38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8" name="テキスト ボックス 38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9" name="テキスト ボックス 38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0" name="テキスト ボックス 38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1" name="テキスト ボックス 39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142966</xdr:rowOff>
    </xdr:from>
    <xdr:to>
      <xdr:col>85</xdr:col>
      <xdr:colOff>177800</xdr:colOff>
      <xdr:row>39</xdr:row>
      <xdr:rowOff>73116</xdr:rowOff>
    </xdr:to>
    <xdr:sp macro="" textlink="">
      <xdr:nvSpPr>
        <xdr:cNvPr id="392" name="楕円 391"/>
        <xdr:cNvSpPr/>
      </xdr:nvSpPr>
      <xdr:spPr>
        <a:xfrm>
          <a:off x="16268700" y="665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121393</xdr:rowOff>
    </xdr:from>
    <xdr:ext cx="405111" cy="259045"/>
    <xdr:sp macro="" textlink="">
      <xdr:nvSpPr>
        <xdr:cNvPr id="393" name="【認定こども園・幼稚園・保育所】&#10;有形固定資産減価償却率該当値テキスト"/>
        <xdr:cNvSpPr txBox="1"/>
      </xdr:nvSpPr>
      <xdr:spPr>
        <a:xfrm>
          <a:off x="16357600" y="663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129903</xdr:rowOff>
    </xdr:from>
    <xdr:to>
      <xdr:col>81</xdr:col>
      <xdr:colOff>101600</xdr:colOff>
      <xdr:row>39</xdr:row>
      <xdr:rowOff>60053</xdr:rowOff>
    </xdr:to>
    <xdr:sp macro="" textlink="">
      <xdr:nvSpPr>
        <xdr:cNvPr id="394" name="楕円 393"/>
        <xdr:cNvSpPr/>
      </xdr:nvSpPr>
      <xdr:spPr>
        <a:xfrm>
          <a:off x="15430500" y="664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9253</xdr:rowOff>
    </xdr:from>
    <xdr:to>
      <xdr:col>85</xdr:col>
      <xdr:colOff>127000</xdr:colOff>
      <xdr:row>39</xdr:row>
      <xdr:rowOff>22316</xdr:rowOff>
    </xdr:to>
    <xdr:cxnSp macro="">
      <xdr:nvCxnSpPr>
        <xdr:cNvPr id="395" name="直線コネクタ 394"/>
        <xdr:cNvCxnSpPr/>
      </xdr:nvCxnSpPr>
      <xdr:spPr>
        <a:xfrm>
          <a:off x="15481300" y="6695803"/>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154396</xdr:rowOff>
    </xdr:from>
    <xdr:to>
      <xdr:col>67</xdr:col>
      <xdr:colOff>101600</xdr:colOff>
      <xdr:row>40</xdr:row>
      <xdr:rowOff>84546</xdr:rowOff>
    </xdr:to>
    <xdr:sp macro="" textlink="">
      <xdr:nvSpPr>
        <xdr:cNvPr id="396" name="楕円 395"/>
        <xdr:cNvSpPr/>
      </xdr:nvSpPr>
      <xdr:spPr>
        <a:xfrm>
          <a:off x="12763500" y="684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164754</xdr:rowOff>
    </xdr:from>
    <xdr:ext cx="405111" cy="259045"/>
    <xdr:sp macro="" textlink="">
      <xdr:nvSpPr>
        <xdr:cNvPr id="397" name="n_1aveValue【認定こども園・幼稚園・保育所】&#10;有形固定資産減価償却率"/>
        <xdr:cNvSpPr txBox="1"/>
      </xdr:nvSpPr>
      <xdr:spPr>
        <a:xfrm>
          <a:off x="152660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135363</xdr:rowOff>
    </xdr:from>
    <xdr:ext cx="405111" cy="259045"/>
    <xdr:sp macro="" textlink="">
      <xdr:nvSpPr>
        <xdr:cNvPr id="398" name="n_2aveValue【認定こども園・幼稚園・保育所】&#10;有形固定資産減価償却率"/>
        <xdr:cNvSpPr txBox="1"/>
      </xdr:nvSpPr>
      <xdr:spPr>
        <a:xfrm>
          <a:off x="14389744" y="630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156590</xdr:rowOff>
    </xdr:from>
    <xdr:ext cx="405111" cy="259045"/>
    <xdr:sp macro="" textlink="">
      <xdr:nvSpPr>
        <xdr:cNvPr id="399" name="n_3aveValue【認定こども園・幼稚園・保育所】&#10;有形固定資産減価償却率"/>
        <xdr:cNvSpPr txBox="1"/>
      </xdr:nvSpPr>
      <xdr:spPr>
        <a:xfrm>
          <a:off x="13500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14531</xdr:rowOff>
    </xdr:from>
    <xdr:ext cx="405111" cy="259045"/>
    <xdr:sp macro="" textlink="">
      <xdr:nvSpPr>
        <xdr:cNvPr id="400" name="n_4aveValue【認定こども園・幼稚園・保育所】&#10;有形固定資産減価償却率"/>
        <xdr:cNvSpPr txBox="1"/>
      </xdr:nvSpPr>
      <xdr:spPr>
        <a:xfrm>
          <a:off x="12611744" y="635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51180</xdr:rowOff>
    </xdr:from>
    <xdr:ext cx="405111" cy="259045"/>
    <xdr:sp macro="" textlink="">
      <xdr:nvSpPr>
        <xdr:cNvPr id="401" name="n_1mainValue【認定こども園・幼稚園・保育所】&#10;有形固定資産減価償却率"/>
        <xdr:cNvSpPr txBox="1"/>
      </xdr:nvSpPr>
      <xdr:spPr>
        <a:xfrm>
          <a:off x="15266044" y="673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75673</xdr:rowOff>
    </xdr:from>
    <xdr:ext cx="405111" cy="259045"/>
    <xdr:sp macro="" textlink="">
      <xdr:nvSpPr>
        <xdr:cNvPr id="402" name="n_4mainValue【認定こども園・幼稚園・保育所】&#10;有形固定資産減価償却率"/>
        <xdr:cNvSpPr txBox="1"/>
      </xdr:nvSpPr>
      <xdr:spPr>
        <a:xfrm>
          <a:off x="12611744" y="6933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3" name="正方形/長方形 40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4" name="正方形/長方形 40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5" name="正方形/長方形 40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6" name="正方形/長方形 40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7" name="正方形/長方形 40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8" name="正方形/長方形 40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9" name="正方形/長方形 40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0" name="正方形/長方形 40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1" name="テキスト ボックス 41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2" name="直線コネクタ 41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13" name="直線コネクタ 412"/>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14" name="テキスト ボックス 413"/>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15" name="直線コネクタ 414"/>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16" name="テキスト ボックス 415"/>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17" name="直線コネクタ 416"/>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18" name="テキスト ボックス 417"/>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19" name="直線コネクタ 418"/>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20" name="テキスト ボックス 419"/>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21" name="直線コネクタ 420"/>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22" name="テキスト ボックス 421"/>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23" name="直線コネクタ 422"/>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24" name="テキスト ボックス 423"/>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5" name="直線コネクタ 42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26" name="テキスト ボックス 42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167640</xdr:rowOff>
    </xdr:from>
    <xdr:to>
      <xdr:col>116</xdr:col>
      <xdr:colOff>62864</xdr:colOff>
      <xdr:row>42</xdr:row>
      <xdr:rowOff>81099</xdr:rowOff>
    </xdr:to>
    <xdr:cxnSp macro="">
      <xdr:nvCxnSpPr>
        <xdr:cNvPr id="428" name="直線コネクタ 427"/>
        <xdr:cNvCxnSpPr/>
      </xdr:nvCxnSpPr>
      <xdr:spPr>
        <a:xfrm flipV="1">
          <a:off x="22160864" y="5654040"/>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84926</xdr:rowOff>
    </xdr:from>
    <xdr:ext cx="469744" cy="259045"/>
    <xdr:sp macro="" textlink="">
      <xdr:nvSpPr>
        <xdr:cNvPr id="429" name="【認定こども園・幼稚園・保育所】&#10;一人当たり面積最小値テキスト"/>
        <xdr:cNvSpPr txBox="1"/>
      </xdr:nvSpPr>
      <xdr:spPr>
        <a:xfrm>
          <a:off x="22199600" y="728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81099</xdr:rowOff>
    </xdr:from>
    <xdr:to>
      <xdr:col>116</xdr:col>
      <xdr:colOff>152400</xdr:colOff>
      <xdr:row>42</xdr:row>
      <xdr:rowOff>81099</xdr:rowOff>
    </xdr:to>
    <xdr:cxnSp macro="">
      <xdr:nvCxnSpPr>
        <xdr:cNvPr id="430" name="直線コネクタ 429"/>
        <xdr:cNvCxnSpPr/>
      </xdr:nvCxnSpPr>
      <xdr:spPr>
        <a:xfrm>
          <a:off x="22072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114317</xdr:rowOff>
    </xdr:from>
    <xdr:ext cx="469744" cy="259045"/>
    <xdr:sp macro="" textlink="">
      <xdr:nvSpPr>
        <xdr:cNvPr id="431" name="【認定こども園・幼稚園・保育所】&#10;一人当たり面積最大値テキスト"/>
        <xdr:cNvSpPr txBox="1"/>
      </xdr:nvSpPr>
      <xdr:spPr>
        <a:xfrm>
          <a:off x="22199600" y="542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167640</xdr:rowOff>
    </xdr:from>
    <xdr:to>
      <xdr:col>116</xdr:col>
      <xdr:colOff>152400</xdr:colOff>
      <xdr:row>32</xdr:row>
      <xdr:rowOff>167640</xdr:rowOff>
    </xdr:to>
    <xdr:cxnSp macro="">
      <xdr:nvCxnSpPr>
        <xdr:cNvPr id="432" name="直線コネクタ 431"/>
        <xdr:cNvCxnSpPr/>
      </xdr:nvCxnSpPr>
      <xdr:spPr>
        <a:xfrm>
          <a:off x="22072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54446</xdr:rowOff>
    </xdr:from>
    <xdr:ext cx="469744" cy="259045"/>
    <xdr:sp macro="" textlink="">
      <xdr:nvSpPr>
        <xdr:cNvPr id="433" name="【認定こども園・幼稚園・保育所】&#10;一人当たり面積平均値テキスト"/>
        <xdr:cNvSpPr txBox="1"/>
      </xdr:nvSpPr>
      <xdr:spPr>
        <a:xfrm>
          <a:off x="22199600" y="69124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76019</xdr:rowOff>
    </xdr:from>
    <xdr:to>
      <xdr:col>116</xdr:col>
      <xdr:colOff>114300</xdr:colOff>
      <xdr:row>41</xdr:row>
      <xdr:rowOff>6169</xdr:rowOff>
    </xdr:to>
    <xdr:sp macro="" textlink="">
      <xdr:nvSpPr>
        <xdr:cNvPr id="434" name="フローチャート: 判断 433"/>
        <xdr:cNvSpPr/>
      </xdr:nvSpPr>
      <xdr:spPr>
        <a:xfrm>
          <a:off x="22110700" y="693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89081</xdr:rowOff>
    </xdr:from>
    <xdr:to>
      <xdr:col>112</xdr:col>
      <xdr:colOff>38100</xdr:colOff>
      <xdr:row>41</xdr:row>
      <xdr:rowOff>19231</xdr:rowOff>
    </xdr:to>
    <xdr:sp macro="" textlink="">
      <xdr:nvSpPr>
        <xdr:cNvPr id="435" name="フローチャート: 判断 434"/>
        <xdr:cNvSpPr/>
      </xdr:nvSpPr>
      <xdr:spPr>
        <a:xfrm>
          <a:off x="21272500" y="694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84183</xdr:rowOff>
    </xdr:from>
    <xdr:to>
      <xdr:col>107</xdr:col>
      <xdr:colOff>101600</xdr:colOff>
      <xdr:row>41</xdr:row>
      <xdr:rowOff>14333</xdr:rowOff>
    </xdr:to>
    <xdr:sp macro="" textlink="">
      <xdr:nvSpPr>
        <xdr:cNvPr id="436" name="フローチャート: 判断 435"/>
        <xdr:cNvSpPr/>
      </xdr:nvSpPr>
      <xdr:spPr>
        <a:xfrm>
          <a:off x="20383500" y="694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82550</xdr:rowOff>
    </xdr:from>
    <xdr:to>
      <xdr:col>102</xdr:col>
      <xdr:colOff>165100</xdr:colOff>
      <xdr:row>41</xdr:row>
      <xdr:rowOff>12700</xdr:rowOff>
    </xdr:to>
    <xdr:sp macro="" textlink="">
      <xdr:nvSpPr>
        <xdr:cNvPr id="437" name="フローチャート: 判断 436"/>
        <xdr:cNvSpPr/>
      </xdr:nvSpPr>
      <xdr:spPr>
        <a:xfrm>
          <a:off x="19494500" y="694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97246</xdr:rowOff>
    </xdr:from>
    <xdr:to>
      <xdr:col>98</xdr:col>
      <xdr:colOff>38100</xdr:colOff>
      <xdr:row>41</xdr:row>
      <xdr:rowOff>27396</xdr:rowOff>
    </xdr:to>
    <xdr:sp macro="" textlink="">
      <xdr:nvSpPr>
        <xdr:cNvPr id="438" name="フローチャート: 判断 437"/>
        <xdr:cNvSpPr/>
      </xdr:nvSpPr>
      <xdr:spPr>
        <a:xfrm>
          <a:off x="18605500" y="695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9" name="テキスト ボックス 43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0" name="テキスト ボックス 43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1" name="テキスト ボックス 44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2" name="テキスト ボックス 44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3" name="テキスト ボックス 44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139700</xdr:rowOff>
    </xdr:from>
    <xdr:to>
      <xdr:col>116</xdr:col>
      <xdr:colOff>114300</xdr:colOff>
      <xdr:row>39</xdr:row>
      <xdr:rowOff>69850</xdr:rowOff>
    </xdr:to>
    <xdr:sp macro="" textlink="">
      <xdr:nvSpPr>
        <xdr:cNvPr id="444" name="楕円 443"/>
        <xdr:cNvSpPr/>
      </xdr:nvSpPr>
      <xdr:spPr>
        <a:xfrm>
          <a:off x="221107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162577</xdr:rowOff>
    </xdr:from>
    <xdr:ext cx="469744" cy="259045"/>
    <xdr:sp macro="" textlink="">
      <xdr:nvSpPr>
        <xdr:cNvPr id="445" name="【認定こども園・幼稚園・保育所】&#10;一人当たり面積該当値テキスト"/>
        <xdr:cNvSpPr txBox="1"/>
      </xdr:nvSpPr>
      <xdr:spPr>
        <a:xfrm>
          <a:off x="22199600"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116840</xdr:rowOff>
    </xdr:from>
    <xdr:to>
      <xdr:col>112</xdr:col>
      <xdr:colOff>38100</xdr:colOff>
      <xdr:row>39</xdr:row>
      <xdr:rowOff>46990</xdr:rowOff>
    </xdr:to>
    <xdr:sp macro="" textlink="">
      <xdr:nvSpPr>
        <xdr:cNvPr id="446" name="楕円 445"/>
        <xdr:cNvSpPr/>
      </xdr:nvSpPr>
      <xdr:spPr>
        <a:xfrm>
          <a:off x="21272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167640</xdr:rowOff>
    </xdr:from>
    <xdr:to>
      <xdr:col>116</xdr:col>
      <xdr:colOff>63500</xdr:colOff>
      <xdr:row>39</xdr:row>
      <xdr:rowOff>19050</xdr:rowOff>
    </xdr:to>
    <xdr:cxnSp macro="">
      <xdr:nvCxnSpPr>
        <xdr:cNvPr id="447" name="直線コネクタ 446"/>
        <xdr:cNvCxnSpPr/>
      </xdr:nvCxnSpPr>
      <xdr:spPr>
        <a:xfrm>
          <a:off x="21323300" y="66827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907</xdr:rowOff>
    </xdr:from>
    <xdr:to>
      <xdr:col>98</xdr:col>
      <xdr:colOff>38100</xdr:colOff>
      <xdr:row>40</xdr:row>
      <xdr:rowOff>102507</xdr:rowOff>
    </xdr:to>
    <xdr:sp macro="" textlink="">
      <xdr:nvSpPr>
        <xdr:cNvPr id="448" name="楕円 447"/>
        <xdr:cNvSpPr/>
      </xdr:nvSpPr>
      <xdr:spPr>
        <a:xfrm>
          <a:off x="18605500" y="685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41</xdr:row>
      <xdr:rowOff>10358</xdr:rowOff>
    </xdr:from>
    <xdr:ext cx="469744" cy="259045"/>
    <xdr:sp macro="" textlink="">
      <xdr:nvSpPr>
        <xdr:cNvPr id="449" name="n_1aveValue【認定こども園・幼稚園・保育所】&#10;一人当たり面積"/>
        <xdr:cNvSpPr txBox="1"/>
      </xdr:nvSpPr>
      <xdr:spPr>
        <a:xfrm>
          <a:off x="21075727" y="7039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30860</xdr:rowOff>
    </xdr:from>
    <xdr:ext cx="469744" cy="259045"/>
    <xdr:sp macro="" textlink="">
      <xdr:nvSpPr>
        <xdr:cNvPr id="450" name="n_2aveValue【認定こども園・幼稚園・保育所】&#10;一人当たり面積"/>
        <xdr:cNvSpPr txBox="1"/>
      </xdr:nvSpPr>
      <xdr:spPr>
        <a:xfrm>
          <a:off x="20199427" y="671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29227</xdr:rowOff>
    </xdr:from>
    <xdr:ext cx="469744" cy="259045"/>
    <xdr:sp macro="" textlink="">
      <xdr:nvSpPr>
        <xdr:cNvPr id="451" name="n_3aveValue【認定こども園・幼稚園・保育所】&#10;一人当たり面積"/>
        <xdr:cNvSpPr txBox="1"/>
      </xdr:nvSpPr>
      <xdr:spPr>
        <a:xfrm>
          <a:off x="19310427" y="671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18523</xdr:rowOff>
    </xdr:from>
    <xdr:ext cx="469744" cy="259045"/>
    <xdr:sp macro="" textlink="">
      <xdr:nvSpPr>
        <xdr:cNvPr id="452" name="n_4aveValue【認定こども園・幼稚園・保育所】&#10;一人当たり面積"/>
        <xdr:cNvSpPr txBox="1"/>
      </xdr:nvSpPr>
      <xdr:spPr>
        <a:xfrm>
          <a:off x="18421427" y="704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63517</xdr:rowOff>
    </xdr:from>
    <xdr:ext cx="469744" cy="259045"/>
    <xdr:sp macro="" textlink="">
      <xdr:nvSpPr>
        <xdr:cNvPr id="453" name="n_1mainValue【認定こども園・幼稚園・保育所】&#10;一人当たり面積"/>
        <xdr:cNvSpPr txBox="1"/>
      </xdr:nvSpPr>
      <xdr:spPr>
        <a:xfrm>
          <a:off x="21075727" y="640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119034</xdr:rowOff>
    </xdr:from>
    <xdr:ext cx="469744" cy="259045"/>
    <xdr:sp macro="" textlink="">
      <xdr:nvSpPr>
        <xdr:cNvPr id="454" name="n_4mainValue【認定こども園・幼稚園・保育所】&#10;一人当たり面積"/>
        <xdr:cNvSpPr txBox="1"/>
      </xdr:nvSpPr>
      <xdr:spPr>
        <a:xfrm>
          <a:off x="18421427" y="663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5" name="正方形/長方形 45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6" name="正方形/長方形 45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7" name="正方形/長方形 45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8" name="正方形/長方形 45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9" name="正方形/長方形 45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0" name="正方形/長方形 45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1" name="正方形/長方形 46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2" name="正方形/長方形 46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3" name="テキスト ボックス 46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4" name="直線コネクタ 46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65" name="テキスト ボックス 46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66" name="直線コネクタ 46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67" name="テキスト ボックス 466"/>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68" name="直線コネクタ 46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69" name="テキスト ボックス 46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70" name="直線コネクタ 46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71" name="テキスト ボックス 47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72" name="直線コネクタ 47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73" name="テキスト ボックス 47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74" name="直線コネクタ 47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75" name="テキスト ボックス 474"/>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6" name="直線コネクタ 47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77" name="テキスト ボックス 476"/>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137160</xdr:rowOff>
    </xdr:from>
    <xdr:to>
      <xdr:col>85</xdr:col>
      <xdr:colOff>126364</xdr:colOff>
      <xdr:row>63</xdr:row>
      <xdr:rowOff>5715</xdr:rowOff>
    </xdr:to>
    <xdr:cxnSp macro="">
      <xdr:nvCxnSpPr>
        <xdr:cNvPr id="479" name="直線コネクタ 478"/>
        <xdr:cNvCxnSpPr/>
      </xdr:nvCxnSpPr>
      <xdr:spPr>
        <a:xfrm flipV="1">
          <a:off x="16318864" y="9738360"/>
          <a:ext cx="0" cy="1068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9542</xdr:rowOff>
    </xdr:from>
    <xdr:ext cx="405111" cy="259045"/>
    <xdr:sp macro="" textlink="">
      <xdr:nvSpPr>
        <xdr:cNvPr id="480" name="【学校施設】&#10;有形固定資産減価償却率最小値テキスト"/>
        <xdr:cNvSpPr txBox="1"/>
      </xdr:nvSpPr>
      <xdr:spPr>
        <a:xfrm>
          <a:off x="16357600" y="1081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5715</xdr:rowOff>
    </xdr:from>
    <xdr:to>
      <xdr:col>86</xdr:col>
      <xdr:colOff>25400</xdr:colOff>
      <xdr:row>63</xdr:row>
      <xdr:rowOff>5715</xdr:rowOff>
    </xdr:to>
    <xdr:cxnSp macro="">
      <xdr:nvCxnSpPr>
        <xdr:cNvPr id="481" name="直線コネクタ 480"/>
        <xdr:cNvCxnSpPr/>
      </xdr:nvCxnSpPr>
      <xdr:spPr>
        <a:xfrm>
          <a:off x="16230600" y="10807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83837</xdr:rowOff>
    </xdr:from>
    <xdr:ext cx="405111" cy="259045"/>
    <xdr:sp macro="" textlink="">
      <xdr:nvSpPr>
        <xdr:cNvPr id="482" name="【学校施設】&#10;有形固定資産減価償却率最大値テキスト"/>
        <xdr:cNvSpPr txBox="1"/>
      </xdr:nvSpPr>
      <xdr:spPr>
        <a:xfrm>
          <a:off x="16357600" y="951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137160</xdr:rowOff>
    </xdr:from>
    <xdr:to>
      <xdr:col>86</xdr:col>
      <xdr:colOff>25400</xdr:colOff>
      <xdr:row>56</xdr:row>
      <xdr:rowOff>137160</xdr:rowOff>
    </xdr:to>
    <xdr:cxnSp macro="">
      <xdr:nvCxnSpPr>
        <xdr:cNvPr id="483" name="直線コネクタ 482"/>
        <xdr:cNvCxnSpPr/>
      </xdr:nvCxnSpPr>
      <xdr:spPr>
        <a:xfrm>
          <a:off x="16230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6367</xdr:rowOff>
    </xdr:from>
    <xdr:ext cx="405111" cy="259045"/>
    <xdr:sp macro="" textlink="">
      <xdr:nvSpPr>
        <xdr:cNvPr id="484" name="【学校施設】&#10;有形固定資産減価償却率平均値テキスト"/>
        <xdr:cNvSpPr txBox="1"/>
      </xdr:nvSpPr>
      <xdr:spPr>
        <a:xfrm>
          <a:off x="16357600" y="10121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154940</xdr:rowOff>
    </xdr:from>
    <xdr:to>
      <xdr:col>85</xdr:col>
      <xdr:colOff>177800</xdr:colOff>
      <xdr:row>60</xdr:row>
      <xdr:rowOff>85090</xdr:rowOff>
    </xdr:to>
    <xdr:sp macro="" textlink="">
      <xdr:nvSpPr>
        <xdr:cNvPr id="485" name="フローチャート: 判断 484"/>
        <xdr:cNvSpPr/>
      </xdr:nvSpPr>
      <xdr:spPr>
        <a:xfrm>
          <a:off x="162687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141605</xdr:rowOff>
    </xdr:from>
    <xdr:to>
      <xdr:col>81</xdr:col>
      <xdr:colOff>101600</xdr:colOff>
      <xdr:row>60</xdr:row>
      <xdr:rowOff>71755</xdr:rowOff>
    </xdr:to>
    <xdr:sp macro="" textlink="">
      <xdr:nvSpPr>
        <xdr:cNvPr id="486" name="フローチャート: 判断 485"/>
        <xdr:cNvSpPr/>
      </xdr:nvSpPr>
      <xdr:spPr>
        <a:xfrm>
          <a:off x="15430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130175</xdr:rowOff>
    </xdr:from>
    <xdr:to>
      <xdr:col>76</xdr:col>
      <xdr:colOff>165100</xdr:colOff>
      <xdr:row>60</xdr:row>
      <xdr:rowOff>60325</xdr:rowOff>
    </xdr:to>
    <xdr:sp macro="" textlink="">
      <xdr:nvSpPr>
        <xdr:cNvPr id="487" name="フローチャート: 判断 486"/>
        <xdr:cNvSpPr/>
      </xdr:nvSpPr>
      <xdr:spPr>
        <a:xfrm>
          <a:off x="14541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124460</xdr:rowOff>
    </xdr:from>
    <xdr:to>
      <xdr:col>72</xdr:col>
      <xdr:colOff>38100</xdr:colOff>
      <xdr:row>60</xdr:row>
      <xdr:rowOff>54610</xdr:rowOff>
    </xdr:to>
    <xdr:sp macro="" textlink="">
      <xdr:nvSpPr>
        <xdr:cNvPr id="488" name="フローチャート: 判断 487"/>
        <xdr:cNvSpPr/>
      </xdr:nvSpPr>
      <xdr:spPr>
        <a:xfrm>
          <a:off x="13652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113030</xdr:rowOff>
    </xdr:from>
    <xdr:to>
      <xdr:col>67</xdr:col>
      <xdr:colOff>101600</xdr:colOff>
      <xdr:row>60</xdr:row>
      <xdr:rowOff>43180</xdr:rowOff>
    </xdr:to>
    <xdr:sp macro="" textlink="">
      <xdr:nvSpPr>
        <xdr:cNvPr id="489" name="フローチャート: 判断 488"/>
        <xdr:cNvSpPr/>
      </xdr:nvSpPr>
      <xdr:spPr>
        <a:xfrm>
          <a:off x="12763500" y="1022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0" name="テキスト ボックス 48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1" name="テキスト ボックス 49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2" name="テキスト ボックス 49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3" name="テキスト ボックス 49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4" name="テキスト ボックス 49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42545</xdr:rowOff>
    </xdr:from>
    <xdr:to>
      <xdr:col>85</xdr:col>
      <xdr:colOff>177800</xdr:colOff>
      <xdr:row>61</xdr:row>
      <xdr:rowOff>144145</xdr:rowOff>
    </xdr:to>
    <xdr:sp macro="" textlink="">
      <xdr:nvSpPr>
        <xdr:cNvPr id="495" name="楕円 494"/>
        <xdr:cNvSpPr/>
      </xdr:nvSpPr>
      <xdr:spPr>
        <a:xfrm>
          <a:off x="162687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20972</xdr:rowOff>
    </xdr:from>
    <xdr:ext cx="405111" cy="259045"/>
    <xdr:sp macro="" textlink="">
      <xdr:nvSpPr>
        <xdr:cNvPr id="496" name="【学校施設】&#10;有形固定資産減価償却率該当値テキスト"/>
        <xdr:cNvSpPr txBox="1"/>
      </xdr:nvSpPr>
      <xdr:spPr>
        <a:xfrm>
          <a:off x="16357600"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42545</xdr:rowOff>
    </xdr:from>
    <xdr:to>
      <xdr:col>81</xdr:col>
      <xdr:colOff>101600</xdr:colOff>
      <xdr:row>61</xdr:row>
      <xdr:rowOff>144145</xdr:rowOff>
    </xdr:to>
    <xdr:sp macro="" textlink="">
      <xdr:nvSpPr>
        <xdr:cNvPr id="497" name="楕円 496"/>
        <xdr:cNvSpPr/>
      </xdr:nvSpPr>
      <xdr:spPr>
        <a:xfrm>
          <a:off x="154305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93345</xdr:rowOff>
    </xdr:from>
    <xdr:to>
      <xdr:col>85</xdr:col>
      <xdr:colOff>127000</xdr:colOff>
      <xdr:row>61</xdr:row>
      <xdr:rowOff>93345</xdr:rowOff>
    </xdr:to>
    <xdr:cxnSp macro="">
      <xdr:nvCxnSpPr>
        <xdr:cNvPr id="498" name="直線コネクタ 497"/>
        <xdr:cNvCxnSpPr/>
      </xdr:nvCxnSpPr>
      <xdr:spPr>
        <a:xfrm>
          <a:off x="15481300" y="105517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126365</xdr:rowOff>
    </xdr:from>
    <xdr:to>
      <xdr:col>67</xdr:col>
      <xdr:colOff>101600</xdr:colOff>
      <xdr:row>61</xdr:row>
      <xdr:rowOff>56515</xdr:rowOff>
    </xdr:to>
    <xdr:sp macro="" textlink="">
      <xdr:nvSpPr>
        <xdr:cNvPr id="499" name="楕円 498"/>
        <xdr:cNvSpPr/>
      </xdr:nvSpPr>
      <xdr:spPr>
        <a:xfrm>
          <a:off x="12763500" y="1041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88282</xdr:rowOff>
    </xdr:from>
    <xdr:ext cx="405111" cy="259045"/>
    <xdr:sp macro="" textlink="">
      <xdr:nvSpPr>
        <xdr:cNvPr id="500" name="n_1aveValue【学校施設】&#10;有形固定資産減価償却率"/>
        <xdr:cNvSpPr txBox="1"/>
      </xdr:nvSpPr>
      <xdr:spPr>
        <a:xfrm>
          <a:off x="152660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76852</xdr:rowOff>
    </xdr:from>
    <xdr:ext cx="405111" cy="259045"/>
    <xdr:sp macro="" textlink="">
      <xdr:nvSpPr>
        <xdr:cNvPr id="501" name="n_2aveValue【学校施設】&#10;有形固定資産減価償却率"/>
        <xdr:cNvSpPr txBox="1"/>
      </xdr:nvSpPr>
      <xdr:spPr>
        <a:xfrm>
          <a:off x="14389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71137</xdr:rowOff>
    </xdr:from>
    <xdr:ext cx="405111" cy="259045"/>
    <xdr:sp macro="" textlink="">
      <xdr:nvSpPr>
        <xdr:cNvPr id="502" name="n_3aveValue【学校施設】&#10;有形固定資産減価償却率"/>
        <xdr:cNvSpPr txBox="1"/>
      </xdr:nvSpPr>
      <xdr:spPr>
        <a:xfrm>
          <a:off x="1350074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59707</xdr:rowOff>
    </xdr:from>
    <xdr:ext cx="405111" cy="259045"/>
    <xdr:sp macro="" textlink="">
      <xdr:nvSpPr>
        <xdr:cNvPr id="503" name="n_4aveValue【学校施設】&#10;有形固定資産減価償却率"/>
        <xdr:cNvSpPr txBox="1"/>
      </xdr:nvSpPr>
      <xdr:spPr>
        <a:xfrm>
          <a:off x="126117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135272</xdr:rowOff>
    </xdr:from>
    <xdr:ext cx="405111" cy="259045"/>
    <xdr:sp macro="" textlink="">
      <xdr:nvSpPr>
        <xdr:cNvPr id="504" name="n_1mainValue【学校施設】&#10;有形固定資産減価償却率"/>
        <xdr:cNvSpPr txBox="1"/>
      </xdr:nvSpPr>
      <xdr:spPr>
        <a:xfrm>
          <a:off x="15266044" y="105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47642</xdr:rowOff>
    </xdr:from>
    <xdr:ext cx="405111" cy="259045"/>
    <xdr:sp macro="" textlink="">
      <xdr:nvSpPr>
        <xdr:cNvPr id="505" name="n_4mainValue【学校施設】&#10;有形固定資産減価償却率"/>
        <xdr:cNvSpPr txBox="1"/>
      </xdr:nvSpPr>
      <xdr:spPr>
        <a:xfrm>
          <a:off x="12611744" y="1050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06" name="正方形/長方形 50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7" name="正方形/長方形 50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08" name="正方形/長方形 50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09" name="正方形/長方形 50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0" name="正方形/長方形 50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1" name="正方形/長方形 51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2" name="正方形/長方形 51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3" name="正方形/長方形 51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4" name="テキスト ボックス 51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15" name="直線コネクタ 51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16" name="直線コネクタ 51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17" name="テキスト ボックス 51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18" name="直線コネクタ 51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19" name="テキスト ボックス 51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0" name="直線コネクタ 51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1" name="テキスト ボックス 52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22" name="直線コネクタ 52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23" name="テキスト ボックス 52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24" name="直線コネクタ 52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25" name="テキスト ボックス 52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26" name="直線コネクタ 52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27" name="テキスト ボックス 526"/>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2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66294</xdr:rowOff>
    </xdr:from>
    <xdr:to>
      <xdr:col>116</xdr:col>
      <xdr:colOff>62864</xdr:colOff>
      <xdr:row>62</xdr:row>
      <xdr:rowOff>169164</xdr:rowOff>
    </xdr:to>
    <xdr:cxnSp macro="">
      <xdr:nvCxnSpPr>
        <xdr:cNvPr id="529" name="直線コネクタ 528"/>
        <xdr:cNvCxnSpPr/>
      </xdr:nvCxnSpPr>
      <xdr:spPr>
        <a:xfrm flipV="1">
          <a:off x="22160864" y="9496044"/>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1541</xdr:rowOff>
    </xdr:from>
    <xdr:ext cx="469744" cy="259045"/>
    <xdr:sp macro="" textlink="">
      <xdr:nvSpPr>
        <xdr:cNvPr id="530" name="【学校施設】&#10;一人当たり面積最小値テキスト"/>
        <xdr:cNvSpPr txBox="1"/>
      </xdr:nvSpPr>
      <xdr:spPr>
        <a:xfrm>
          <a:off x="22199600" y="1080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169164</xdr:rowOff>
    </xdr:from>
    <xdr:to>
      <xdr:col>116</xdr:col>
      <xdr:colOff>152400</xdr:colOff>
      <xdr:row>62</xdr:row>
      <xdr:rowOff>169164</xdr:rowOff>
    </xdr:to>
    <xdr:cxnSp macro="">
      <xdr:nvCxnSpPr>
        <xdr:cNvPr id="531" name="直線コネクタ 530"/>
        <xdr:cNvCxnSpPr/>
      </xdr:nvCxnSpPr>
      <xdr:spPr>
        <a:xfrm>
          <a:off x="22072600" y="10799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12971</xdr:rowOff>
    </xdr:from>
    <xdr:ext cx="469744" cy="259045"/>
    <xdr:sp macro="" textlink="">
      <xdr:nvSpPr>
        <xdr:cNvPr id="532" name="【学校施設】&#10;一人当たり面積最大値テキスト"/>
        <xdr:cNvSpPr txBox="1"/>
      </xdr:nvSpPr>
      <xdr:spPr>
        <a:xfrm>
          <a:off x="22199600" y="927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66294</xdr:rowOff>
    </xdr:from>
    <xdr:to>
      <xdr:col>116</xdr:col>
      <xdr:colOff>152400</xdr:colOff>
      <xdr:row>55</xdr:row>
      <xdr:rowOff>66294</xdr:rowOff>
    </xdr:to>
    <xdr:cxnSp macro="">
      <xdr:nvCxnSpPr>
        <xdr:cNvPr id="533" name="直線コネクタ 532"/>
        <xdr:cNvCxnSpPr/>
      </xdr:nvCxnSpPr>
      <xdr:spPr>
        <a:xfrm>
          <a:off x="22072600" y="949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71645</xdr:rowOff>
    </xdr:from>
    <xdr:ext cx="469744" cy="259045"/>
    <xdr:sp macro="" textlink="">
      <xdr:nvSpPr>
        <xdr:cNvPr id="534" name="【学校施設】&#10;一人当たり面積平均値テキスト"/>
        <xdr:cNvSpPr txBox="1"/>
      </xdr:nvSpPr>
      <xdr:spPr>
        <a:xfrm>
          <a:off x="22199600" y="10530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93218</xdr:rowOff>
    </xdr:from>
    <xdr:to>
      <xdr:col>116</xdr:col>
      <xdr:colOff>114300</xdr:colOff>
      <xdr:row>62</xdr:row>
      <xdr:rowOff>23368</xdr:rowOff>
    </xdr:to>
    <xdr:sp macro="" textlink="">
      <xdr:nvSpPr>
        <xdr:cNvPr id="535" name="フローチャート: 判断 534"/>
        <xdr:cNvSpPr/>
      </xdr:nvSpPr>
      <xdr:spPr>
        <a:xfrm>
          <a:off x="221107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105981</xdr:rowOff>
    </xdr:from>
    <xdr:to>
      <xdr:col>112</xdr:col>
      <xdr:colOff>38100</xdr:colOff>
      <xdr:row>62</xdr:row>
      <xdr:rowOff>36131</xdr:rowOff>
    </xdr:to>
    <xdr:sp macro="" textlink="">
      <xdr:nvSpPr>
        <xdr:cNvPr id="536" name="フローチャート: 判断 535"/>
        <xdr:cNvSpPr/>
      </xdr:nvSpPr>
      <xdr:spPr>
        <a:xfrm>
          <a:off x="21272500" y="1056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109030</xdr:rowOff>
    </xdr:from>
    <xdr:to>
      <xdr:col>107</xdr:col>
      <xdr:colOff>101600</xdr:colOff>
      <xdr:row>62</xdr:row>
      <xdr:rowOff>39180</xdr:rowOff>
    </xdr:to>
    <xdr:sp macro="" textlink="">
      <xdr:nvSpPr>
        <xdr:cNvPr id="537" name="フローチャート: 判断 536"/>
        <xdr:cNvSpPr/>
      </xdr:nvSpPr>
      <xdr:spPr>
        <a:xfrm>
          <a:off x="20383500" y="1056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86741</xdr:rowOff>
    </xdr:from>
    <xdr:to>
      <xdr:col>102</xdr:col>
      <xdr:colOff>165100</xdr:colOff>
      <xdr:row>62</xdr:row>
      <xdr:rowOff>16891</xdr:rowOff>
    </xdr:to>
    <xdr:sp macro="" textlink="">
      <xdr:nvSpPr>
        <xdr:cNvPr id="538" name="フローチャート: 判断 537"/>
        <xdr:cNvSpPr/>
      </xdr:nvSpPr>
      <xdr:spPr>
        <a:xfrm>
          <a:off x="19494500" y="1054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107124</xdr:rowOff>
    </xdr:from>
    <xdr:to>
      <xdr:col>98</xdr:col>
      <xdr:colOff>38100</xdr:colOff>
      <xdr:row>62</xdr:row>
      <xdr:rowOff>37274</xdr:rowOff>
    </xdr:to>
    <xdr:sp macro="" textlink="">
      <xdr:nvSpPr>
        <xdr:cNvPr id="539" name="フローチャート: 判断 538"/>
        <xdr:cNvSpPr/>
      </xdr:nvSpPr>
      <xdr:spPr>
        <a:xfrm>
          <a:off x="18605500" y="1056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0" name="テキスト ボックス 53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1" name="テキスト ボックス 54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2" name="テキスト ボックス 54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3" name="テキスト ボックス 54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44" name="テキスト ボックス 54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68072</xdr:rowOff>
    </xdr:from>
    <xdr:to>
      <xdr:col>116</xdr:col>
      <xdr:colOff>114300</xdr:colOff>
      <xdr:row>61</xdr:row>
      <xdr:rowOff>169672</xdr:rowOff>
    </xdr:to>
    <xdr:sp macro="" textlink="">
      <xdr:nvSpPr>
        <xdr:cNvPr id="545" name="楕円 544"/>
        <xdr:cNvSpPr/>
      </xdr:nvSpPr>
      <xdr:spPr>
        <a:xfrm>
          <a:off x="22110700" y="1052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90949</xdr:rowOff>
    </xdr:from>
    <xdr:ext cx="469744" cy="259045"/>
    <xdr:sp macro="" textlink="">
      <xdr:nvSpPr>
        <xdr:cNvPr id="546" name="【学校施設】&#10;一人当たり面積該当値テキスト"/>
        <xdr:cNvSpPr txBox="1"/>
      </xdr:nvSpPr>
      <xdr:spPr>
        <a:xfrm>
          <a:off x="22199600" y="1037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81026</xdr:rowOff>
    </xdr:from>
    <xdr:to>
      <xdr:col>112</xdr:col>
      <xdr:colOff>38100</xdr:colOff>
      <xdr:row>62</xdr:row>
      <xdr:rowOff>11176</xdr:rowOff>
    </xdr:to>
    <xdr:sp macro="" textlink="">
      <xdr:nvSpPr>
        <xdr:cNvPr id="547" name="楕円 546"/>
        <xdr:cNvSpPr/>
      </xdr:nvSpPr>
      <xdr:spPr>
        <a:xfrm>
          <a:off x="21272500" y="1053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118872</xdr:rowOff>
    </xdr:from>
    <xdr:to>
      <xdr:col>116</xdr:col>
      <xdr:colOff>63500</xdr:colOff>
      <xdr:row>61</xdr:row>
      <xdr:rowOff>131826</xdr:rowOff>
    </xdr:to>
    <xdr:cxnSp macro="">
      <xdr:nvCxnSpPr>
        <xdr:cNvPr id="548" name="直線コネクタ 547"/>
        <xdr:cNvCxnSpPr/>
      </xdr:nvCxnSpPr>
      <xdr:spPr>
        <a:xfrm flipV="1">
          <a:off x="21323300" y="10577322"/>
          <a:ext cx="838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106363</xdr:rowOff>
    </xdr:from>
    <xdr:to>
      <xdr:col>98</xdr:col>
      <xdr:colOff>38100</xdr:colOff>
      <xdr:row>62</xdr:row>
      <xdr:rowOff>36513</xdr:rowOff>
    </xdr:to>
    <xdr:sp macro="" textlink="">
      <xdr:nvSpPr>
        <xdr:cNvPr id="549" name="楕円 548"/>
        <xdr:cNvSpPr/>
      </xdr:nvSpPr>
      <xdr:spPr>
        <a:xfrm>
          <a:off x="18605500" y="1056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27258</xdr:rowOff>
    </xdr:from>
    <xdr:ext cx="469744" cy="259045"/>
    <xdr:sp macro="" textlink="">
      <xdr:nvSpPr>
        <xdr:cNvPr id="550" name="n_1aveValue【学校施設】&#10;一人当たり面積"/>
        <xdr:cNvSpPr txBox="1"/>
      </xdr:nvSpPr>
      <xdr:spPr>
        <a:xfrm>
          <a:off x="21075727" y="10657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55707</xdr:rowOff>
    </xdr:from>
    <xdr:ext cx="469744" cy="259045"/>
    <xdr:sp macro="" textlink="">
      <xdr:nvSpPr>
        <xdr:cNvPr id="551" name="n_2aveValue【学校施設】&#10;一人当たり面積"/>
        <xdr:cNvSpPr txBox="1"/>
      </xdr:nvSpPr>
      <xdr:spPr>
        <a:xfrm>
          <a:off x="20199427" y="1034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33418</xdr:rowOff>
    </xdr:from>
    <xdr:ext cx="469744" cy="259045"/>
    <xdr:sp macro="" textlink="">
      <xdr:nvSpPr>
        <xdr:cNvPr id="552" name="n_3aveValue【学校施設】&#10;一人当たり面積"/>
        <xdr:cNvSpPr txBox="1"/>
      </xdr:nvSpPr>
      <xdr:spPr>
        <a:xfrm>
          <a:off x="19310427" y="1032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28401</xdr:rowOff>
    </xdr:from>
    <xdr:ext cx="469744" cy="259045"/>
    <xdr:sp macro="" textlink="">
      <xdr:nvSpPr>
        <xdr:cNvPr id="553" name="n_4aveValue【学校施設】&#10;一人当たり面積"/>
        <xdr:cNvSpPr txBox="1"/>
      </xdr:nvSpPr>
      <xdr:spPr>
        <a:xfrm>
          <a:off x="18421427" y="10658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27703</xdr:rowOff>
    </xdr:from>
    <xdr:ext cx="469744" cy="259045"/>
    <xdr:sp macro="" textlink="">
      <xdr:nvSpPr>
        <xdr:cNvPr id="554" name="n_1mainValue【学校施設】&#10;一人当たり面積"/>
        <xdr:cNvSpPr txBox="1"/>
      </xdr:nvSpPr>
      <xdr:spPr>
        <a:xfrm>
          <a:off x="21075727" y="1031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53040</xdr:rowOff>
    </xdr:from>
    <xdr:ext cx="469744" cy="259045"/>
    <xdr:sp macro="" textlink="">
      <xdr:nvSpPr>
        <xdr:cNvPr id="555" name="n_4mainValue【学校施設】&#10;一人当たり面積"/>
        <xdr:cNvSpPr txBox="1"/>
      </xdr:nvSpPr>
      <xdr:spPr>
        <a:xfrm>
          <a:off x="18421427" y="1034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56" name="正方形/長方形 55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57" name="正方形/長方形 55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58" name="正方形/長方形 55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59" name="正方形/長方形 55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0" name="正方形/長方形 55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1" name="正方形/長方形 56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2" name="正方形/長方形 56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63" name="正方形/長方形 56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64" name="テキスト ボックス 56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65" name="直線コネクタ 56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66" name="テキスト ボックス 56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67" name="直線コネクタ 56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68" name="テキスト ボックス 56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69" name="直線コネクタ 56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70" name="テキスト ボックス 56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71" name="直線コネクタ 57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72" name="テキスト ボックス 57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73" name="直線コネクタ 57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74" name="テキスト ボックス 57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75" name="直線コネクタ 57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76" name="テキスト ボックス 57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77" name="直線コネクタ 57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78" name="テキスト ボックス 57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79" name="直線コネクタ 57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136071</xdr:rowOff>
    </xdr:from>
    <xdr:to>
      <xdr:col>85</xdr:col>
      <xdr:colOff>126364</xdr:colOff>
      <xdr:row>86</xdr:row>
      <xdr:rowOff>168729</xdr:rowOff>
    </xdr:to>
    <xdr:cxnSp macro="">
      <xdr:nvCxnSpPr>
        <xdr:cNvPr id="581" name="直線コネクタ 580"/>
        <xdr:cNvCxnSpPr/>
      </xdr:nvCxnSpPr>
      <xdr:spPr>
        <a:xfrm flipV="1">
          <a:off x="16318864" y="1333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82"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83" name="直線コネクタ 582"/>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82748</xdr:rowOff>
    </xdr:from>
    <xdr:ext cx="340478" cy="259045"/>
    <xdr:sp macro="" textlink="">
      <xdr:nvSpPr>
        <xdr:cNvPr id="584" name="【児童館】&#10;有形固定資産減価償却率最大値テキスト"/>
        <xdr:cNvSpPr txBox="1"/>
      </xdr:nvSpPr>
      <xdr:spPr>
        <a:xfrm>
          <a:off x="16357600" y="1311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136071</xdr:rowOff>
    </xdr:from>
    <xdr:to>
      <xdr:col>86</xdr:col>
      <xdr:colOff>25400</xdr:colOff>
      <xdr:row>77</xdr:row>
      <xdr:rowOff>136071</xdr:rowOff>
    </xdr:to>
    <xdr:cxnSp macro="">
      <xdr:nvCxnSpPr>
        <xdr:cNvPr id="585" name="直線コネクタ 584"/>
        <xdr:cNvCxnSpPr/>
      </xdr:nvCxnSpPr>
      <xdr:spPr>
        <a:xfrm>
          <a:off x="16230600" y="1333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83656</xdr:rowOff>
    </xdr:from>
    <xdr:ext cx="405111" cy="259045"/>
    <xdr:sp macro="" textlink="">
      <xdr:nvSpPr>
        <xdr:cNvPr id="586" name="【児童館】&#10;有形固定資産減価償却率平均値テキスト"/>
        <xdr:cNvSpPr txBox="1"/>
      </xdr:nvSpPr>
      <xdr:spPr>
        <a:xfrm>
          <a:off x="16357600" y="139711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60779</xdr:rowOff>
    </xdr:from>
    <xdr:to>
      <xdr:col>85</xdr:col>
      <xdr:colOff>177800</xdr:colOff>
      <xdr:row>82</xdr:row>
      <xdr:rowOff>162379</xdr:rowOff>
    </xdr:to>
    <xdr:sp macro="" textlink="">
      <xdr:nvSpPr>
        <xdr:cNvPr id="587" name="フローチャート: 判断 586"/>
        <xdr:cNvSpPr/>
      </xdr:nvSpPr>
      <xdr:spPr>
        <a:xfrm>
          <a:off x="162687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37919</xdr:rowOff>
    </xdr:from>
    <xdr:to>
      <xdr:col>81</xdr:col>
      <xdr:colOff>101600</xdr:colOff>
      <xdr:row>82</xdr:row>
      <xdr:rowOff>139519</xdr:rowOff>
    </xdr:to>
    <xdr:sp macro="" textlink="">
      <xdr:nvSpPr>
        <xdr:cNvPr id="588" name="フローチャート: 判断 587"/>
        <xdr:cNvSpPr/>
      </xdr:nvSpPr>
      <xdr:spPr>
        <a:xfrm>
          <a:off x="15430500" y="1409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93436</xdr:rowOff>
    </xdr:from>
    <xdr:to>
      <xdr:col>76</xdr:col>
      <xdr:colOff>165100</xdr:colOff>
      <xdr:row>83</xdr:row>
      <xdr:rowOff>23586</xdr:rowOff>
    </xdr:to>
    <xdr:sp macro="" textlink="">
      <xdr:nvSpPr>
        <xdr:cNvPr id="589" name="フローチャート: 判断 588"/>
        <xdr:cNvSpPr/>
      </xdr:nvSpPr>
      <xdr:spPr>
        <a:xfrm>
          <a:off x="14541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103232</xdr:rowOff>
    </xdr:from>
    <xdr:to>
      <xdr:col>72</xdr:col>
      <xdr:colOff>38100</xdr:colOff>
      <xdr:row>83</xdr:row>
      <xdr:rowOff>33382</xdr:rowOff>
    </xdr:to>
    <xdr:sp macro="" textlink="">
      <xdr:nvSpPr>
        <xdr:cNvPr id="590" name="フローチャート: 判断 589"/>
        <xdr:cNvSpPr/>
      </xdr:nvSpPr>
      <xdr:spPr>
        <a:xfrm>
          <a:off x="13652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62412</xdr:rowOff>
    </xdr:from>
    <xdr:to>
      <xdr:col>67</xdr:col>
      <xdr:colOff>101600</xdr:colOff>
      <xdr:row>82</xdr:row>
      <xdr:rowOff>164012</xdr:rowOff>
    </xdr:to>
    <xdr:sp macro="" textlink="">
      <xdr:nvSpPr>
        <xdr:cNvPr id="591" name="フローチャート: 判断 590"/>
        <xdr:cNvSpPr/>
      </xdr:nvSpPr>
      <xdr:spPr>
        <a:xfrm>
          <a:off x="12763500" y="1412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92" name="テキスト ボックス 59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93" name="テキスト ボックス 59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94" name="テキスト ボックス 59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95" name="テキスト ボックス 59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96" name="テキスト ボックス 59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3629</xdr:rowOff>
    </xdr:from>
    <xdr:to>
      <xdr:col>85</xdr:col>
      <xdr:colOff>177800</xdr:colOff>
      <xdr:row>84</xdr:row>
      <xdr:rowOff>105229</xdr:rowOff>
    </xdr:to>
    <xdr:sp macro="" textlink="">
      <xdr:nvSpPr>
        <xdr:cNvPr id="597" name="楕円 596"/>
        <xdr:cNvSpPr/>
      </xdr:nvSpPr>
      <xdr:spPr>
        <a:xfrm>
          <a:off x="162687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153506</xdr:rowOff>
    </xdr:from>
    <xdr:ext cx="405111" cy="259045"/>
    <xdr:sp macro="" textlink="">
      <xdr:nvSpPr>
        <xdr:cNvPr id="598" name="【児童館】&#10;有形固定資産減価償却率該当値テキスト"/>
        <xdr:cNvSpPr txBox="1"/>
      </xdr:nvSpPr>
      <xdr:spPr>
        <a:xfrm>
          <a:off x="16357600" y="14383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157118</xdr:rowOff>
    </xdr:from>
    <xdr:to>
      <xdr:col>81</xdr:col>
      <xdr:colOff>101600</xdr:colOff>
      <xdr:row>84</xdr:row>
      <xdr:rowOff>87268</xdr:rowOff>
    </xdr:to>
    <xdr:sp macro="" textlink="">
      <xdr:nvSpPr>
        <xdr:cNvPr id="599" name="楕円 598"/>
        <xdr:cNvSpPr/>
      </xdr:nvSpPr>
      <xdr:spPr>
        <a:xfrm>
          <a:off x="15430500" y="1438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36468</xdr:rowOff>
    </xdr:from>
    <xdr:to>
      <xdr:col>85</xdr:col>
      <xdr:colOff>127000</xdr:colOff>
      <xdr:row>84</xdr:row>
      <xdr:rowOff>54429</xdr:rowOff>
    </xdr:to>
    <xdr:cxnSp macro="">
      <xdr:nvCxnSpPr>
        <xdr:cNvPr id="600" name="直線コネクタ 599"/>
        <xdr:cNvCxnSpPr/>
      </xdr:nvCxnSpPr>
      <xdr:spPr>
        <a:xfrm>
          <a:off x="15481300" y="14438268"/>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36286</xdr:rowOff>
    </xdr:from>
    <xdr:to>
      <xdr:col>67</xdr:col>
      <xdr:colOff>101600</xdr:colOff>
      <xdr:row>82</xdr:row>
      <xdr:rowOff>137886</xdr:rowOff>
    </xdr:to>
    <xdr:sp macro="" textlink="">
      <xdr:nvSpPr>
        <xdr:cNvPr id="601" name="楕円 600"/>
        <xdr:cNvSpPr/>
      </xdr:nvSpPr>
      <xdr:spPr>
        <a:xfrm>
          <a:off x="12763500" y="140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156046</xdr:rowOff>
    </xdr:from>
    <xdr:ext cx="405111" cy="259045"/>
    <xdr:sp macro="" textlink="">
      <xdr:nvSpPr>
        <xdr:cNvPr id="602" name="n_1aveValue【児童館】&#10;有形固定資産減価償却率"/>
        <xdr:cNvSpPr txBox="1"/>
      </xdr:nvSpPr>
      <xdr:spPr>
        <a:xfrm>
          <a:off x="15266044" y="1387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40113</xdr:rowOff>
    </xdr:from>
    <xdr:ext cx="405111" cy="259045"/>
    <xdr:sp macro="" textlink="">
      <xdr:nvSpPr>
        <xdr:cNvPr id="603" name="n_2aveValue【児童館】&#10;有形固定資産減価償却率"/>
        <xdr:cNvSpPr txBox="1"/>
      </xdr:nvSpPr>
      <xdr:spPr>
        <a:xfrm>
          <a:off x="14389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49909</xdr:rowOff>
    </xdr:from>
    <xdr:ext cx="405111" cy="259045"/>
    <xdr:sp macro="" textlink="">
      <xdr:nvSpPr>
        <xdr:cNvPr id="604" name="n_3aveValue【児童館】&#10;有形固定資産減価償却率"/>
        <xdr:cNvSpPr txBox="1"/>
      </xdr:nvSpPr>
      <xdr:spPr>
        <a:xfrm>
          <a:off x="13500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155139</xdr:rowOff>
    </xdr:from>
    <xdr:ext cx="405111" cy="259045"/>
    <xdr:sp macro="" textlink="">
      <xdr:nvSpPr>
        <xdr:cNvPr id="605" name="n_4aveValue【児童館】&#10;有形固定資産減価償却率"/>
        <xdr:cNvSpPr txBox="1"/>
      </xdr:nvSpPr>
      <xdr:spPr>
        <a:xfrm>
          <a:off x="12611744" y="1421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78395</xdr:rowOff>
    </xdr:from>
    <xdr:ext cx="405111" cy="259045"/>
    <xdr:sp macro="" textlink="">
      <xdr:nvSpPr>
        <xdr:cNvPr id="606" name="n_1mainValue【児童館】&#10;有形固定資産減価償却率"/>
        <xdr:cNvSpPr txBox="1"/>
      </xdr:nvSpPr>
      <xdr:spPr>
        <a:xfrm>
          <a:off x="15266044" y="1448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154413</xdr:rowOff>
    </xdr:from>
    <xdr:ext cx="405111" cy="259045"/>
    <xdr:sp macro="" textlink="">
      <xdr:nvSpPr>
        <xdr:cNvPr id="607" name="n_4mainValue【児童館】&#10;有形固定資産減価償却率"/>
        <xdr:cNvSpPr txBox="1"/>
      </xdr:nvSpPr>
      <xdr:spPr>
        <a:xfrm>
          <a:off x="12611744" y="1387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08" name="正方形/長方形 60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9" name="正方形/長方形 60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0" name="正方形/長方形 60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1" name="正方形/長方形 61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2" name="正方形/長方形 61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3" name="正方形/長方形 61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4" name="正方形/長方形 61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5" name="正方形/長方形 61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16" name="テキスト ボックス 61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17" name="直線コネクタ 61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18" name="直線コネクタ 61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19" name="テキスト ボックス 61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20" name="直線コネクタ 61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21" name="テキスト ボックス 62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22" name="直線コネクタ 62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23" name="テキスト ボックス 62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24" name="直線コネクタ 62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25" name="テキスト ボックス 62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26" name="直線コネクタ 62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27" name="テキスト ボックス 62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28" name="直線コネクタ 62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29" name="テキスト ボックス 62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63500</xdr:rowOff>
    </xdr:to>
    <xdr:cxnSp macro="">
      <xdr:nvCxnSpPr>
        <xdr:cNvPr id="631" name="直線コネクタ 630"/>
        <xdr:cNvCxnSpPr/>
      </xdr:nvCxnSpPr>
      <xdr:spPr>
        <a:xfrm flipV="1">
          <a:off x="22160864" y="13525500"/>
          <a:ext cx="0"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632" name="【児童館】&#10;一人当たり面積最小値テキスト"/>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633" name="直線コネクタ 632"/>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634" name="【児童館】&#10;一人当たり面積最大値テキスト"/>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635" name="直線コネクタ 634"/>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48277</xdr:rowOff>
    </xdr:from>
    <xdr:ext cx="469744" cy="259045"/>
    <xdr:sp macro="" textlink="">
      <xdr:nvSpPr>
        <xdr:cNvPr id="636" name="【児童館】&#10;一人当たり面積平均値テキスト"/>
        <xdr:cNvSpPr txBox="1"/>
      </xdr:nvSpPr>
      <xdr:spPr>
        <a:xfrm>
          <a:off x="22199600" y="1427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637" name="フローチャート: 判断 636"/>
        <xdr:cNvSpPr/>
      </xdr:nvSpPr>
      <xdr:spPr>
        <a:xfrm>
          <a:off x="221107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12700</xdr:rowOff>
    </xdr:from>
    <xdr:to>
      <xdr:col>112</xdr:col>
      <xdr:colOff>38100</xdr:colOff>
      <xdr:row>84</xdr:row>
      <xdr:rowOff>114300</xdr:rowOff>
    </xdr:to>
    <xdr:sp macro="" textlink="">
      <xdr:nvSpPr>
        <xdr:cNvPr id="638" name="フローチャート: 判断 637"/>
        <xdr:cNvSpPr/>
      </xdr:nvSpPr>
      <xdr:spPr>
        <a:xfrm>
          <a:off x="21272500" y="1441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25400</xdr:rowOff>
    </xdr:from>
    <xdr:to>
      <xdr:col>107</xdr:col>
      <xdr:colOff>101600</xdr:colOff>
      <xdr:row>84</xdr:row>
      <xdr:rowOff>127000</xdr:rowOff>
    </xdr:to>
    <xdr:sp macro="" textlink="">
      <xdr:nvSpPr>
        <xdr:cNvPr id="639" name="フローチャート: 判断 638"/>
        <xdr:cNvSpPr/>
      </xdr:nvSpPr>
      <xdr:spPr>
        <a:xfrm>
          <a:off x="203835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640" name="フローチャート: 判断 639"/>
        <xdr:cNvSpPr/>
      </xdr:nvSpPr>
      <xdr:spPr>
        <a:xfrm>
          <a:off x="194945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50800</xdr:rowOff>
    </xdr:from>
    <xdr:to>
      <xdr:col>98</xdr:col>
      <xdr:colOff>38100</xdr:colOff>
      <xdr:row>84</xdr:row>
      <xdr:rowOff>152400</xdr:rowOff>
    </xdr:to>
    <xdr:sp macro="" textlink="">
      <xdr:nvSpPr>
        <xdr:cNvPr id="641" name="フローチャート: 判断 640"/>
        <xdr:cNvSpPr/>
      </xdr:nvSpPr>
      <xdr:spPr>
        <a:xfrm>
          <a:off x="18605500" y="1445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42" name="テキスト ボックス 64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3" name="テキスト ボックス 64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44" name="テキスト ボックス 64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45" name="テキスト ボックス 64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46" name="テキスト ボックス 64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69850</xdr:rowOff>
    </xdr:from>
    <xdr:to>
      <xdr:col>116</xdr:col>
      <xdr:colOff>114300</xdr:colOff>
      <xdr:row>86</xdr:row>
      <xdr:rowOff>0</xdr:rowOff>
    </xdr:to>
    <xdr:sp macro="" textlink="">
      <xdr:nvSpPr>
        <xdr:cNvPr id="647" name="楕円 646"/>
        <xdr:cNvSpPr/>
      </xdr:nvSpPr>
      <xdr:spPr>
        <a:xfrm>
          <a:off x="22110700" y="1464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156227</xdr:rowOff>
    </xdr:from>
    <xdr:ext cx="469744" cy="259045"/>
    <xdr:sp macro="" textlink="">
      <xdr:nvSpPr>
        <xdr:cNvPr id="648" name="【児童館】&#10;一人当たり面積該当値テキスト"/>
        <xdr:cNvSpPr txBox="1"/>
      </xdr:nvSpPr>
      <xdr:spPr>
        <a:xfrm>
          <a:off x="22199600" y="1455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69850</xdr:rowOff>
    </xdr:from>
    <xdr:to>
      <xdr:col>112</xdr:col>
      <xdr:colOff>38100</xdr:colOff>
      <xdr:row>86</xdr:row>
      <xdr:rowOff>0</xdr:rowOff>
    </xdr:to>
    <xdr:sp macro="" textlink="">
      <xdr:nvSpPr>
        <xdr:cNvPr id="649" name="楕円 648"/>
        <xdr:cNvSpPr/>
      </xdr:nvSpPr>
      <xdr:spPr>
        <a:xfrm>
          <a:off x="21272500" y="1464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120650</xdr:rowOff>
    </xdr:from>
    <xdr:to>
      <xdr:col>116</xdr:col>
      <xdr:colOff>63500</xdr:colOff>
      <xdr:row>85</xdr:row>
      <xdr:rowOff>120650</xdr:rowOff>
    </xdr:to>
    <xdr:cxnSp macro="">
      <xdr:nvCxnSpPr>
        <xdr:cNvPr id="650" name="直線コネクタ 649"/>
        <xdr:cNvCxnSpPr/>
      </xdr:nvCxnSpPr>
      <xdr:spPr>
        <a:xfrm>
          <a:off x="21323300" y="14693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79</xdr:row>
      <xdr:rowOff>158750</xdr:rowOff>
    </xdr:from>
    <xdr:to>
      <xdr:col>98</xdr:col>
      <xdr:colOff>38100</xdr:colOff>
      <xdr:row>80</xdr:row>
      <xdr:rowOff>88900</xdr:rowOff>
    </xdr:to>
    <xdr:sp macro="" textlink="">
      <xdr:nvSpPr>
        <xdr:cNvPr id="651" name="楕円 650"/>
        <xdr:cNvSpPr/>
      </xdr:nvSpPr>
      <xdr:spPr>
        <a:xfrm>
          <a:off x="186055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130827</xdr:rowOff>
    </xdr:from>
    <xdr:ext cx="469744" cy="259045"/>
    <xdr:sp macro="" textlink="">
      <xdr:nvSpPr>
        <xdr:cNvPr id="652" name="n_1aveValue【児童館】&#10;一人当たり面積"/>
        <xdr:cNvSpPr txBox="1"/>
      </xdr:nvSpPr>
      <xdr:spPr>
        <a:xfrm>
          <a:off x="21075727" y="141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143527</xdr:rowOff>
    </xdr:from>
    <xdr:ext cx="469744" cy="259045"/>
    <xdr:sp macro="" textlink="">
      <xdr:nvSpPr>
        <xdr:cNvPr id="653" name="n_2aveValue【児童館】&#10;一人当たり面積"/>
        <xdr:cNvSpPr txBox="1"/>
      </xdr:nvSpPr>
      <xdr:spPr>
        <a:xfrm>
          <a:off x="2019942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143527</xdr:rowOff>
    </xdr:from>
    <xdr:ext cx="469744" cy="259045"/>
    <xdr:sp macro="" textlink="">
      <xdr:nvSpPr>
        <xdr:cNvPr id="654" name="n_3aveValue【児童館】&#10;一人当たり面積"/>
        <xdr:cNvSpPr txBox="1"/>
      </xdr:nvSpPr>
      <xdr:spPr>
        <a:xfrm>
          <a:off x="1931042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143527</xdr:rowOff>
    </xdr:from>
    <xdr:ext cx="469744" cy="259045"/>
    <xdr:sp macro="" textlink="">
      <xdr:nvSpPr>
        <xdr:cNvPr id="655" name="n_4aveValue【児童館】&#10;一人当たり面積"/>
        <xdr:cNvSpPr txBox="1"/>
      </xdr:nvSpPr>
      <xdr:spPr>
        <a:xfrm>
          <a:off x="18421427" y="1454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162577</xdr:rowOff>
    </xdr:from>
    <xdr:ext cx="469744" cy="259045"/>
    <xdr:sp macro="" textlink="">
      <xdr:nvSpPr>
        <xdr:cNvPr id="656" name="n_1mainValue【児童館】&#10;一人当たり面積"/>
        <xdr:cNvSpPr txBox="1"/>
      </xdr:nvSpPr>
      <xdr:spPr>
        <a:xfrm>
          <a:off x="21075727" y="1473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78</xdr:row>
      <xdr:rowOff>105427</xdr:rowOff>
    </xdr:from>
    <xdr:ext cx="469744" cy="259045"/>
    <xdr:sp macro="" textlink="">
      <xdr:nvSpPr>
        <xdr:cNvPr id="657" name="n_4mainValue【児童館】&#10;一人当たり面積"/>
        <xdr:cNvSpPr txBox="1"/>
      </xdr:nvSpPr>
      <xdr:spPr>
        <a:xfrm>
          <a:off x="18421427" y="1347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8" name="正方形/長方形 65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9" name="正方形/長方形 65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60" name="正方形/長方形 65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61" name="正方形/長方形 66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62" name="正方形/長方形 66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63" name="正方形/長方形 66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64" name="正方形/長方形 66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5" name="正方形/長方形 66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6" name="テキスト ボックス 66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67" name="直線コネクタ 66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68" name="テキスト ボックス 66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69" name="直線コネクタ 668"/>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70" name="テキスト ボックス 669"/>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71" name="直線コネクタ 670"/>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72" name="テキスト ボックス 671"/>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73" name="直線コネクタ 672"/>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74" name="テキスト ボックス 673"/>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75" name="直線コネクタ 674"/>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76" name="テキスト ボックス 675"/>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77" name="直線コネクタ 676"/>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78" name="テキスト ボックス 677"/>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9" name="直線コネクタ 67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80" name="テキスト ボックス 679"/>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81"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95250</xdr:rowOff>
    </xdr:from>
    <xdr:to>
      <xdr:col>85</xdr:col>
      <xdr:colOff>126364</xdr:colOff>
      <xdr:row>108</xdr:row>
      <xdr:rowOff>152400</xdr:rowOff>
    </xdr:to>
    <xdr:cxnSp macro="">
      <xdr:nvCxnSpPr>
        <xdr:cNvPr id="682" name="直線コネクタ 681"/>
        <xdr:cNvCxnSpPr/>
      </xdr:nvCxnSpPr>
      <xdr:spPr>
        <a:xfrm flipV="1">
          <a:off x="16318864" y="170688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83"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84" name="直線コネクタ 683"/>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41927</xdr:rowOff>
    </xdr:from>
    <xdr:ext cx="405111" cy="259045"/>
    <xdr:sp macro="" textlink="">
      <xdr:nvSpPr>
        <xdr:cNvPr id="685" name="【公民館】&#10;有形固定資産減価償却率最大値テキスト"/>
        <xdr:cNvSpPr txBox="1"/>
      </xdr:nvSpPr>
      <xdr:spPr>
        <a:xfrm>
          <a:off x="16357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95250</xdr:rowOff>
    </xdr:from>
    <xdr:to>
      <xdr:col>86</xdr:col>
      <xdr:colOff>25400</xdr:colOff>
      <xdr:row>99</xdr:row>
      <xdr:rowOff>95250</xdr:rowOff>
    </xdr:to>
    <xdr:cxnSp macro="">
      <xdr:nvCxnSpPr>
        <xdr:cNvPr id="686" name="直線コネクタ 685"/>
        <xdr:cNvCxnSpPr/>
      </xdr:nvCxnSpPr>
      <xdr:spPr>
        <a:xfrm>
          <a:off x="16230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93363</xdr:rowOff>
    </xdr:from>
    <xdr:ext cx="405111" cy="259045"/>
    <xdr:sp macro="" textlink="">
      <xdr:nvSpPr>
        <xdr:cNvPr id="687" name="【公民館】&#10;有形固定資産減価償却率平均値テキスト"/>
        <xdr:cNvSpPr txBox="1"/>
      </xdr:nvSpPr>
      <xdr:spPr>
        <a:xfrm>
          <a:off x="16357600" y="179241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114936</xdr:rowOff>
    </xdr:from>
    <xdr:to>
      <xdr:col>85</xdr:col>
      <xdr:colOff>177800</xdr:colOff>
      <xdr:row>105</xdr:row>
      <xdr:rowOff>45086</xdr:rowOff>
    </xdr:to>
    <xdr:sp macro="" textlink="">
      <xdr:nvSpPr>
        <xdr:cNvPr id="688" name="フローチャート: 判断 687"/>
        <xdr:cNvSpPr/>
      </xdr:nvSpPr>
      <xdr:spPr>
        <a:xfrm>
          <a:off x="16268700" y="1794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122555</xdr:rowOff>
    </xdr:from>
    <xdr:to>
      <xdr:col>81</xdr:col>
      <xdr:colOff>101600</xdr:colOff>
      <xdr:row>105</xdr:row>
      <xdr:rowOff>52705</xdr:rowOff>
    </xdr:to>
    <xdr:sp macro="" textlink="">
      <xdr:nvSpPr>
        <xdr:cNvPr id="689" name="フローチャート: 判断 688"/>
        <xdr:cNvSpPr/>
      </xdr:nvSpPr>
      <xdr:spPr>
        <a:xfrm>
          <a:off x="15430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107314</xdr:rowOff>
    </xdr:from>
    <xdr:to>
      <xdr:col>76</xdr:col>
      <xdr:colOff>165100</xdr:colOff>
      <xdr:row>105</xdr:row>
      <xdr:rowOff>37464</xdr:rowOff>
    </xdr:to>
    <xdr:sp macro="" textlink="">
      <xdr:nvSpPr>
        <xdr:cNvPr id="690" name="フローチャート: 判断 689"/>
        <xdr:cNvSpPr/>
      </xdr:nvSpPr>
      <xdr:spPr>
        <a:xfrm>
          <a:off x="14541500" y="1793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116839</xdr:rowOff>
    </xdr:from>
    <xdr:to>
      <xdr:col>72</xdr:col>
      <xdr:colOff>38100</xdr:colOff>
      <xdr:row>105</xdr:row>
      <xdr:rowOff>46989</xdr:rowOff>
    </xdr:to>
    <xdr:sp macro="" textlink="">
      <xdr:nvSpPr>
        <xdr:cNvPr id="691" name="フローチャート: 判断 690"/>
        <xdr:cNvSpPr/>
      </xdr:nvSpPr>
      <xdr:spPr>
        <a:xfrm>
          <a:off x="1365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90170</xdr:rowOff>
    </xdr:from>
    <xdr:to>
      <xdr:col>67</xdr:col>
      <xdr:colOff>101600</xdr:colOff>
      <xdr:row>105</xdr:row>
      <xdr:rowOff>20320</xdr:rowOff>
    </xdr:to>
    <xdr:sp macro="" textlink="">
      <xdr:nvSpPr>
        <xdr:cNvPr id="692" name="フローチャート: 判断 691"/>
        <xdr:cNvSpPr/>
      </xdr:nvSpPr>
      <xdr:spPr>
        <a:xfrm>
          <a:off x="12763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93" name="テキスト ボックス 69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94" name="テキスト ボックス 69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95" name="テキスト ボックス 69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96" name="テキスト ボックス 69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97" name="テキスト ボックス 69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40639</xdr:rowOff>
    </xdr:from>
    <xdr:to>
      <xdr:col>85</xdr:col>
      <xdr:colOff>177800</xdr:colOff>
      <xdr:row>101</xdr:row>
      <xdr:rowOff>142239</xdr:rowOff>
    </xdr:to>
    <xdr:sp macro="" textlink="">
      <xdr:nvSpPr>
        <xdr:cNvPr id="698" name="楕円 697"/>
        <xdr:cNvSpPr/>
      </xdr:nvSpPr>
      <xdr:spPr>
        <a:xfrm>
          <a:off x="16268700" y="1735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63516</xdr:rowOff>
    </xdr:from>
    <xdr:ext cx="405111" cy="259045"/>
    <xdr:sp macro="" textlink="">
      <xdr:nvSpPr>
        <xdr:cNvPr id="699" name="【公民館】&#10;有形固定資産減価償却率該当値テキスト"/>
        <xdr:cNvSpPr txBox="1"/>
      </xdr:nvSpPr>
      <xdr:spPr>
        <a:xfrm>
          <a:off x="16357600" y="17208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53975</xdr:rowOff>
    </xdr:from>
    <xdr:to>
      <xdr:col>81</xdr:col>
      <xdr:colOff>101600</xdr:colOff>
      <xdr:row>101</xdr:row>
      <xdr:rowOff>155575</xdr:rowOff>
    </xdr:to>
    <xdr:sp macro="" textlink="">
      <xdr:nvSpPr>
        <xdr:cNvPr id="700" name="楕円 699"/>
        <xdr:cNvSpPr/>
      </xdr:nvSpPr>
      <xdr:spPr>
        <a:xfrm>
          <a:off x="15430500" y="1737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91439</xdr:rowOff>
    </xdr:from>
    <xdr:to>
      <xdr:col>85</xdr:col>
      <xdr:colOff>127000</xdr:colOff>
      <xdr:row>101</xdr:row>
      <xdr:rowOff>104775</xdr:rowOff>
    </xdr:to>
    <xdr:cxnSp macro="">
      <xdr:nvCxnSpPr>
        <xdr:cNvPr id="701" name="直線コネクタ 700"/>
        <xdr:cNvCxnSpPr/>
      </xdr:nvCxnSpPr>
      <xdr:spPr>
        <a:xfrm flipV="1">
          <a:off x="15481300" y="17407889"/>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93980</xdr:rowOff>
    </xdr:from>
    <xdr:to>
      <xdr:col>67</xdr:col>
      <xdr:colOff>101600</xdr:colOff>
      <xdr:row>105</xdr:row>
      <xdr:rowOff>24130</xdr:rowOff>
    </xdr:to>
    <xdr:sp macro="" textlink="">
      <xdr:nvSpPr>
        <xdr:cNvPr id="702" name="楕円 701"/>
        <xdr:cNvSpPr/>
      </xdr:nvSpPr>
      <xdr:spPr>
        <a:xfrm>
          <a:off x="12763500" y="1792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105</xdr:row>
      <xdr:rowOff>43832</xdr:rowOff>
    </xdr:from>
    <xdr:ext cx="405111" cy="259045"/>
    <xdr:sp macro="" textlink="">
      <xdr:nvSpPr>
        <xdr:cNvPr id="703" name="n_1aveValue【公民館】&#10;有形固定資産減価償却率"/>
        <xdr:cNvSpPr txBox="1"/>
      </xdr:nvSpPr>
      <xdr:spPr>
        <a:xfrm>
          <a:off x="152660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53991</xdr:rowOff>
    </xdr:from>
    <xdr:ext cx="405111" cy="259045"/>
    <xdr:sp macro="" textlink="">
      <xdr:nvSpPr>
        <xdr:cNvPr id="704" name="n_2aveValue【公民館】&#10;有形固定資産減価償却率"/>
        <xdr:cNvSpPr txBox="1"/>
      </xdr:nvSpPr>
      <xdr:spPr>
        <a:xfrm>
          <a:off x="14389744" y="1771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63516</xdr:rowOff>
    </xdr:from>
    <xdr:ext cx="405111" cy="259045"/>
    <xdr:sp macro="" textlink="">
      <xdr:nvSpPr>
        <xdr:cNvPr id="705" name="n_3aveValue【公民館】&#10;有形固定資産減価償却率"/>
        <xdr:cNvSpPr txBox="1"/>
      </xdr:nvSpPr>
      <xdr:spPr>
        <a:xfrm>
          <a:off x="13500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36847</xdr:rowOff>
    </xdr:from>
    <xdr:ext cx="405111" cy="259045"/>
    <xdr:sp macro="" textlink="">
      <xdr:nvSpPr>
        <xdr:cNvPr id="706" name="n_4aveValue【公民館】&#10;有形固定資産減価償却率"/>
        <xdr:cNvSpPr txBox="1"/>
      </xdr:nvSpPr>
      <xdr:spPr>
        <a:xfrm>
          <a:off x="12611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652</xdr:rowOff>
    </xdr:from>
    <xdr:ext cx="405111" cy="259045"/>
    <xdr:sp macro="" textlink="">
      <xdr:nvSpPr>
        <xdr:cNvPr id="707" name="n_1mainValue【公民館】&#10;有形固定資産減価償却率"/>
        <xdr:cNvSpPr txBox="1"/>
      </xdr:nvSpPr>
      <xdr:spPr>
        <a:xfrm>
          <a:off x="15266044" y="1714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15257</xdr:rowOff>
    </xdr:from>
    <xdr:ext cx="405111" cy="259045"/>
    <xdr:sp macro="" textlink="">
      <xdr:nvSpPr>
        <xdr:cNvPr id="708" name="n_4mainValue【公民館】&#10;有形固定資産減価償却率"/>
        <xdr:cNvSpPr txBox="1"/>
      </xdr:nvSpPr>
      <xdr:spPr>
        <a:xfrm>
          <a:off x="12611744" y="1801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9" name="正方形/長方形 70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10" name="正方形/長方形 70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11" name="正方形/長方形 71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12" name="正方形/長方形 71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3" name="正方形/長方形 71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4" name="正方形/長方形 71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5" name="正方形/長方形 71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6" name="正方形/長方形 71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7" name="テキスト ボックス 71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8" name="直線コネクタ 71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9" name="直線コネクタ 71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20" name="テキスト ボックス 71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21" name="直線コネクタ 72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22" name="テキスト ボックス 72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23" name="直線コネクタ 72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24" name="テキスト ボックス 72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25" name="直線コネクタ 72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26" name="テキスト ボックス 72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7" name="直線コネクタ 72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8" name="テキスト ボックス 72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9" name="直線コネクタ 72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30" name="テキスト ボックス 72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3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95250</xdr:rowOff>
    </xdr:from>
    <xdr:to>
      <xdr:col>116</xdr:col>
      <xdr:colOff>62864</xdr:colOff>
      <xdr:row>108</xdr:row>
      <xdr:rowOff>135255</xdr:rowOff>
    </xdr:to>
    <xdr:cxnSp macro="">
      <xdr:nvCxnSpPr>
        <xdr:cNvPr id="732" name="直線コネクタ 731"/>
        <xdr:cNvCxnSpPr/>
      </xdr:nvCxnSpPr>
      <xdr:spPr>
        <a:xfrm flipV="1">
          <a:off x="22160864" y="17068800"/>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139082</xdr:rowOff>
    </xdr:from>
    <xdr:ext cx="469744" cy="259045"/>
    <xdr:sp macro="" textlink="">
      <xdr:nvSpPr>
        <xdr:cNvPr id="733" name="【公民館】&#10;一人当たり面積最小値テキスト"/>
        <xdr:cNvSpPr txBox="1"/>
      </xdr:nvSpPr>
      <xdr:spPr>
        <a:xfrm>
          <a:off x="22199600" y="1865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135255</xdr:rowOff>
    </xdr:from>
    <xdr:to>
      <xdr:col>116</xdr:col>
      <xdr:colOff>152400</xdr:colOff>
      <xdr:row>108</xdr:row>
      <xdr:rowOff>135255</xdr:rowOff>
    </xdr:to>
    <xdr:cxnSp macro="">
      <xdr:nvCxnSpPr>
        <xdr:cNvPr id="734" name="直線コネクタ 733"/>
        <xdr:cNvCxnSpPr/>
      </xdr:nvCxnSpPr>
      <xdr:spPr>
        <a:xfrm>
          <a:off x="22072600" y="1865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41927</xdr:rowOff>
    </xdr:from>
    <xdr:ext cx="469744" cy="259045"/>
    <xdr:sp macro="" textlink="">
      <xdr:nvSpPr>
        <xdr:cNvPr id="735" name="【公民館】&#10;一人当たり面積最大値テキスト"/>
        <xdr:cNvSpPr txBox="1"/>
      </xdr:nvSpPr>
      <xdr:spPr>
        <a:xfrm>
          <a:off x="22199600" y="1684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95250</xdr:rowOff>
    </xdr:from>
    <xdr:to>
      <xdr:col>116</xdr:col>
      <xdr:colOff>152400</xdr:colOff>
      <xdr:row>99</xdr:row>
      <xdr:rowOff>95250</xdr:rowOff>
    </xdr:to>
    <xdr:cxnSp macro="">
      <xdr:nvCxnSpPr>
        <xdr:cNvPr id="736" name="直線コネクタ 735"/>
        <xdr:cNvCxnSpPr/>
      </xdr:nvCxnSpPr>
      <xdr:spPr>
        <a:xfrm>
          <a:off x="22072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59707</xdr:rowOff>
    </xdr:from>
    <xdr:ext cx="469744" cy="259045"/>
    <xdr:sp macro="" textlink="">
      <xdr:nvSpPr>
        <xdr:cNvPr id="737" name="【公民館】&#10;一人当たり面積平均値テキスト"/>
        <xdr:cNvSpPr txBox="1"/>
      </xdr:nvSpPr>
      <xdr:spPr>
        <a:xfrm>
          <a:off x="22199600" y="18061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36830</xdr:rowOff>
    </xdr:from>
    <xdr:to>
      <xdr:col>116</xdr:col>
      <xdr:colOff>114300</xdr:colOff>
      <xdr:row>106</xdr:row>
      <xdr:rowOff>138430</xdr:rowOff>
    </xdr:to>
    <xdr:sp macro="" textlink="">
      <xdr:nvSpPr>
        <xdr:cNvPr id="738" name="フローチャート: 判断 737"/>
        <xdr:cNvSpPr/>
      </xdr:nvSpPr>
      <xdr:spPr>
        <a:xfrm>
          <a:off x="221107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31114</xdr:rowOff>
    </xdr:from>
    <xdr:to>
      <xdr:col>112</xdr:col>
      <xdr:colOff>38100</xdr:colOff>
      <xdr:row>106</xdr:row>
      <xdr:rowOff>132714</xdr:rowOff>
    </xdr:to>
    <xdr:sp macro="" textlink="">
      <xdr:nvSpPr>
        <xdr:cNvPr id="739" name="フローチャート: 判断 738"/>
        <xdr:cNvSpPr/>
      </xdr:nvSpPr>
      <xdr:spPr>
        <a:xfrm>
          <a:off x="21272500" y="1820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40639</xdr:rowOff>
    </xdr:from>
    <xdr:to>
      <xdr:col>107</xdr:col>
      <xdr:colOff>101600</xdr:colOff>
      <xdr:row>106</xdr:row>
      <xdr:rowOff>142239</xdr:rowOff>
    </xdr:to>
    <xdr:sp macro="" textlink="">
      <xdr:nvSpPr>
        <xdr:cNvPr id="740" name="フローチャート: 判断 739"/>
        <xdr:cNvSpPr/>
      </xdr:nvSpPr>
      <xdr:spPr>
        <a:xfrm>
          <a:off x="20383500" y="1821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42545</xdr:rowOff>
    </xdr:from>
    <xdr:to>
      <xdr:col>102</xdr:col>
      <xdr:colOff>165100</xdr:colOff>
      <xdr:row>106</xdr:row>
      <xdr:rowOff>144145</xdr:rowOff>
    </xdr:to>
    <xdr:sp macro="" textlink="">
      <xdr:nvSpPr>
        <xdr:cNvPr id="741" name="フローチャート: 判断 740"/>
        <xdr:cNvSpPr/>
      </xdr:nvSpPr>
      <xdr:spPr>
        <a:xfrm>
          <a:off x="19494500" y="1821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52070</xdr:rowOff>
    </xdr:from>
    <xdr:to>
      <xdr:col>98</xdr:col>
      <xdr:colOff>38100</xdr:colOff>
      <xdr:row>106</xdr:row>
      <xdr:rowOff>153670</xdr:rowOff>
    </xdr:to>
    <xdr:sp macro="" textlink="">
      <xdr:nvSpPr>
        <xdr:cNvPr id="742" name="フローチャート: 判断 741"/>
        <xdr:cNvSpPr/>
      </xdr:nvSpPr>
      <xdr:spPr>
        <a:xfrm>
          <a:off x="186055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3" name="テキスト ボックス 74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4" name="テキスト ボックス 74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5" name="テキスト ボックス 74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6" name="テキスト ボックス 74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7" name="テキスト ボックス 74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133986</xdr:rowOff>
    </xdr:from>
    <xdr:to>
      <xdr:col>116</xdr:col>
      <xdr:colOff>114300</xdr:colOff>
      <xdr:row>107</xdr:row>
      <xdr:rowOff>64136</xdr:rowOff>
    </xdr:to>
    <xdr:sp macro="" textlink="">
      <xdr:nvSpPr>
        <xdr:cNvPr id="748" name="楕円 747"/>
        <xdr:cNvSpPr/>
      </xdr:nvSpPr>
      <xdr:spPr>
        <a:xfrm>
          <a:off x="22110700" y="1830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112413</xdr:rowOff>
    </xdr:from>
    <xdr:ext cx="469744" cy="259045"/>
    <xdr:sp macro="" textlink="">
      <xdr:nvSpPr>
        <xdr:cNvPr id="749" name="【公民館】&#10;一人当たり面積該当値テキスト"/>
        <xdr:cNvSpPr txBox="1"/>
      </xdr:nvSpPr>
      <xdr:spPr>
        <a:xfrm>
          <a:off x="22199600" y="1828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82550</xdr:rowOff>
    </xdr:from>
    <xdr:to>
      <xdr:col>112</xdr:col>
      <xdr:colOff>38100</xdr:colOff>
      <xdr:row>107</xdr:row>
      <xdr:rowOff>12700</xdr:rowOff>
    </xdr:to>
    <xdr:sp macro="" textlink="">
      <xdr:nvSpPr>
        <xdr:cNvPr id="750" name="楕円 749"/>
        <xdr:cNvSpPr/>
      </xdr:nvSpPr>
      <xdr:spPr>
        <a:xfrm>
          <a:off x="212725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133350</xdr:rowOff>
    </xdr:from>
    <xdr:to>
      <xdr:col>116</xdr:col>
      <xdr:colOff>63500</xdr:colOff>
      <xdr:row>107</xdr:row>
      <xdr:rowOff>13336</xdr:rowOff>
    </xdr:to>
    <xdr:cxnSp macro="">
      <xdr:nvCxnSpPr>
        <xdr:cNvPr id="751" name="直線コネクタ 750"/>
        <xdr:cNvCxnSpPr/>
      </xdr:nvCxnSpPr>
      <xdr:spPr>
        <a:xfrm>
          <a:off x="21323300" y="18307050"/>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86361</xdr:rowOff>
    </xdr:from>
    <xdr:to>
      <xdr:col>98</xdr:col>
      <xdr:colOff>38100</xdr:colOff>
      <xdr:row>108</xdr:row>
      <xdr:rowOff>16511</xdr:rowOff>
    </xdr:to>
    <xdr:sp macro="" textlink="">
      <xdr:nvSpPr>
        <xdr:cNvPr id="752" name="楕円 751"/>
        <xdr:cNvSpPr/>
      </xdr:nvSpPr>
      <xdr:spPr>
        <a:xfrm>
          <a:off x="18605500" y="1843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149241</xdr:rowOff>
    </xdr:from>
    <xdr:ext cx="469744" cy="259045"/>
    <xdr:sp macro="" textlink="">
      <xdr:nvSpPr>
        <xdr:cNvPr id="753" name="n_1aveValue【公民館】&#10;一人当たり面積"/>
        <xdr:cNvSpPr txBox="1"/>
      </xdr:nvSpPr>
      <xdr:spPr>
        <a:xfrm>
          <a:off x="21075727" y="1798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158766</xdr:rowOff>
    </xdr:from>
    <xdr:ext cx="469744" cy="259045"/>
    <xdr:sp macro="" textlink="">
      <xdr:nvSpPr>
        <xdr:cNvPr id="754" name="n_2aveValue【公民館】&#10;一人当たり面積"/>
        <xdr:cNvSpPr txBox="1"/>
      </xdr:nvSpPr>
      <xdr:spPr>
        <a:xfrm>
          <a:off x="20199427" y="17989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160672</xdr:rowOff>
    </xdr:from>
    <xdr:ext cx="469744" cy="259045"/>
    <xdr:sp macro="" textlink="">
      <xdr:nvSpPr>
        <xdr:cNvPr id="755" name="n_3aveValue【公民館】&#10;一人当たり面積"/>
        <xdr:cNvSpPr txBox="1"/>
      </xdr:nvSpPr>
      <xdr:spPr>
        <a:xfrm>
          <a:off x="19310427" y="1799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170197</xdr:rowOff>
    </xdr:from>
    <xdr:ext cx="469744" cy="259045"/>
    <xdr:sp macro="" textlink="">
      <xdr:nvSpPr>
        <xdr:cNvPr id="756" name="n_4aveValue【公民館】&#10;一人当たり面積"/>
        <xdr:cNvSpPr txBox="1"/>
      </xdr:nvSpPr>
      <xdr:spPr>
        <a:xfrm>
          <a:off x="18421427" y="1800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3827</xdr:rowOff>
    </xdr:from>
    <xdr:ext cx="469744" cy="259045"/>
    <xdr:sp macro="" textlink="">
      <xdr:nvSpPr>
        <xdr:cNvPr id="757" name="n_1mainValue【公民館】&#10;一人当たり面積"/>
        <xdr:cNvSpPr txBox="1"/>
      </xdr:nvSpPr>
      <xdr:spPr>
        <a:xfrm>
          <a:off x="21075727" y="1834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7638</xdr:rowOff>
    </xdr:from>
    <xdr:ext cx="469744" cy="259045"/>
    <xdr:sp macro="" textlink="">
      <xdr:nvSpPr>
        <xdr:cNvPr id="758" name="n_4mainValue【公民館】&#10;一人当たり面積"/>
        <xdr:cNvSpPr txBox="1"/>
      </xdr:nvSpPr>
      <xdr:spPr>
        <a:xfrm>
          <a:off x="18421427" y="1852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9" name="正方形/長方形 7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0" name="正方形/長方形 7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1" name="テキスト ボックス 7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学校施設や児童館であり、特に低くなっている施設は公民館であった。公民館については、令和元年度に複合施設ができたことで大きく低下しているが、その他の多くの施設では老朽化が進み、修繕を</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行いながら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使用している状況にある。こども園では、少子高齢化が進み、老朽化とともに一人当たり面積も類似団体に比べ高い数値となっている。今後は、市街地に認定こども園の新設を予定しており、集約化や除却が予定されているが、他の施設についても公共施設等管理計画に基づき、適正に施設の建替え、集約・複合化、除却を進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29,305
28,375
546.99
29,236,215
28,354,141
704,066
13,594,126
32,544,176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76.5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xdr:cNvCxnSpPr/>
      </xdr:nvCxnSpPr>
      <xdr:spPr>
        <a:xfrm flipV="1">
          <a:off x="4634865" y="56932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96900</xdr:rowOff>
    </xdr:from>
    <xdr:ext cx="405111" cy="259045"/>
    <xdr:sp macro="" textlink="">
      <xdr:nvSpPr>
        <xdr:cNvPr id="63" name="【図書館】&#10;有形固定資産減価償却率平均値テキスト"/>
        <xdr:cNvSpPr txBox="1"/>
      </xdr:nvSpPr>
      <xdr:spPr>
        <a:xfrm>
          <a:off x="4673600" y="62691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118473</xdr:rowOff>
    </xdr:from>
    <xdr:to>
      <xdr:col>24</xdr:col>
      <xdr:colOff>114300</xdr:colOff>
      <xdr:row>37</xdr:row>
      <xdr:rowOff>48623</xdr:rowOff>
    </xdr:to>
    <xdr:sp macro="" textlink="">
      <xdr:nvSpPr>
        <xdr:cNvPr id="64" name="フローチャート: 判断 63"/>
        <xdr:cNvSpPr/>
      </xdr:nvSpPr>
      <xdr:spPr>
        <a:xfrm>
          <a:off x="4584700" y="629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123372</xdr:rowOff>
    </xdr:from>
    <xdr:to>
      <xdr:col>20</xdr:col>
      <xdr:colOff>38100</xdr:colOff>
      <xdr:row>37</xdr:row>
      <xdr:rowOff>53522</xdr:rowOff>
    </xdr:to>
    <xdr:sp macro="" textlink="">
      <xdr:nvSpPr>
        <xdr:cNvPr id="65" name="フローチャート: 判断 64"/>
        <xdr:cNvSpPr/>
      </xdr:nvSpPr>
      <xdr:spPr>
        <a:xfrm>
          <a:off x="3746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115207</xdr:rowOff>
    </xdr:from>
    <xdr:to>
      <xdr:col>15</xdr:col>
      <xdr:colOff>101600</xdr:colOff>
      <xdr:row>37</xdr:row>
      <xdr:rowOff>45357</xdr:rowOff>
    </xdr:to>
    <xdr:sp macro="" textlink="">
      <xdr:nvSpPr>
        <xdr:cNvPr id="66" name="フローチャート: 判断 65"/>
        <xdr:cNvSpPr/>
      </xdr:nvSpPr>
      <xdr:spPr>
        <a:xfrm>
          <a:off x="2857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115207</xdr:rowOff>
    </xdr:from>
    <xdr:to>
      <xdr:col>10</xdr:col>
      <xdr:colOff>165100</xdr:colOff>
      <xdr:row>37</xdr:row>
      <xdr:rowOff>45357</xdr:rowOff>
    </xdr:to>
    <xdr:sp macro="" textlink="">
      <xdr:nvSpPr>
        <xdr:cNvPr id="67" name="フローチャート: 判断 66"/>
        <xdr:cNvSpPr/>
      </xdr:nvSpPr>
      <xdr:spPr>
        <a:xfrm>
          <a:off x="1968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105410</xdr:rowOff>
    </xdr:from>
    <xdr:to>
      <xdr:col>6</xdr:col>
      <xdr:colOff>38100</xdr:colOff>
      <xdr:row>37</xdr:row>
      <xdr:rowOff>35560</xdr:rowOff>
    </xdr:to>
    <xdr:sp macro="" textlink="">
      <xdr:nvSpPr>
        <xdr:cNvPr id="68" name="フローチャート: 判断 67"/>
        <xdr:cNvSpPr/>
      </xdr:nvSpPr>
      <xdr:spPr>
        <a:xfrm>
          <a:off x="1079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108676</xdr:rowOff>
    </xdr:from>
    <xdr:to>
      <xdr:col>24</xdr:col>
      <xdr:colOff>114300</xdr:colOff>
      <xdr:row>34</xdr:row>
      <xdr:rowOff>38826</xdr:rowOff>
    </xdr:to>
    <xdr:sp macro="" textlink="">
      <xdr:nvSpPr>
        <xdr:cNvPr id="74" name="楕円 73"/>
        <xdr:cNvSpPr/>
      </xdr:nvSpPr>
      <xdr:spPr>
        <a:xfrm>
          <a:off x="4584700" y="576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23603</xdr:rowOff>
    </xdr:from>
    <xdr:ext cx="340478" cy="259045"/>
    <xdr:sp macro="" textlink="">
      <xdr:nvSpPr>
        <xdr:cNvPr id="75" name="【図書館】&#10;有形固定資産減価償却率該当値テキスト"/>
        <xdr:cNvSpPr txBox="1"/>
      </xdr:nvSpPr>
      <xdr:spPr>
        <a:xfrm>
          <a:off x="4673600" y="56814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156028</xdr:rowOff>
    </xdr:from>
    <xdr:to>
      <xdr:col>20</xdr:col>
      <xdr:colOff>38100</xdr:colOff>
      <xdr:row>34</xdr:row>
      <xdr:rowOff>86178</xdr:rowOff>
    </xdr:to>
    <xdr:sp macro="" textlink="">
      <xdr:nvSpPr>
        <xdr:cNvPr id="76" name="楕円 75"/>
        <xdr:cNvSpPr/>
      </xdr:nvSpPr>
      <xdr:spPr>
        <a:xfrm>
          <a:off x="3746500" y="581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159476</xdr:rowOff>
    </xdr:from>
    <xdr:to>
      <xdr:col>24</xdr:col>
      <xdr:colOff>63500</xdr:colOff>
      <xdr:row>34</xdr:row>
      <xdr:rowOff>35378</xdr:rowOff>
    </xdr:to>
    <xdr:cxnSp macro="">
      <xdr:nvCxnSpPr>
        <xdr:cNvPr id="77" name="直線コネクタ 76"/>
        <xdr:cNvCxnSpPr/>
      </xdr:nvCxnSpPr>
      <xdr:spPr>
        <a:xfrm flipV="1">
          <a:off x="3797300" y="5817326"/>
          <a:ext cx="8382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2540</xdr:rowOff>
    </xdr:from>
    <xdr:to>
      <xdr:col>6</xdr:col>
      <xdr:colOff>38100</xdr:colOff>
      <xdr:row>33</xdr:row>
      <xdr:rowOff>104140</xdr:rowOff>
    </xdr:to>
    <xdr:sp macro="" textlink="">
      <xdr:nvSpPr>
        <xdr:cNvPr id="78" name="楕円 77"/>
        <xdr:cNvSpPr/>
      </xdr:nvSpPr>
      <xdr:spPr>
        <a:xfrm>
          <a:off x="1079500" y="566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44649</xdr:rowOff>
    </xdr:from>
    <xdr:ext cx="405111" cy="259045"/>
    <xdr:sp macro="" textlink="">
      <xdr:nvSpPr>
        <xdr:cNvPr id="79" name="n_1aveValue【図書館】&#10;有形固定資産減価償却率"/>
        <xdr:cNvSpPr txBox="1"/>
      </xdr:nvSpPr>
      <xdr:spPr>
        <a:xfrm>
          <a:off x="35820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61884</xdr:rowOff>
    </xdr:from>
    <xdr:ext cx="405111" cy="259045"/>
    <xdr:sp macro="" textlink="">
      <xdr:nvSpPr>
        <xdr:cNvPr id="80" name="n_2aveValue【図書館】&#10;有形固定資産減価償却率"/>
        <xdr:cNvSpPr txBox="1"/>
      </xdr:nvSpPr>
      <xdr:spPr>
        <a:xfrm>
          <a:off x="2705744" y="606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61884</xdr:rowOff>
    </xdr:from>
    <xdr:ext cx="405111" cy="259045"/>
    <xdr:sp macro="" textlink="">
      <xdr:nvSpPr>
        <xdr:cNvPr id="81" name="n_3aveValue【図書館】&#10;有形固定資産減価償却率"/>
        <xdr:cNvSpPr txBox="1"/>
      </xdr:nvSpPr>
      <xdr:spPr>
        <a:xfrm>
          <a:off x="1816744" y="606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26687</xdr:rowOff>
    </xdr:from>
    <xdr:ext cx="405111" cy="259045"/>
    <xdr:sp macro="" textlink="">
      <xdr:nvSpPr>
        <xdr:cNvPr id="82" name="n_4aveValue【図書館】&#10;有形固定資産減価償却率"/>
        <xdr:cNvSpPr txBox="1"/>
      </xdr:nvSpPr>
      <xdr:spPr>
        <a:xfrm>
          <a:off x="927744"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102705</xdr:rowOff>
    </xdr:from>
    <xdr:ext cx="405111" cy="259045"/>
    <xdr:sp macro="" textlink="">
      <xdr:nvSpPr>
        <xdr:cNvPr id="83" name="n_1mainValue【図書館】&#10;有形固定資産減価償却率"/>
        <xdr:cNvSpPr txBox="1"/>
      </xdr:nvSpPr>
      <xdr:spPr>
        <a:xfrm>
          <a:off x="3582044" y="5589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31</xdr:row>
      <xdr:rowOff>120667</xdr:rowOff>
    </xdr:from>
    <xdr:ext cx="340478" cy="259045"/>
    <xdr:sp macro="" textlink="">
      <xdr:nvSpPr>
        <xdr:cNvPr id="84" name="n_4mainValue【図書館】&#10;有形固定資産減価償却率"/>
        <xdr:cNvSpPr txBox="1"/>
      </xdr:nvSpPr>
      <xdr:spPr>
        <a:xfrm>
          <a:off x="960061" y="54356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3" name="テキスト ボックス 9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8" name="テキスト ボックス 97"/>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0" name="テキスト ボックス 99"/>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2" name="テキスト ボックス 101"/>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4" name="テキスト ボックス 103"/>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6" name="テキスト ボックス 105"/>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64770</xdr:rowOff>
    </xdr:from>
    <xdr:to>
      <xdr:col>54</xdr:col>
      <xdr:colOff>189865</xdr:colOff>
      <xdr:row>42</xdr:row>
      <xdr:rowOff>3810</xdr:rowOff>
    </xdr:to>
    <xdr:cxnSp macro="">
      <xdr:nvCxnSpPr>
        <xdr:cNvPr id="108" name="直線コネクタ 107"/>
        <xdr:cNvCxnSpPr/>
      </xdr:nvCxnSpPr>
      <xdr:spPr>
        <a:xfrm flipV="1">
          <a:off x="10476865" y="589407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09" name="【図書館】&#10;一人当たり面積最小値テキスト"/>
        <xdr:cNvSpPr txBox="1"/>
      </xdr:nvSpPr>
      <xdr:spPr>
        <a:xfrm>
          <a:off x="10515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0" name="直線コネクタ 109"/>
        <xdr:cNvCxnSpPr/>
      </xdr:nvCxnSpPr>
      <xdr:spPr>
        <a:xfrm>
          <a:off x="10388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11447</xdr:rowOff>
    </xdr:from>
    <xdr:ext cx="469744" cy="259045"/>
    <xdr:sp macro="" textlink="">
      <xdr:nvSpPr>
        <xdr:cNvPr id="111" name="【図書館】&#10;一人当たり面積最大値テキスト"/>
        <xdr:cNvSpPr txBox="1"/>
      </xdr:nvSpPr>
      <xdr:spPr>
        <a:xfrm>
          <a:off x="10515600" y="566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64770</xdr:rowOff>
    </xdr:from>
    <xdr:to>
      <xdr:col>55</xdr:col>
      <xdr:colOff>88900</xdr:colOff>
      <xdr:row>34</xdr:row>
      <xdr:rowOff>64770</xdr:rowOff>
    </xdr:to>
    <xdr:cxnSp macro="">
      <xdr:nvCxnSpPr>
        <xdr:cNvPr id="112" name="直線コネクタ 111"/>
        <xdr:cNvCxnSpPr/>
      </xdr:nvCxnSpPr>
      <xdr:spPr>
        <a:xfrm>
          <a:off x="10388600" y="589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49547</xdr:rowOff>
    </xdr:from>
    <xdr:ext cx="469744" cy="259045"/>
    <xdr:sp macro="" textlink="">
      <xdr:nvSpPr>
        <xdr:cNvPr id="113" name="【図書館】&#10;一人当たり面積平均値テキスト"/>
        <xdr:cNvSpPr txBox="1"/>
      </xdr:nvSpPr>
      <xdr:spPr>
        <a:xfrm>
          <a:off x="10515600" y="6907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71120</xdr:rowOff>
    </xdr:from>
    <xdr:to>
      <xdr:col>55</xdr:col>
      <xdr:colOff>50800</xdr:colOff>
      <xdr:row>41</xdr:row>
      <xdr:rowOff>1270</xdr:rowOff>
    </xdr:to>
    <xdr:sp macro="" textlink="">
      <xdr:nvSpPr>
        <xdr:cNvPr id="114" name="フローチャート: 判断 113"/>
        <xdr:cNvSpPr/>
      </xdr:nvSpPr>
      <xdr:spPr>
        <a:xfrm>
          <a:off x="10426700" y="69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78740</xdr:rowOff>
    </xdr:from>
    <xdr:to>
      <xdr:col>50</xdr:col>
      <xdr:colOff>165100</xdr:colOff>
      <xdr:row>41</xdr:row>
      <xdr:rowOff>8890</xdr:rowOff>
    </xdr:to>
    <xdr:sp macro="" textlink="">
      <xdr:nvSpPr>
        <xdr:cNvPr id="115" name="フローチャート: 判断 114"/>
        <xdr:cNvSpPr/>
      </xdr:nvSpPr>
      <xdr:spPr>
        <a:xfrm>
          <a:off x="95885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86360</xdr:rowOff>
    </xdr:from>
    <xdr:to>
      <xdr:col>46</xdr:col>
      <xdr:colOff>38100</xdr:colOff>
      <xdr:row>41</xdr:row>
      <xdr:rowOff>16510</xdr:rowOff>
    </xdr:to>
    <xdr:sp macro="" textlink="">
      <xdr:nvSpPr>
        <xdr:cNvPr id="116" name="フローチャート: 判断 115"/>
        <xdr:cNvSpPr/>
      </xdr:nvSpPr>
      <xdr:spPr>
        <a:xfrm>
          <a:off x="8699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101600</xdr:rowOff>
    </xdr:from>
    <xdr:to>
      <xdr:col>41</xdr:col>
      <xdr:colOff>101600</xdr:colOff>
      <xdr:row>41</xdr:row>
      <xdr:rowOff>31750</xdr:rowOff>
    </xdr:to>
    <xdr:sp macro="" textlink="">
      <xdr:nvSpPr>
        <xdr:cNvPr id="117" name="フローチャート: 判断 116"/>
        <xdr:cNvSpPr/>
      </xdr:nvSpPr>
      <xdr:spPr>
        <a:xfrm>
          <a:off x="7810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105410</xdr:rowOff>
    </xdr:from>
    <xdr:to>
      <xdr:col>36</xdr:col>
      <xdr:colOff>165100</xdr:colOff>
      <xdr:row>41</xdr:row>
      <xdr:rowOff>35560</xdr:rowOff>
    </xdr:to>
    <xdr:sp macro="" textlink="">
      <xdr:nvSpPr>
        <xdr:cNvPr id="118" name="フローチャート: 判断 117"/>
        <xdr:cNvSpPr/>
      </xdr:nvSpPr>
      <xdr:spPr>
        <a:xfrm>
          <a:off x="6921500" y="69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151130</xdr:rowOff>
    </xdr:from>
    <xdr:to>
      <xdr:col>55</xdr:col>
      <xdr:colOff>50800</xdr:colOff>
      <xdr:row>40</xdr:row>
      <xdr:rowOff>81280</xdr:rowOff>
    </xdr:to>
    <xdr:sp macro="" textlink="">
      <xdr:nvSpPr>
        <xdr:cNvPr id="124" name="楕円 123"/>
        <xdr:cNvSpPr/>
      </xdr:nvSpPr>
      <xdr:spPr>
        <a:xfrm>
          <a:off x="104267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2557</xdr:rowOff>
    </xdr:from>
    <xdr:ext cx="469744" cy="259045"/>
    <xdr:sp macro="" textlink="">
      <xdr:nvSpPr>
        <xdr:cNvPr id="125" name="【図書館】&#10;一人当たり面積該当値テキスト"/>
        <xdr:cNvSpPr txBox="1"/>
      </xdr:nvSpPr>
      <xdr:spPr>
        <a:xfrm>
          <a:off x="10515600" y="668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132080</xdr:rowOff>
    </xdr:from>
    <xdr:to>
      <xdr:col>50</xdr:col>
      <xdr:colOff>165100</xdr:colOff>
      <xdr:row>40</xdr:row>
      <xdr:rowOff>62230</xdr:rowOff>
    </xdr:to>
    <xdr:sp macro="" textlink="">
      <xdr:nvSpPr>
        <xdr:cNvPr id="126" name="楕円 125"/>
        <xdr:cNvSpPr/>
      </xdr:nvSpPr>
      <xdr:spPr>
        <a:xfrm>
          <a:off x="9588500" y="681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11430</xdr:rowOff>
    </xdr:from>
    <xdr:to>
      <xdr:col>55</xdr:col>
      <xdr:colOff>0</xdr:colOff>
      <xdr:row>40</xdr:row>
      <xdr:rowOff>30480</xdr:rowOff>
    </xdr:to>
    <xdr:cxnSp macro="">
      <xdr:nvCxnSpPr>
        <xdr:cNvPr id="127" name="直線コネクタ 126"/>
        <xdr:cNvCxnSpPr/>
      </xdr:nvCxnSpPr>
      <xdr:spPr>
        <a:xfrm>
          <a:off x="9639300" y="686943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151130</xdr:rowOff>
    </xdr:from>
    <xdr:to>
      <xdr:col>36</xdr:col>
      <xdr:colOff>165100</xdr:colOff>
      <xdr:row>40</xdr:row>
      <xdr:rowOff>81280</xdr:rowOff>
    </xdr:to>
    <xdr:sp macro="" textlink="">
      <xdr:nvSpPr>
        <xdr:cNvPr id="128" name="楕円 127"/>
        <xdr:cNvSpPr/>
      </xdr:nvSpPr>
      <xdr:spPr>
        <a:xfrm>
          <a:off x="69215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41</xdr:row>
      <xdr:rowOff>17</xdr:rowOff>
    </xdr:from>
    <xdr:ext cx="469744" cy="259045"/>
    <xdr:sp macro="" textlink="">
      <xdr:nvSpPr>
        <xdr:cNvPr id="129" name="n_1aveValue【図書館】&#10;一人当たり面積"/>
        <xdr:cNvSpPr txBox="1"/>
      </xdr:nvSpPr>
      <xdr:spPr>
        <a:xfrm>
          <a:off x="9391727"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33037</xdr:rowOff>
    </xdr:from>
    <xdr:ext cx="469744" cy="259045"/>
    <xdr:sp macro="" textlink="">
      <xdr:nvSpPr>
        <xdr:cNvPr id="130" name="n_2aveValue【図書館】&#10;一人当たり面積"/>
        <xdr:cNvSpPr txBox="1"/>
      </xdr:nvSpPr>
      <xdr:spPr>
        <a:xfrm>
          <a:off x="8515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48277</xdr:rowOff>
    </xdr:from>
    <xdr:ext cx="469744" cy="259045"/>
    <xdr:sp macro="" textlink="">
      <xdr:nvSpPr>
        <xdr:cNvPr id="131" name="n_3aveValue【図書館】&#10;一人当たり面積"/>
        <xdr:cNvSpPr txBox="1"/>
      </xdr:nvSpPr>
      <xdr:spPr>
        <a:xfrm>
          <a:off x="7626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26687</xdr:rowOff>
    </xdr:from>
    <xdr:ext cx="469744" cy="259045"/>
    <xdr:sp macro="" textlink="">
      <xdr:nvSpPr>
        <xdr:cNvPr id="132" name="n_4aveValue【図書館】&#10;一人当たり面積"/>
        <xdr:cNvSpPr txBox="1"/>
      </xdr:nvSpPr>
      <xdr:spPr>
        <a:xfrm>
          <a:off x="6737427" y="705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78757</xdr:rowOff>
    </xdr:from>
    <xdr:ext cx="469744" cy="259045"/>
    <xdr:sp macro="" textlink="">
      <xdr:nvSpPr>
        <xdr:cNvPr id="133" name="n_1mainValue【図書館】&#10;一人当たり面積"/>
        <xdr:cNvSpPr txBox="1"/>
      </xdr:nvSpPr>
      <xdr:spPr>
        <a:xfrm>
          <a:off x="9391727" y="659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97807</xdr:rowOff>
    </xdr:from>
    <xdr:ext cx="469744" cy="259045"/>
    <xdr:sp macro="" textlink="">
      <xdr:nvSpPr>
        <xdr:cNvPr id="134" name="n_4mainValue【図書館】&#10;一人当たり面積"/>
        <xdr:cNvSpPr txBox="1"/>
      </xdr:nvSpPr>
      <xdr:spPr>
        <a:xfrm>
          <a:off x="67374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5" name="正方形/長方形 13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6" name="正方形/長方形 13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7" name="正方形/長方形 13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8" name="正方形/長方形 13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9" name="正方形/長方形 13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0" name="正方形/長方形 13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1" name="正方形/長方形 14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2" name="正方形/長方形 14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3" name="テキスト ボックス 14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4" name="直線コネクタ 14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5" name="テキスト ボックス 144"/>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6" name="直線コネクタ 145"/>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47" name="テキスト ボックス 146"/>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8" name="直線コネクタ 147"/>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9" name="テキスト ボックス 148"/>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0" name="直線コネクタ 149"/>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1" name="テキスト ボックス 150"/>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2" name="直線コネクタ 151"/>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3" name="テキスト ボックス 152"/>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4" name="直線コネクタ 153"/>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5" name="テキスト ボックス 154"/>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6" name="直線コネクタ 15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7" name="テキスト ボックス 156"/>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8"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54</xdr:row>
      <xdr:rowOff>160020</xdr:rowOff>
    </xdr:from>
    <xdr:to>
      <xdr:col>24</xdr:col>
      <xdr:colOff>62865</xdr:colOff>
      <xdr:row>64</xdr:row>
      <xdr:rowOff>76200</xdr:rowOff>
    </xdr:to>
    <xdr:cxnSp macro="">
      <xdr:nvCxnSpPr>
        <xdr:cNvPr id="159" name="直線コネクタ 158"/>
        <xdr:cNvCxnSpPr/>
      </xdr:nvCxnSpPr>
      <xdr:spPr>
        <a:xfrm flipV="1">
          <a:off x="4634865" y="9418320"/>
          <a:ext cx="0"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0"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1" name="直線コネクタ 160"/>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106697</xdr:rowOff>
    </xdr:from>
    <xdr:ext cx="405111" cy="259045"/>
    <xdr:sp macro="" textlink="">
      <xdr:nvSpPr>
        <xdr:cNvPr id="162" name="【体育館・プール】&#10;有形固定資産減価償却率最大値テキスト"/>
        <xdr:cNvSpPr txBox="1"/>
      </xdr:nvSpPr>
      <xdr:spPr>
        <a:xfrm>
          <a:off x="4673600" y="919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160020</xdr:rowOff>
    </xdr:from>
    <xdr:to>
      <xdr:col>24</xdr:col>
      <xdr:colOff>152400</xdr:colOff>
      <xdr:row>54</xdr:row>
      <xdr:rowOff>160020</xdr:rowOff>
    </xdr:to>
    <xdr:cxnSp macro="">
      <xdr:nvCxnSpPr>
        <xdr:cNvPr id="163" name="直線コネクタ 162"/>
        <xdr:cNvCxnSpPr/>
      </xdr:nvCxnSpPr>
      <xdr:spPr>
        <a:xfrm>
          <a:off x="4546600" y="941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34942</xdr:rowOff>
    </xdr:from>
    <xdr:ext cx="405111" cy="259045"/>
    <xdr:sp macro="" textlink="">
      <xdr:nvSpPr>
        <xdr:cNvPr id="164" name="【体育館・プール】&#10;有形固定資産減価償却率平均値テキスト"/>
        <xdr:cNvSpPr txBox="1"/>
      </xdr:nvSpPr>
      <xdr:spPr>
        <a:xfrm>
          <a:off x="4673600" y="10150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xdr:rowOff>
    </xdr:from>
    <xdr:to>
      <xdr:col>24</xdr:col>
      <xdr:colOff>114300</xdr:colOff>
      <xdr:row>60</xdr:row>
      <xdr:rowOff>113665</xdr:rowOff>
    </xdr:to>
    <xdr:sp macro="" textlink="">
      <xdr:nvSpPr>
        <xdr:cNvPr id="165" name="フローチャート: 判断 164"/>
        <xdr:cNvSpPr/>
      </xdr:nvSpPr>
      <xdr:spPr>
        <a:xfrm>
          <a:off x="4584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158750</xdr:rowOff>
    </xdr:from>
    <xdr:to>
      <xdr:col>20</xdr:col>
      <xdr:colOff>38100</xdr:colOff>
      <xdr:row>60</xdr:row>
      <xdr:rowOff>88900</xdr:rowOff>
    </xdr:to>
    <xdr:sp macro="" textlink="">
      <xdr:nvSpPr>
        <xdr:cNvPr id="166" name="フローチャート: 判断 165"/>
        <xdr:cNvSpPr/>
      </xdr:nvSpPr>
      <xdr:spPr>
        <a:xfrm>
          <a:off x="3746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151130</xdr:rowOff>
    </xdr:from>
    <xdr:to>
      <xdr:col>15</xdr:col>
      <xdr:colOff>101600</xdr:colOff>
      <xdr:row>60</xdr:row>
      <xdr:rowOff>81280</xdr:rowOff>
    </xdr:to>
    <xdr:sp macro="" textlink="">
      <xdr:nvSpPr>
        <xdr:cNvPr id="167" name="フローチャート: 判断 166"/>
        <xdr:cNvSpPr/>
      </xdr:nvSpPr>
      <xdr:spPr>
        <a:xfrm>
          <a:off x="2857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68" name="フローチャート: 判断 167"/>
        <xdr:cNvSpPr/>
      </xdr:nvSpPr>
      <xdr:spPr>
        <a:xfrm>
          <a:off x="1968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122555</xdr:rowOff>
    </xdr:from>
    <xdr:to>
      <xdr:col>6</xdr:col>
      <xdr:colOff>38100</xdr:colOff>
      <xdr:row>60</xdr:row>
      <xdr:rowOff>52705</xdr:rowOff>
    </xdr:to>
    <xdr:sp macro="" textlink="">
      <xdr:nvSpPr>
        <xdr:cNvPr id="169" name="フローチャート: 判断 168"/>
        <xdr:cNvSpPr/>
      </xdr:nvSpPr>
      <xdr:spPr>
        <a:xfrm>
          <a:off x="1079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0" name="テキスト ボックス 16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1" name="テキスト ボックス 17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2" name="テキスト ボックス 17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3" name="テキスト ボックス 17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4" name="テキスト ボックス 17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71120</xdr:rowOff>
    </xdr:from>
    <xdr:to>
      <xdr:col>24</xdr:col>
      <xdr:colOff>114300</xdr:colOff>
      <xdr:row>61</xdr:row>
      <xdr:rowOff>1270</xdr:rowOff>
    </xdr:to>
    <xdr:sp macro="" textlink="">
      <xdr:nvSpPr>
        <xdr:cNvPr id="175" name="楕円 174"/>
        <xdr:cNvSpPr/>
      </xdr:nvSpPr>
      <xdr:spPr>
        <a:xfrm>
          <a:off x="45847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49547</xdr:rowOff>
    </xdr:from>
    <xdr:ext cx="405111" cy="259045"/>
    <xdr:sp macro="" textlink="">
      <xdr:nvSpPr>
        <xdr:cNvPr id="176" name="【体育館・プール】&#10;有形固定資産減価償却率該当値テキスト"/>
        <xdr:cNvSpPr txBox="1"/>
      </xdr:nvSpPr>
      <xdr:spPr>
        <a:xfrm>
          <a:off x="4673600"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33020</xdr:rowOff>
    </xdr:from>
    <xdr:to>
      <xdr:col>20</xdr:col>
      <xdr:colOff>38100</xdr:colOff>
      <xdr:row>60</xdr:row>
      <xdr:rowOff>134620</xdr:rowOff>
    </xdr:to>
    <xdr:sp macro="" textlink="">
      <xdr:nvSpPr>
        <xdr:cNvPr id="177" name="楕円 176"/>
        <xdr:cNvSpPr/>
      </xdr:nvSpPr>
      <xdr:spPr>
        <a:xfrm>
          <a:off x="3746500" y="103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83820</xdr:rowOff>
    </xdr:from>
    <xdr:to>
      <xdr:col>24</xdr:col>
      <xdr:colOff>63500</xdr:colOff>
      <xdr:row>60</xdr:row>
      <xdr:rowOff>121920</xdr:rowOff>
    </xdr:to>
    <xdr:cxnSp macro="">
      <xdr:nvCxnSpPr>
        <xdr:cNvPr id="178" name="直線コネクタ 177"/>
        <xdr:cNvCxnSpPr/>
      </xdr:nvCxnSpPr>
      <xdr:spPr>
        <a:xfrm>
          <a:off x="3797300" y="103708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88265</xdr:rowOff>
    </xdr:from>
    <xdr:to>
      <xdr:col>6</xdr:col>
      <xdr:colOff>38100</xdr:colOff>
      <xdr:row>60</xdr:row>
      <xdr:rowOff>18415</xdr:rowOff>
    </xdr:to>
    <xdr:sp macro="" textlink="">
      <xdr:nvSpPr>
        <xdr:cNvPr id="179" name="楕円 178"/>
        <xdr:cNvSpPr/>
      </xdr:nvSpPr>
      <xdr:spPr>
        <a:xfrm>
          <a:off x="1079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105427</xdr:rowOff>
    </xdr:from>
    <xdr:ext cx="405111" cy="259045"/>
    <xdr:sp macro="" textlink="">
      <xdr:nvSpPr>
        <xdr:cNvPr id="180" name="n_1aveValue【体育館・プール】&#10;有形固定資産減価償却率"/>
        <xdr:cNvSpPr txBox="1"/>
      </xdr:nvSpPr>
      <xdr:spPr>
        <a:xfrm>
          <a:off x="35820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97807</xdr:rowOff>
    </xdr:from>
    <xdr:ext cx="405111" cy="259045"/>
    <xdr:sp macro="" textlink="">
      <xdr:nvSpPr>
        <xdr:cNvPr id="181" name="n_2aveValue【体育館・プール】&#10;有形固定資産減価償却率"/>
        <xdr:cNvSpPr txBox="1"/>
      </xdr:nvSpPr>
      <xdr:spPr>
        <a:xfrm>
          <a:off x="2705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84472</xdr:rowOff>
    </xdr:from>
    <xdr:ext cx="405111" cy="259045"/>
    <xdr:sp macro="" textlink="">
      <xdr:nvSpPr>
        <xdr:cNvPr id="182" name="n_3aveValue【体育館・プール】&#10;有形固定資産減価償却率"/>
        <xdr:cNvSpPr txBox="1"/>
      </xdr:nvSpPr>
      <xdr:spPr>
        <a:xfrm>
          <a:off x="1816744" y="1002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43832</xdr:rowOff>
    </xdr:from>
    <xdr:ext cx="405111" cy="259045"/>
    <xdr:sp macro="" textlink="">
      <xdr:nvSpPr>
        <xdr:cNvPr id="183" name="n_4aveValue【体育館・プール】&#10;有形固定資産減価償却率"/>
        <xdr:cNvSpPr txBox="1"/>
      </xdr:nvSpPr>
      <xdr:spPr>
        <a:xfrm>
          <a:off x="9277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125747</xdr:rowOff>
    </xdr:from>
    <xdr:ext cx="405111" cy="259045"/>
    <xdr:sp macro="" textlink="">
      <xdr:nvSpPr>
        <xdr:cNvPr id="184" name="n_1mainValue【体育館・プール】&#10;有形固定資産減価償却率"/>
        <xdr:cNvSpPr txBox="1"/>
      </xdr:nvSpPr>
      <xdr:spPr>
        <a:xfrm>
          <a:off x="35820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34942</xdr:rowOff>
    </xdr:from>
    <xdr:ext cx="405111" cy="259045"/>
    <xdr:sp macro="" textlink="">
      <xdr:nvSpPr>
        <xdr:cNvPr id="185" name="n_4mainValue【体育館・プール】&#10;有形固定資産減価償却率"/>
        <xdr:cNvSpPr txBox="1"/>
      </xdr:nvSpPr>
      <xdr:spPr>
        <a:xfrm>
          <a:off x="927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6" name="正方形/長方形 18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7" name="正方形/長方形 18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8" name="正方形/長方形 18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9" name="正方形/長方形 18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0" name="正方形/長方形 18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1" name="正方形/長方形 19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2" name="正方形/長方形 19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3" name="正方形/長方形 19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4" name="テキスト ボックス 19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5" name="直線コネクタ 19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6" name="直線コネクタ 19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97" name="テキスト ボックス 19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8" name="直線コネクタ 19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99" name="テキスト ボックス 19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0" name="直線コネクタ 19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1" name="テキスト ボックス 20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2" name="直線コネクタ 20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3" name="テキスト ボックス 20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4" name="直線コネクタ 20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05" name="テキスト ボックス 20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6" name="直線コネクタ 20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7" name="テキスト ボックス 20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128397</xdr:rowOff>
    </xdr:from>
    <xdr:to>
      <xdr:col>54</xdr:col>
      <xdr:colOff>189865</xdr:colOff>
      <xdr:row>64</xdr:row>
      <xdr:rowOff>75819</xdr:rowOff>
    </xdr:to>
    <xdr:cxnSp macro="">
      <xdr:nvCxnSpPr>
        <xdr:cNvPr id="209" name="直線コネクタ 208"/>
        <xdr:cNvCxnSpPr/>
      </xdr:nvCxnSpPr>
      <xdr:spPr>
        <a:xfrm flipV="1">
          <a:off x="10476865" y="9729597"/>
          <a:ext cx="0" cy="1319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10" name="【体育館・プール】&#10;一人当たり面積最小値テキスト"/>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11" name="直線コネクタ 210"/>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75074</xdr:rowOff>
    </xdr:from>
    <xdr:ext cx="469744" cy="259045"/>
    <xdr:sp macro="" textlink="">
      <xdr:nvSpPr>
        <xdr:cNvPr id="212" name="【体育館・プール】&#10;一人当たり面積最大値テキスト"/>
        <xdr:cNvSpPr txBox="1"/>
      </xdr:nvSpPr>
      <xdr:spPr>
        <a:xfrm>
          <a:off x="10515600" y="950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128397</xdr:rowOff>
    </xdr:from>
    <xdr:to>
      <xdr:col>55</xdr:col>
      <xdr:colOff>88900</xdr:colOff>
      <xdr:row>56</xdr:row>
      <xdr:rowOff>128397</xdr:rowOff>
    </xdr:to>
    <xdr:cxnSp macro="">
      <xdr:nvCxnSpPr>
        <xdr:cNvPr id="213" name="直線コネクタ 212"/>
        <xdr:cNvCxnSpPr/>
      </xdr:nvCxnSpPr>
      <xdr:spPr>
        <a:xfrm>
          <a:off x="10388600" y="9729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72661</xdr:rowOff>
    </xdr:from>
    <xdr:ext cx="469744" cy="259045"/>
    <xdr:sp macro="" textlink="">
      <xdr:nvSpPr>
        <xdr:cNvPr id="214" name="【体育館・プール】&#10;一人当たり面積平均値テキスト"/>
        <xdr:cNvSpPr txBox="1"/>
      </xdr:nvSpPr>
      <xdr:spPr>
        <a:xfrm>
          <a:off x="10515600" y="10702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49784</xdr:rowOff>
    </xdr:from>
    <xdr:to>
      <xdr:col>55</xdr:col>
      <xdr:colOff>50800</xdr:colOff>
      <xdr:row>63</xdr:row>
      <xdr:rowOff>151384</xdr:rowOff>
    </xdr:to>
    <xdr:sp macro="" textlink="">
      <xdr:nvSpPr>
        <xdr:cNvPr id="215" name="フローチャート: 判断 214"/>
        <xdr:cNvSpPr/>
      </xdr:nvSpPr>
      <xdr:spPr>
        <a:xfrm>
          <a:off x="10426700" y="10851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65024</xdr:rowOff>
    </xdr:from>
    <xdr:to>
      <xdr:col>50</xdr:col>
      <xdr:colOff>165100</xdr:colOff>
      <xdr:row>63</xdr:row>
      <xdr:rowOff>166624</xdr:rowOff>
    </xdr:to>
    <xdr:sp macro="" textlink="">
      <xdr:nvSpPr>
        <xdr:cNvPr id="216" name="フローチャート: 判断 215"/>
        <xdr:cNvSpPr/>
      </xdr:nvSpPr>
      <xdr:spPr>
        <a:xfrm>
          <a:off x="9588500" y="1086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68834</xdr:rowOff>
    </xdr:from>
    <xdr:to>
      <xdr:col>46</xdr:col>
      <xdr:colOff>38100</xdr:colOff>
      <xdr:row>63</xdr:row>
      <xdr:rowOff>170434</xdr:rowOff>
    </xdr:to>
    <xdr:sp macro="" textlink="">
      <xdr:nvSpPr>
        <xdr:cNvPr id="217" name="フローチャート: 判断 216"/>
        <xdr:cNvSpPr/>
      </xdr:nvSpPr>
      <xdr:spPr>
        <a:xfrm>
          <a:off x="8699500" y="1087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73025</xdr:rowOff>
    </xdr:from>
    <xdr:to>
      <xdr:col>41</xdr:col>
      <xdr:colOff>101600</xdr:colOff>
      <xdr:row>64</xdr:row>
      <xdr:rowOff>3175</xdr:rowOff>
    </xdr:to>
    <xdr:sp macro="" textlink="">
      <xdr:nvSpPr>
        <xdr:cNvPr id="218" name="フローチャート: 判断 217"/>
        <xdr:cNvSpPr/>
      </xdr:nvSpPr>
      <xdr:spPr>
        <a:xfrm>
          <a:off x="7810500" y="1087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72644</xdr:rowOff>
    </xdr:from>
    <xdr:to>
      <xdr:col>36</xdr:col>
      <xdr:colOff>165100</xdr:colOff>
      <xdr:row>64</xdr:row>
      <xdr:rowOff>2794</xdr:rowOff>
    </xdr:to>
    <xdr:sp macro="" textlink="">
      <xdr:nvSpPr>
        <xdr:cNvPr id="219" name="フローチャート: 判断 218"/>
        <xdr:cNvSpPr/>
      </xdr:nvSpPr>
      <xdr:spPr>
        <a:xfrm>
          <a:off x="6921500" y="10873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0" name="テキスト ボックス 21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1" name="テキスト ボックス 22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2" name="テキスト ボックス 22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3" name="テキスト ボックス 22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4" name="テキスト ボックス 22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86360</xdr:rowOff>
    </xdr:from>
    <xdr:to>
      <xdr:col>55</xdr:col>
      <xdr:colOff>50800</xdr:colOff>
      <xdr:row>64</xdr:row>
      <xdr:rowOff>16510</xdr:rowOff>
    </xdr:to>
    <xdr:sp macro="" textlink="">
      <xdr:nvSpPr>
        <xdr:cNvPr id="225" name="楕円 224"/>
        <xdr:cNvSpPr/>
      </xdr:nvSpPr>
      <xdr:spPr>
        <a:xfrm>
          <a:off x="10426700" y="1088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28211</xdr:rowOff>
    </xdr:from>
    <xdr:ext cx="469744" cy="259045"/>
    <xdr:sp macro="" textlink="">
      <xdr:nvSpPr>
        <xdr:cNvPr id="226" name="【体育館・プール】&#10;一人当たり面積該当値テキスト"/>
        <xdr:cNvSpPr txBox="1"/>
      </xdr:nvSpPr>
      <xdr:spPr>
        <a:xfrm>
          <a:off x="10515600" y="10829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89408</xdr:rowOff>
    </xdr:from>
    <xdr:to>
      <xdr:col>50</xdr:col>
      <xdr:colOff>165100</xdr:colOff>
      <xdr:row>64</xdr:row>
      <xdr:rowOff>19558</xdr:rowOff>
    </xdr:to>
    <xdr:sp macro="" textlink="">
      <xdr:nvSpPr>
        <xdr:cNvPr id="227" name="楕円 226"/>
        <xdr:cNvSpPr/>
      </xdr:nvSpPr>
      <xdr:spPr>
        <a:xfrm>
          <a:off x="9588500" y="1089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137160</xdr:rowOff>
    </xdr:from>
    <xdr:to>
      <xdr:col>55</xdr:col>
      <xdr:colOff>0</xdr:colOff>
      <xdr:row>63</xdr:row>
      <xdr:rowOff>140208</xdr:rowOff>
    </xdr:to>
    <xdr:cxnSp macro="">
      <xdr:nvCxnSpPr>
        <xdr:cNvPr id="228" name="直線コネクタ 227"/>
        <xdr:cNvCxnSpPr/>
      </xdr:nvCxnSpPr>
      <xdr:spPr>
        <a:xfrm flipV="1">
          <a:off x="9639300" y="10938510"/>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95504</xdr:rowOff>
    </xdr:from>
    <xdr:to>
      <xdr:col>36</xdr:col>
      <xdr:colOff>165100</xdr:colOff>
      <xdr:row>64</xdr:row>
      <xdr:rowOff>25654</xdr:rowOff>
    </xdr:to>
    <xdr:sp macro="" textlink="">
      <xdr:nvSpPr>
        <xdr:cNvPr id="229" name="楕円 228"/>
        <xdr:cNvSpPr/>
      </xdr:nvSpPr>
      <xdr:spPr>
        <a:xfrm>
          <a:off x="6921500" y="1089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11701</xdr:rowOff>
    </xdr:from>
    <xdr:ext cx="469744" cy="259045"/>
    <xdr:sp macro="" textlink="">
      <xdr:nvSpPr>
        <xdr:cNvPr id="230" name="n_1aveValue【体育館・プール】&#10;一人当たり面積"/>
        <xdr:cNvSpPr txBox="1"/>
      </xdr:nvSpPr>
      <xdr:spPr>
        <a:xfrm>
          <a:off x="9391727" y="1064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15511</xdr:rowOff>
    </xdr:from>
    <xdr:ext cx="469744" cy="259045"/>
    <xdr:sp macro="" textlink="">
      <xdr:nvSpPr>
        <xdr:cNvPr id="231" name="n_2aveValue【体育館・プール】&#10;一人当たり面積"/>
        <xdr:cNvSpPr txBox="1"/>
      </xdr:nvSpPr>
      <xdr:spPr>
        <a:xfrm>
          <a:off x="8515427" y="10645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19702</xdr:rowOff>
    </xdr:from>
    <xdr:ext cx="469744" cy="259045"/>
    <xdr:sp macro="" textlink="">
      <xdr:nvSpPr>
        <xdr:cNvPr id="232" name="n_3aveValue【体育館・プール】&#10;一人当たり面積"/>
        <xdr:cNvSpPr txBox="1"/>
      </xdr:nvSpPr>
      <xdr:spPr>
        <a:xfrm>
          <a:off x="7626427" y="10649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19321</xdr:rowOff>
    </xdr:from>
    <xdr:ext cx="469744" cy="259045"/>
    <xdr:sp macro="" textlink="">
      <xdr:nvSpPr>
        <xdr:cNvPr id="233" name="n_4aveValue【体育館・プール】&#10;一人当たり面積"/>
        <xdr:cNvSpPr txBox="1"/>
      </xdr:nvSpPr>
      <xdr:spPr>
        <a:xfrm>
          <a:off x="6737427" y="1064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10685</xdr:rowOff>
    </xdr:from>
    <xdr:ext cx="469744" cy="259045"/>
    <xdr:sp macro="" textlink="">
      <xdr:nvSpPr>
        <xdr:cNvPr id="234" name="n_1mainValue【体育館・プール】&#10;一人当たり面積"/>
        <xdr:cNvSpPr txBox="1"/>
      </xdr:nvSpPr>
      <xdr:spPr>
        <a:xfrm>
          <a:off x="9391727" y="10983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16781</xdr:rowOff>
    </xdr:from>
    <xdr:ext cx="469744" cy="259045"/>
    <xdr:sp macro="" textlink="">
      <xdr:nvSpPr>
        <xdr:cNvPr id="235" name="n_4mainValue【体育館・プール】&#10;一人当たり面積"/>
        <xdr:cNvSpPr txBox="1"/>
      </xdr:nvSpPr>
      <xdr:spPr>
        <a:xfrm>
          <a:off x="6737427" y="1098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6" name="正方形/長方形 23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7" name="正方形/長方形 23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8" name="正方形/長方形 23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9" name="正方形/長方形 23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0" name="正方形/長方形 23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1" name="正方形/長方形 24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2" name="正方形/長方形 24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3" name="正方形/長方形 24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4" name="テキスト ボックス 24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5" name="直線コネクタ 24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6" name="テキスト ボックス 24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47" name="直線コネクタ 246"/>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48" name="テキスト ボックス 247"/>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49" name="直線コネクタ 248"/>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0" name="テキスト ボックス 249"/>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1" name="直線コネクタ 250"/>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2" name="テキスト ボックス 251"/>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3" name="直線コネクタ 252"/>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4" name="テキスト ボックス 253"/>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5" name="直線コネクタ 254"/>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6" name="テキスト ボックス 255"/>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57" name="直線コネクタ 256"/>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58" name="テキスト ボックス 257"/>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9" name="直線コネクタ 25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6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13607</xdr:rowOff>
    </xdr:from>
    <xdr:to>
      <xdr:col>24</xdr:col>
      <xdr:colOff>62865</xdr:colOff>
      <xdr:row>86</xdr:row>
      <xdr:rowOff>168729</xdr:rowOff>
    </xdr:to>
    <xdr:cxnSp macro="">
      <xdr:nvCxnSpPr>
        <xdr:cNvPr id="261" name="直線コネクタ 260"/>
        <xdr:cNvCxnSpPr/>
      </xdr:nvCxnSpPr>
      <xdr:spPr>
        <a:xfrm flipV="1">
          <a:off x="4634865" y="13386707"/>
          <a:ext cx="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62"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63" name="直線コネクタ 262"/>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131734</xdr:rowOff>
    </xdr:from>
    <xdr:ext cx="340478" cy="259045"/>
    <xdr:sp macro="" textlink="">
      <xdr:nvSpPr>
        <xdr:cNvPr id="264" name="【福祉施設】&#10;有形固定資産減価償却率最大値テキスト"/>
        <xdr:cNvSpPr txBox="1"/>
      </xdr:nvSpPr>
      <xdr:spPr>
        <a:xfrm>
          <a:off x="4673600" y="131619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13607</xdr:rowOff>
    </xdr:from>
    <xdr:to>
      <xdr:col>24</xdr:col>
      <xdr:colOff>152400</xdr:colOff>
      <xdr:row>78</xdr:row>
      <xdr:rowOff>13607</xdr:rowOff>
    </xdr:to>
    <xdr:cxnSp macro="">
      <xdr:nvCxnSpPr>
        <xdr:cNvPr id="265" name="直線コネクタ 264"/>
        <xdr:cNvCxnSpPr/>
      </xdr:nvCxnSpPr>
      <xdr:spPr>
        <a:xfrm>
          <a:off x="4546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39206</xdr:rowOff>
    </xdr:from>
    <xdr:ext cx="405111" cy="259045"/>
    <xdr:sp macro="" textlink="">
      <xdr:nvSpPr>
        <xdr:cNvPr id="266" name="【福祉施設】&#10;有形固定資産減価償却率平均値テキスト"/>
        <xdr:cNvSpPr txBox="1"/>
      </xdr:nvSpPr>
      <xdr:spPr>
        <a:xfrm>
          <a:off x="4673600" y="140981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60779</xdr:rowOff>
    </xdr:from>
    <xdr:to>
      <xdr:col>24</xdr:col>
      <xdr:colOff>114300</xdr:colOff>
      <xdr:row>82</xdr:row>
      <xdr:rowOff>162379</xdr:rowOff>
    </xdr:to>
    <xdr:sp macro="" textlink="">
      <xdr:nvSpPr>
        <xdr:cNvPr id="267" name="フローチャート: 判断 266"/>
        <xdr:cNvSpPr/>
      </xdr:nvSpPr>
      <xdr:spPr>
        <a:xfrm>
          <a:off x="45847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108131</xdr:rowOff>
    </xdr:from>
    <xdr:to>
      <xdr:col>20</xdr:col>
      <xdr:colOff>38100</xdr:colOff>
      <xdr:row>83</xdr:row>
      <xdr:rowOff>38281</xdr:rowOff>
    </xdr:to>
    <xdr:sp macro="" textlink="">
      <xdr:nvSpPr>
        <xdr:cNvPr id="268" name="フローチャート: 判断 267"/>
        <xdr:cNvSpPr/>
      </xdr:nvSpPr>
      <xdr:spPr>
        <a:xfrm>
          <a:off x="3746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82006</xdr:rowOff>
    </xdr:from>
    <xdr:to>
      <xdr:col>15</xdr:col>
      <xdr:colOff>101600</xdr:colOff>
      <xdr:row>83</xdr:row>
      <xdr:rowOff>12156</xdr:rowOff>
    </xdr:to>
    <xdr:sp macro="" textlink="">
      <xdr:nvSpPr>
        <xdr:cNvPr id="269" name="フローチャート: 判断 268"/>
        <xdr:cNvSpPr/>
      </xdr:nvSpPr>
      <xdr:spPr>
        <a:xfrm>
          <a:off x="2857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60779</xdr:rowOff>
    </xdr:from>
    <xdr:to>
      <xdr:col>10</xdr:col>
      <xdr:colOff>165100</xdr:colOff>
      <xdr:row>82</xdr:row>
      <xdr:rowOff>162379</xdr:rowOff>
    </xdr:to>
    <xdr:sp macro="" textlink="">
      <xdr:nvSpPr>
        <xdr:cNvPr id="270" name="フローチャート: 判断 269"/>
        <xdr:cNvSpPr/>
      </xdr:nvSpPr>
      <xdr:spPr>
        <a:xfrm>
          <a:off x="19685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57513</xdr:rowOff>
    </xdr:from>
    <xdr:to>
      <xdr:col>6</xdr:col>
      <xdr:colOff>38100</xdr:colOff>
      <xdr:row>82</xdr:row>
      <xdr:rowOff>159113</xdr:rowOff>
    </xdr:to>
    <xdr:sp macro="" textlink="">
      <xdr:nvSpPr>
        <xdr:cNvPr id="271" name="フローチャート: 判断 270"/>
        <xdr:cNvSpPr/>
      </xdr:nvSpPr>
      <xdr:spPr>
        <a:xfrm>
          <a:off x="1079500" y="141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2" name="テキスト ボックス 27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3" name="テキスト ボックス 27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4" name="テキスト ボックス 27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5" name="テキスト ボックス 27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6" name="テキスト ボックス 27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129358</xdr:rowOff>
    </xdr:from>
    <xdr:to>
      <xdr:col>24</xdr:col>
      <xdr:colOff>114300</xdr:colOff>
      <xdr:row>80</xdr:row>
      <xdr:rowOff>59508</xdr:rowOff>
    </xdr:to>
    <xdr:sp macro="" textlink="">
      <xdr:nvSpPr>
        <xdr:cNvPr id="277" name="楕円 276"/>
        <xdr:cNvSpPr/>
      </xdr:nvSpPr>
      <xdr:spPr>
        <a:xfrm>
          <a:off x="4584700" y="1367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152235</xdr:rowOff>
    </xdr:from>
    <xdr:ext cx="405111" cy="259045"/>
    <xdr:sp macro="" textlink="">
      <xdr:nvSpPr>
        <xdr:cNvPr id="278" name="【福祉施設】&#10;有形固定資産減価償却率該当値テキスト"/>
        <xdr:cNvSpPr txBox="1"/>
      </xdr:nvSpPr>
      <xdr:spPr>
        <a:xfrm>
          <a:off x="4673600" y="13525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73842</xdr:rowOff>
    </xdr:from>
    <xdr:to>
      <xdr:col>20</xdr:col>
      <xdr:colOff>38100</xdr:colOff>
      <xdr:row>80</xdr:row>
      <xdr:rowOff>3992</xdr:rowOff>
    </xdr:to>
    <xdr:sp macro="" textlink="">
      <xdr:nvSpPr>
        <xdr:cNvPr id="279" name="楕円 278"/>
        <xdr:cNvSpPr/>
      </xdr:nvSpPr>
      <xdr:spPr>
        <a:xfrm>
          <a:off x="3746500" y="1361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124642</xdr:rowOff>
    </xdr:from>
    <xdr:to>
      <xdr:col>24</xdr:col>
      <xdr:colOff>63500</xdr:colOff>
      <xdr:row>80</xdr:row>
      <xdr:rowOff>8708</xdr:rowOff>
    </xdr:to>
    <xdr:cxnSp macro="">
      <xdr:nvCxnSpPr>
        <xdr:cNvPr id="280" name="直線コネクタ 279"/>
        <xdr:cNvCxnSpPr/>
      </xdr:nvCxnSpPr>
      <xdr:spPr>
        <a:xfrm>
          <a:off x="3797300" y="13669192"/>
          <a:ext cx="8382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139156</xdr:rowOff>
    </xdr:from>
    <xdr:to>
      <xdr:col>6</xdr:col>
      <xdr:colOff>38100</xdr:colOff>
      <xdr:row>84</xdr:row>
      <xdr:rowOff>69306</xdr:rowOff>
    </xdr:to>
    <xdr:sp macro="" textlink="">
      <xdr:nvSpPr>
        <xdr:cNvPr id="281" name="楕円 280"/>
        <xdr:cNvSpPr/>
      </xdr:nvSpPr>
      <xdr:spPr>
        <a:xfrm>
          <a:off x="1079500" y="1436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29408</xdr:rowOff>
    </xdr:from>
    <xdr:ext cx="405111" cy="259045"/>
    <xdr:sp macro="" textlink="">
      <xdr:nvSpPr>
        <xdr:cNvPr id="282" name="n_1aveValue【福祉施設】&#10;有形固定資産減価償却率"/>
        <xdr:cNvSpPr txBox="1"/>
      </xdr:nvSpPr>
      <xdr:spPr>
        <a:xfrm>
          <a:off x="35820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28683</xdr:rowOff>
    </xdr:from>
    <xdr:ext cx="405111" cy="259045"/>
    <xdr:sp macro="" textlink="">
      <xdr:nvSpPr>
        <xdr:cNvPr id="283" name="n_2aveValue【福祉施設】&#10;有形固定資産減価償却率"/>
        <xdr:cNvSpPr txBox="1"/>
      </xdr:nvSpPr>
      <xdr:spPr>
        <a:xfrm>
          <a:off x="2705744" y="1391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7456</xdr:rowOff>
    </xdr:from>
    <xdr:ext cx="405111" cy="259045"/>
    <xdr:sp macro="" textlink="">
      <xdr:nvSpPr>
        <xdr:cNvPr id="284" name="n_3aveValue【福祉施設】&#10;有形固定資産減価償却率"/>
        <xdr:cNvSpPr txBox="1"/>
      </xdr:nvSpPr>
      <xdr:spPr>
        <a:xfrm>
          <a:off x="1816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4190</xdr:rowOff>
    </xdr:from>
    <xdr:ext cx="405111" cy="259045"/>
    <xdr:sp macro="" textlink="">
      <xdr:nvSpPr>
        <xdr:cNvPr id="285" name="n_4aveValue【福祉施設】&#10;有形固定資産減価償却率"/>
        <xdr:cNvSpPr txBox="1"/>
      </xdr:nvSpPr>
      <xdr:spPr>
        <a:xfrm>
          <a:off x="927744" y="1389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20519</xdr:rowOff>
    </xdr:from>
    <xdr:ext cx="405111" cy="259045"/>
    <xdr:sp macro="" textlink="">
      <xdr:nvSpPr>
        <xdr:cNvPr id="286" name="n_1mainValue【福祉施設】&#10;有形固定資産減価償却率"/>
        <xdr:cNvSpPr txBox="1"/>
      </xdr:nvSpPr>
      <xdr:spPr>
        <a:xfrm>
          <a:off x="3582044" y="13393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60433</xdr:rowOff>
    </xdr:from>
    <xdr:ext cx="405111" cy="259045"/>
    <xdr:sp macro="" textlink="">
      <xdr:nvSpPr>
        <xdr:cNvPr id="287" name="n_4mainValue【福祉施設】&#10;有形固定資産減価償却率"/>
        <xdr:cNvSpPr txBox="1"/>
      </xdr:nvSpPr>
      <xdr:spPr>
        <a:xfrm>
          <a:off x="927744" y="1446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8" name="正方形/長方形 28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9" name="正方形/長方形 28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0" name="正方形/長方形 28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1" name="正方形/長方形 29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2" name="正方形/長方形 29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3" name="正方形/長方形 29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4" name="正方形/長方形 29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5" name="正方形/長方形 29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6" name="テキスト ボックス 29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7" name="直線コネクタ 29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98" name="直線コネクタ 29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9" name="テキスト ボックス 29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0" name="直線コネクタ 29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1" name="テキスト ボックス 30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2" name="直線コネクタ 30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3" name="テキスト ボックス 30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04" name="直線コネクタ 30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05" name="テキスト ボックス 30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06" name="直線コネクタ 30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07" name="テキスト ボックス 30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8" name="直線コネクタ 30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09" name="テキスト ボックス 30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138430</xdr:rowOff>
    </xdr:from>
    <xdr:to>
      <xdr:col>54</xdr:col>
      <xdr:colOff>189865</xdr:colOff>
      <xdr:row>86</xdr:row>
      <xdr:rowOff>107950</xdr:rowOff>
    </xdr:to>
    <xdr:cxnSp macro="">
      <xdr:nvCxnSpPr>
        <xdr:cNvPr id="311" name="直線コネクタ 310"/>
        <xdr:cNvCxnSpPr/>
      </xdr:nvCxnSpPr>
      <xdr:spPr>
        <a:xfrm flipV="1">
          <a:off x="10476865" y="1351153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312" name="【福祉施設】&#10;一人当たり面積最小値テキスト"/>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313" name="直線コネクタ 312"/>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85107</xdr:rowOff>
    </xdr:from>
    <xdr:ext cx="469744" cy="259045"/>
    <xdr:sp macro="" textlink="">
      <xdr:nvSpPr>
        <xdr:cNvPr id="314" name="【福祉施設】&#10;一人当たり面積最大値テキスト"/>
        <xdr:cNvSpPr txBox="1"/>
      </xdr:nvSpPr>
      <xdr:spPr>
        <a:xfrm>
          <a:off x="10515600" y="13286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138430</xdr:rowOff>
    </xdr:from>
    <xdr:to>
      <xdr:col>55</xdr:col>
      <xdr:colOff>88900</xdr:colOff>
      <xdr:row>78</xdr:row>
      <xdr:rowOff>138430</xdr:rowOff>
    </xdr:to>
    <xdr:cxnSp macro="">
      <xdr:nvCxnSpPr>
        <xdr:cNvPr id="315" name="直線コネクタ 314"/>
        <xdr:cNvCxnSpPr/>
      </xdr:nvCxnSpPr>
      <xdr:spPr>
        <a:xfrm>
          <a:off x="10388600" y="13511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16527</xdr:rowOff>
    </xdr:from>
    <xdr:ext cx="469744" cy="259045"/>
    <xdr:sp macro="" textlink="">
      <xdr:nvSpPr>
        <xdr:cNvPr id="316" name="【福祉施設】&#10;一人当たり面積平均値テキスト"/>
        <xdr:cNvSpPr txBox="1"/>
      </xdr:nvSpPr>
      <xdr:spPr>
        <a:xfrm>
          <a:off x="10515600" y="14589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38100</xdr:rowOff>
    </xdr:from>
    <xdr:to>
      <xdr:col>55</xdr:col>
      <xdr:colOff>50800</xdr:colOff>
      <xdr:row>85</xdr:row>
      <xdr:rowOff>139700</xdr:rowOff>
    </xdr:to>
    <xdr:sp macro="" textlink="">
      <xdr:nvSpPr>
        <xdr:cNvPr id="317" name="フローチャート: 判断 316"/>
        <xdr:cNvSpPr/>
      </xdr:nvSpPr>
      <xdr:spPr>
        <a:xfrm>
          <a:off x="10426700" y="1461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48261</xdr:rowOff>
    </xdr:from>
    <xdr:to>
      <xdr:col>50</xdr:col>
      <xdr:colOff>165100</xdr:colOff>
      <xdr:row>85</xdr:row>
      <xdr:rowOff>149861</xdr:rowOff>
    </xdr:to>
    <xdr:sp macro="" textlink="">
      <xdr:nvSpPr>
        <xdr:cNvPr id="318" name="フローチャート: 判断 317"/>
        <xdr:cNvSpPr/>
      </xdr:nvSpPr>
      <xdr:spPr>
        <a:xfrm>
          <a:off x="9588500" y="1462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46989</xdr:rowOff>
    </xdr:from>
    <xdr:to>
      <xdr:col>46</xdr:col>
      <xdr:colOff>38100</xdr:colOff>
      <xdr:row>85</xdr:row>
      <xdr:rowOff>148589</xdr:rowOff>
    </xdr:to>
    <xdr:sp macro="" textlink="">
      <xdr:nvSpPr>
        <xdr:cNvPr id="319" name="フローチャート: 判断 318"/>
        <xdr:cNvSpPr/>
      </xdr:nvSpPr>
      <xdr:spPr>
        <a:xfrm>
          <a:off x="8699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50800</xdr:rowOff>
    </xdr:from>
    <xdr:to>
      <xdr:col>41</xdr:col>
      <xdr:colOff>101600</xdr:colOff>
      <xdr:row>85</xdr:row>
      <xdr:rowOff>152400</xdr:rowOff>
    </xdr:to>
    <xdr:sp macro="" textlink="">
      <xdr:nvSpPr>
        <xdr:cNvPr id="320" name="フローチャート: 判断 319"/>
        <xdr:cNvSpPr/>
      </xdr:nvSpPr>
      <xdr:spPr>
        <a:xfrm>
          <a:off x="7810500" y="1462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40639</xdr:rowOff>
    </xdr:from>
    <xdr:to>
      <xdr:col>36</xdr:col>
      <xdr:colOff>165100</xdr:colOff>
      <xdr:row>85</xdr:row>
      <xdr:rowOff>142239</xdr:rowOff>
    </xdr:to>
    <xdr:sp macro="" textlink="">
      <xdr:nvSpPr>
        <xdr:cNvPr id="321" name="フローチャート: 判断 320"/>
        <xdr:cNvSpPr/>
      </xdr:nvSpPr>
      <xdr:spPr>
        <a:xfrm>
          <a:off x="6921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2" name="テキスト ボックス 32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3" name="テキスト ボックス 32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4" name="テキスト ボックス 32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5" name="テキスト ボックス 32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6" name="テキスト ボックス 32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34289</xdr:rowOff>
    </xdr:from>
    <xdr:to>
      <xdr:col>55</xdr:col>
      <xdr:colOff>50800</xdr:colOff>
      <xdr:row>83</xdr:row>
      <xdr:rowOff>135889</xdr:rowOff>
    </xdr:to>
    <xdr:sp macro="" textlink="">
      <xdr:nvSpPr>
        <xdr:cNvPr id="327" name="楕円 326"/>
        <xdr:cNvSpPr/>
      </xdr:nvSpPr>
      <xdr:spPr>
        <a:xfrm>
          <a:off x="10426700" y="1426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57166</xdr:rowOff>
    </xdr:from>
    <xdr:ext cx="469744" cy="259045"/>
    <xdr:sp macro="" textlink="">
      <xdr:nvSpPr>
        <xdr:cNvPr id="328" name="【福祉施設】&#10;一人当たり面積該当値テキスト"/>
        <xdr:cNvSpPr txBox="1"/>
      </xdr:nvSpPr>
      <xdr:spPr>
        <a:xfrm>
          <a:off x="10515600" y="14116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49530</xdr:rowOff>
    </xdr:from>
    <xdr:to>
      <xdr:col>50</xdr:col>
      <xdr:colOff>165100</xdr:colOff>
      <xdr:row>83</xdr:row>
      <xdr:rowOff>151130</xdr:rowOff>
    </xdr:to>
    <xdr:sp macro="" textlink="">
      <xdr:nvSpPr>
        <xdr:cNvPr id="329" name="楕円 328"/>
        <xdr:cNvSpPr/>
      </xdr:nvSpPr>
      <xdr:spPr>
        <a:xfrm>
          <a:off x="9588500" y="1427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85089</xdr:rowOff>
    </xdr:from>
    <xdr:to>
      <xdr:col>55</xdr:col>
      <xdr:colOff>0</xdr:colOff>
      <xdr:row>83</xdr:row>
      <xdr:rowOff>100330</xdr:rowOff>
    </xdr:to>
    <xdr:cxnSp macro="">
      <xdr:nvCxnSpPr>
        <xdr:cNvPr id="330" name="直線コネクタ 329"/>
        <xdr:cNvCxnSpPr/>
      </xdr:nvCxnSpPr>
      <xdr:spPr>
        <a:xfrm flipV="1">
          <a:off x="9639300" y="14315439"/>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105411</xdr:rowOff>
    </xdr:from>
    <xdr:to>
      <xdr:col>36</xdr:col>
      <xdr:colOff>165100</xdr:colOff>
      <xdr:row>85</xdr:row>
      <xdr:rowOff>35561</xdr:rowOff>
    </xdr:to>
    <xdr:sp macro="" textlink="">
      <xdr:nvSpPr>
        <xdr:cNvPr id="331" name="楕円 330"/>
        <xdr:cNvSpPr/>
      </xdr:nvSpPr>
      <xdr:spPr>
        <a:xfrm>
          <a:off x="6921500" y="1450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85</xdr:row>
      <xdr:rowOff>140988</xdr:rowOff>
    </xdr:from>
    <xdr:ext cx="469744" cy="259045"/>
    <xdr:sp macro="" textlink="">
      <xdr:nvSpPr>
        <xdr:cNvPr id="332" name="n_1aveValue【福祉施設】&#10;一人当たり面積"/>
        <xdr:cNvSpPr txBox="1"/>
      </xdr:nvSpPr>
      <xdr:spPr>
        <a:xfrm>
          <a:off x="9391727" y="1471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165116</xdr:rowOff>
    </xdr:from>
    <xdr:ext cx="469744" cy="259045"/>
    <xdr:sp macro="" textlink="">
      <xdr:nvSpPr>
        <xdr:cNvPr id="333" name="n_2aveValue【福祉施設】&#10;一人当たり面積"/>
        <xdr:cNvSpPr txBox="1"/>
      </xdr:nvSpPr>
      <xdr:spPr>
        <a:xfrm>
          <a:off x="85154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168927</xdr:rowOff>
    </xdr:from>
    <xdr:ext cx="469744" cy="259045"/>
    <xdr:sp macro="" textlink="">
      <xdr:nvSpPr>
        <xdr:cNvPr id="334" name="n_3aveValue【福祉施設】&#10;一人当たり面積"/>
        <xdr:cNvSpPr txBox="1"/>
      </xdr:nvSpPr>
      <xdr:spPr>
        <a:xfrm>
          <a:off x="7626427" y="1439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133366</xdr:rowOff>
    </xdr:from>
    <xdr:ext cx="469744" cy="259045"/>
    <xdr:sp macro="" textlink="">
      <xdr:nvSpPr>
        <xdr:cNvPr id="335" name="n_4aveValue【福祉施設】&#10;一人当たり面積"/>
        <xdr:cNvSpPr txBox="1"/>
      </xdr:nvSpPr>
      <xdr:spPr>
        <a:xfrm>
          <a:off x="6737427" y="1470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167657</xdr:rowOff>
    </xdr:from>
    <xdr:ext cx="469744" cy="259045"/>
    <xdr:sp macro="" textlink="">
      <xdr:nvSpPr>
        <xdr:cNvPr id="336" name="n_1mainValue【福祉施設】&#10;一人当たり面積"/>
        <xdr:cNvSpPr txBox="1"/>
      </xdr:nvSpPr>
      <xdr:spPr>
        <a:xfrm>
          <a:off x="9391727" y="14055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52088</xdr:rowOff>
    </xdr:from>
    <xdr:ext cx="469744" cy="259045"/>
    <xdr:sp macro="" textlink="">
      <xdr:nvSpPr>
        <xdr:cNvPr id="337" name="n_4mainValue【福祉施設】&#10;一人当たり面積"/>
        <xdr:cNvSpPr txBox="1"/>
      </xdr:nvSpPr>
      <xdr:spPr>
        <a:xfrm>
          <a:off x="6737427" y="1428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8" name="正方形/長方形 33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9" name="正方形/長方形 33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0" name="正方形/長方形 33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1" name="正方形/長方形 34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2" name="正方形/長方形 34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3" name="正方形/長方形 34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4" name="正方形/長方形 34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5" name="正方形/長方形 34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46" name="テキスト ボックス 34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47" name="直線コネクタ 34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48" name="テキスト ボックス 347"/>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49" name="直線コネクタ 348"/>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50" name="テキスト ボックス 349"/>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51" name="直線コネクタ 350"/>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52" name="テキスト ボックス 351"/>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53" name="直線コネクタ 352"/>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54" name="テキスト ボックス 353"/>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55" name="直線コネクタ 354"/>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56" name="テキスト ボックス 355"/>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57" name="直線コネクタ 356"/>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58" name="テキスト ボックス 357"/>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59" name="直線コネクタ 358"/>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60" name="テキスト ボックス 359"/>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1" name="直線コネクタ 360"/>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6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149679</xdr:rowOff>
    </xdr:from>
    <xdr:to>
      <xdr:col>24</xdr:col>
      <xdr:colOff>62865</xdr:colOff>
      <xdr:row>109</xdr:row>
      <xdr:rowOff>35379</xdr:rowOff>
    </xdr:to>
    <xdr:cxnSp macro="">
      <xdr:nvCxnSpPr>
        <xdr:cNvPr id="363" name="直線コネクタ 362"/>
        <xdr:cNvCxnSpPr/>
      </xdr:nvCxnSpPr>
      <xdr:spPr>
        <a:xfrm flipV="1">
          <a:off x="4634865"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64"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65" name="直線コネクタ 364"/>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96356</xdr:rowOff>
    </xdr:from>
    <xdr:ext cx="340478" cy="259045"/>
    <xdr:sp macro="" textlink="">
      <xdr:nvSpPr>
        <xdr:cNvPr id="366" name="【市民会館】&#10;有形固定資産減価償却率最大値テキスト"/>
        <xdr:cNvSpPr txBox="1"/>
      </xdr:nvSpPr>
      <xdr:spPr>
        <a:xfrm>
          <a:off x="4673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149679</xdr:rowOff>
    </xdr:from>
    <xdr:to>
      <xdr:col>24</xdr:col>
      <xdr:colOff>152400</xdr:colOff>
      <xdr:row>99</xdr:row>
      <xdr:rowOff>149679</xdr:rowOff>
    </xdr:to>
    <xdr:cxnSp macro="">
      <xdr:nvCxnSpPr>
        <xdr:cNvPr id="367" name="直線コネクタ 366"/>
        <xdr:cNvCxnSpPr/>
      </xdr:nvCxnSpPr>
      <xdr:spPr>
        <a:xfrm>
          <a:off x="4546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69504</xdr:rowOff>
    </xdr:from>
    <xdr:ext cx="405111" cy="259045"/>
    <xdr:sp macro="" textlink="">
      <xdr:nvSpPr>
        <xdr:cNvPr id="368" name="【市民会館】&#10;有形固定資産減価償却率平均値テキスト"/>
        <xdr:cNvSpPr txBox="1"/>
      </xdr:nvSpPr>
      <xdr:spPr>
        <a:xfrm>
          <a:off x="4673600" y="177288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46627</xdr:rowOff>
    </xdr:from>
    <xdr:to>
      <xdr:col>24</xdr:col>
      <xdr:colOff>114300</xdr:colOff>
      <xdr:row>104</xdr:row>
      <xdr:rowOff>148227</xdr:rowOff>
    </xdr:to>
    <xdr:sp macro="" textlink="">
      <xdr:nvSpPr>
        <xdr:cNvPr id="369" name="フローチャート: 判断 368"/>
        <xdr:cNvSpPr/>
      </xdr:nvSpPr>
      <xdr:spPr>
        <a:xfrm>
          <a:off x="45847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36830</xdr:rowOff>
    </xdr:from>
    <xdr:to>
      <xdr:col>20</xdr:col>
      <xdr:colOff>38100</xdr:colOff>
      <xdr:row>104</xdr:row>
      <xdr:rowOff>138430</xdr:rowOff>
    </xdr:to>
    <xdr:sp macro="" textlink="">
      <xdr:nvSpPr>
        <xdr:cNvPr id="370" name="フローチャート: 判断 369"/>
        <xdr:cNvSpPr/>
      </xdr:nvSpPr>
      <xdr:spPr>
        <a:xfrm>
          <a:off x="3746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10705</xdr:rowOff>
    </xdr:from>
    <xdr:to>
      <xdr:col>15</xdr:col>
      <xdr:colOff>101600</xdr:colOff>
      <xdr:row>104</xdr:row>
      <xdr:rowOff>112305</xdr:rowOff>
    </xdr:to>
    <xdr:sp macro="" textlink="">
      <xdr:nvSpPr>
        <xdr:cNvPr id="371" name="フローチャート: 判断 370"/>
        <xdr:cNvSpPr/>
      </xdr:nvSpPr>
      <xdr:spPr>
        <a:xfrm>
          <a:off x="2857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5806</xdr:rowOff>
    </xdr:from>
    <xdr:to>
      <xdr:col>10</xdr:col>
      <xdr:colOff>165100</xdr:colOff>
      <xdr:row>104</xdr:row>
      <xdr:rowOff>107406</xdr:rowOff>
    </xdr:to>
    <xdr:sp macro="" textlink="">
      <xdr:nvSpPr>
        <xdr:cNvPr id="372" name="フローチャート: 判断 371"/>
        <xdr:cNvSpPr/>
      </xdr:nvSpPr>
      <xdr:spPr>
        <a:xfrm>
          <a:off x="1968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2539</xdr:rowOff>
    </xdr:from>
    <xdr:to>
      <xdr:col>6</xdr:col>
      <xdr:colOff>38100</xdr:colOff>
      <xdr:row>104</xdr:row>
      <xdr:rowOff>104139</xdr:rowOff>
    </xdr:to>
    <xdr:sp macro="" textlink="">
      <xdr:nvSpPr>
        <xdr:cNvPr id="373" name="フローチャート: 判断 372"/>
        <xdr:cNvSpPr/>
      </xdr:nvSpPr>
      <xdr:spPr>
        <a:xfrm>
          <a:off x="1079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74" name="テキスト ボックス 37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75" name="テキスト ボックス 37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76" name="テキスト ボックス 37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77" name="テキスト ボックス 37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78" name="テキスト ボックス 37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87449</xdr:rowOff>
    </xdr:from>
    <xdr:to>
      <xdr:col>24</xdr:col>
      <xdr:colOff>114300</xdr:colOff>
      <xdr:row>105</xdr:row>
      <xdr:rowOff>17599</xdr:rowOff>
    </xdr:to>
    <xdr:sp macro="" textlink="">
      <xdr:nvSpPr>
        <xdr:cNvPr id="379" name="楕円 378"/>
        <xdr:cNvSpPr/>
      </xdr:nvSpPr>
      <xdr:spPr>
        <a:xfrm>
          <a:off x="4584700" y="1791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65876</xdr:rowOff>
    </xdr:from>
    <xdr:ext cx="405111" cy="259045"/>
    <xdr:sp macro="" textlink="">
      <xdr:nvSpPr>
        <xdr:cNvPr id="380" name="【市民会館】&#10;有形固定資産減価償却率該当値テキスト"/>
        <xdr:cNvSpPr txBox="1"/>
      </xdr:nvSpPr>
      <xdr:spPr>
        <a:xfrm>
          <a:off x="4673600" y="1789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116839</xdr:rowOff>
    </xdr:from>
    <xdr:to>
      <xdr:col>20</xdr:col>
      <xdr:colOff>38100</xdr:colOff>
      <xdr:row>105</xdr:row>
      <xdr:rowOff>46989</xdr:rowOff>
    </xdr:to>
    <xdr:sp macro="" textlink="">
      <xdr:nvSpPr>
        <xdr:cNvPr id="381" name="楕円 380"/>
        <xdr:cNvSpPr/>
      </xdr:nvSpPr>
      <xdr:spPr>
        <a:xfrm>
          <a:off x="3746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138249</xdr:rowOff>
    </xdr:from>
    <xdr:to>
      <xdr:col>24</xdr:col>
      <xdr:colOff>63500</xdr:colOff>
      <xdr:row>104</xdr:row>
      <xdr:rowOff>167639</xdr:rowOff>
    </xdr:to>
    <xdr:cxnSp macro="">
      <xdr:nvCxnSpPr>
        <xdr:cNvPr id="382" name="直線コネクタ 381"/>
        <xdr:cNvCxnSpPr/>
      </xdr:nvCxnSpPr>
      <xdr:spPr>
        <a:xfrm flipV="1">
          <a:off x="3797300" y="17969049"/>
          <a:ext cx="8382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33564</xdr:rowOff>
    </xdr:from>
    <xdr:to>
      <xdr:col>6</xdr:col>
      <xdr:colOff>38100</xdr:colOff>
      <xdr:row>104</xdr:row>
      <xdr:rowOff>135164</xdr:rowOff>
    </xdr:to>
    <xdr:sp macro="" textlink="">
      <xdr:nvSpPr>
        <xdr:cNvPr id="383" name="楕円 382"/>
        <xdr:cNvSpPr/>
      </xdr:nvSpPr>
      <xdr:spPr>
        <a:xfrm>
          <a:off x="1079500" y="1786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154957</xdr:rowOff>
    </xdr:from>
    <xdr:ext cx="405111" cy="259045"/>
    <xdr:sp macro="" textlink="">
      <xdr:nvSpPr>
        <xdr:cNvPr id="384" name="n_1aveValue【市民会館】&#10;有形固定資産減価償却率"/>
        <xdr:cNvSpPr txBox="1"/>
      </xdr:nvSpPr>
      <xdr:spPr>
        <a:xfrm>
          <a:off x="35820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128832</xdr:rowOff>
    </xdr:from>
    <xdr:ext cx="405111" cy="259045"/>
    <xdr:sp macro="" textlink="">
      <xdr:nvSpPr>
        <xdr:cNvPr id="385" name="n_2aveValue【市民会館】&#10;有形固定資産減価償却率"/>
        <xdr:cNvSpPr txBox="1"/>
      </xdr:nvSpPr>
      <xdr:spPr>
        <a:xfrm>
          <a:off x="2705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123933</xdr:rowOff>
    </xdr:from>
    <xdr:ext cx="405111" cy="259045"/>
    <xdr:sp macro="" textlink="">
      <xdr:nvSpPr>
        <xdr:cNvPr id="386" name="n_3aveValue【市民会館】&#10;有形固定資産減価償却率"/>
        <xdr:cNvSpPr txBox="1"/>
      </xdr:nvSpPr>
      <xdr:spPr>
        <a:xfrm>
          <a:off x="1816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120666</xdr:rowOff>
    </xdr:from>
    <xdr:ext cx="405111" cy="259045"/>
    <xdr:sp macro="" textlink="">
      <xdr:nvSpPr>
        <xdr:cNvPr id="387" name="n_4aveValue【市民会館】&#10;有形固定資産減価償却率"/>
        <xdr:cNvSpPr txBox="1"/>
      </xdr:nvSpPr>
      <xdr:spPr>
        <a:xfrm>
          <a:off x="927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38116</xdr:rowOff>
    </xdr:from>
    <xdr:ext cx="405111" cy="259045"/>
    <xdr:sp macro="" textlink="">
      <xdr:nvSpPr>
        <xdr:cNvPr id="388" name="n_1mainValue【市民会館】&#10;有形固定資産減価償却率"/>
        <xdr:cNvSpPr txBox="1"/>
      </xdr:nvSpPr>
      <xdr:spPr>
        <a:xfrm>
          <a:off x="3582044"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126291</xdr:rowOff>
    </xdr:from>
    <xdr:ext cx="405111" cy="259045"/>
    <xdr:sp macro="" textlink="">
      <xdr:nvSpPr>
        <xdr:cNvPr id="389" name="n_4mainValue【市民会館】&#10;有形固定資産減価償却率"/>
        <xdr:cNvSpPr txBox="1"/>
      </xdr:nvSpPr>
      <xdr:spPr>
        <a:xfrm>
          <a:off x="927744" y="1795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0" name="正方形/長方形 38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1" name="正方形/長方形 39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2" name="正方形/長方形 39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3" name="正方形/長方形 39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4" name="正方形/長方形 39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5" name="正方形/長方形 39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6" name="正方形/長方形 39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7" name="正方形/長方形 39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98" name="テキスト ボックス 39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99" name="直線コネクタ 39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00" name="直線コネクタ 399"/>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01" name="テキスト ボックス 400"/>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02" name="直線コネクタ 401"/>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03" name="テキスト ボックス 402"/>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04" name="直線コネクタ 40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05" name="テキスト ボックス 40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06" name="直線コネクタ 405"/>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07" name="テキスト ボックス 406"/>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08" name="直線コネクタ 407"/>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09" name="テキスト ボックス 408"/>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0" name="直線コネクタ 40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11" name="テキスト ボックス 41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1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146686</xdr:rowOff>
    </xdr:from>
    <xdr:to>
      <xdr:col>54</xdr:col>
      <xdr:colOff>189865</xdr:colOff>
      <xdr:row>108</xdr:row>
      <xdr:rowOff>131445</xdr:rowOff>
    </xdr:to>
    <xdr:cxnSp macro="">
      <xdr:nvCxnSpPr>
        <xdr:cNvPr id="413" name="直線コネクタ 412"/>
        <xdr:cNvCxnSpPr/>
      </xdr:nvCxnSpPr>
      <xdr:spPr>
        <a:xfrm flipV="1">
          <a:off x="10476865" y="17120236"/>
          <a:ext cx="0" cy="15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135272</xdr:rowOff>
    </xdr:from>
    <xdr:ext cx="469744" cy="259045"/>
    <xdr:sp macro="" textlink="">
      <xdr:nvSpPr>
        <xdr:cNvPr id="414" name="【市民会館】&#10;一人当たり面積最小値テキスト"/>
        <xdr:cNvSpPr txBox="1"/>
      </xdr:nvSpPr>
      <xdr:spPr>
        <a:xfrm>
          <a:off x="10515600" y="186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131445</xdr:rowOff>
    </xdr:from>
    <xdr:to>
      <xdr:col>55</xdr:col>
      <xdr:colOff>88900</xdr:colOff>
      <xdr:row>108</xdr:row>
      <xdr:rowOff>131445</xdr:rowOff>
    </xdr:to>
    <xdr:cxnSp macro="">
      <xdr:nvCxnSpPr>
        <xdr:cNvPr id="415" name="直線コネクタ 414"/>
        <xdr:cNvCxnSpPr/>
      </xdr:nvCxnSpPr>
      <xdr:spPr>
        <a:xfrm>
          <a:off x="10388600" y="1864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93363</xdr:rowOff>
    </xdr:from>
    <xdr:ext cx="469744" cy="259045"/>
    <xdr:sp macro="" textlink="">
      <xdr:nvSpPr>
        <xdr:cNvPr id="416" name="【市民会館】&#10;一人当たり面積最大値テキスト"/>
        <xdr:cNvSpPr txBox="1"/>
      </xdr:nvSpPr>
      <xdr:spPr>
        <a:xfrm>
          <a:off x="10515600" y="1689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146686</xdr:rowOff>
    </xdr:from>
    <xdr:to>
      <xdr:col>55</xdr:col>
      <xdr:colOff>88900</xdr:colOff>
      <xdr:row>99</xdr:row>
      <xdr:rowOff>146686</xdr:rowOff>
    </xdr:to>
    <xdr:cxnSp macro="">
      <xdr:nvCxnSpPr>
        <xdr:cNvPr id="417" name="直線コネクタ 416"/>
        <xdr:cNvCxnSpPr/>
      </xdr:nvCxnSpPr>
      <xdr:spPr>
        <a:xfrm>
          <a:off x="10388600" y="17120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64788</xdr:rowOff>
    </xdr:from>
    <xdr:ext cx="469744" cy="259045"/>
    <xdr:sp macro="" textlink="">
      <xdr:nvSpPr>
        <xdr:cNvPr id="418" name="【市民会館】&#10;一人当たり面積平均値テキスト"/>
        <xdr:cNvSpPr txBox="1"/>
      </xdr:nvSpPr>
      <xdr:spPr>
        <a:xfrm>
          <a:off x="10515600" y="18238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86361</xdr:rowOff>
    </xdr:from>
    <xdr:to>
      <xdr:col>55</xdr:col>
      <xdr:colOff>50800</xdr:colOff>
      <xdr:row>107</xdr:row>
      <xdr:rowOff>16511</xdr:rowOff>
    </xdr:to>
    <xdr:sp macro="" textlink="">
      <xdr:nvSpPr>
        <xdr:cNvPr id="419" name="フローチャート: 判断 418"/>
        <xdr:cNvSpPr/>
      </xdr:nvSpPr>
      <xdr:spPr>
        <a:xfrm>
          <a:off x="104267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101600</xdr:rowOff>
    </xdr:from>
    <xdr:to>
      <xdr:col>50</xdr:col>
      <xdr:colOff>165100</xdr:colOff>
      <xdr:row>107</xdr:row>
      <xdr:rowOff>31750</xdr:rowOff>
    </xdr:to>
    <xdr:sp macro="" textlink="">
      <xdr:nvSpPr>
        <xdr:cNvPr id="420" name="フローチャート: 判断 419"/>
        <xdr:cNvSpPr/>
      </xdr:nvSpPr>
      <xdr:spPr>
        <a:xfrm>
          <a:off x="95885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111125</xdr:rowOff>
    </xdr:from>
    <xdr:to>
      <xdr:col>46</xdr:col>
      <xdr:colOff>38100</xdr:colOff>
      <xdr:row>107</xdr:row>
      <xdr:rowOff>41275</xdr:rowOff>
    </xdr:to>
    <xdr:sp macro="" textlink="">
      <xdr:nvSpPr>
        <xdr:cNvPr id="421" name="フローチャート: 判断 420"/>
        <xdr:cNvSpPr/>
      </xdr:nvSpPr>
      <xdr:spPr>
        <a:xfrm>
          <a:off x="8699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103505</xdr:rowOff>
    </xdr:from>
    <xdr:to>
      <xdr:col>41</xdr:col>
      <xdr:colOff>101600</xdr:colOff>
      <xdr:row>107</xdr:row>
      <xdr:rowOff>33655</xdr:rowOff>
    </xdr:to>
    <xdr:sp macro="" textlink="">
      <xdr:nvSpPr>
        <xdr:cNvPr id="422" name="フローチャート: 判断 421"/>
        <xdr:cNvSpPr/>
      </xdr:nvSpPr>
      <xdr:spPr>
        <a:xfrm>
          <a:off x="7810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99695</xdr:rowOff>
    </xdr:from>
    <xdr:to>
      <xdr:col>36</xdr:col>
      <xdr:colOff>165100</xdr:colOff>
      <xdr:row>107</xdr:row>
      <xdr:rowOff>29845</xdr:rowOff>
    </xdr:to>
    <xdr:sp macro="" textlink="">
      <xdr:nvSpPr>
        <xdr:cNvPr id="423" name="フローチャート: 判断 422"/>
        <xdr:cNvSpPr/>
      </xdr:nvSpPr>
      <xdr:spPr>
        <a:xfrm>
          <a:off x="6921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24" name="テキスト ボックス 42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25" name="テキスト ボックス 42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26" name="テキスト ボックス 42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27" name="テキスト ボックス 42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28" name="テキスト ボックス 42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80645</xdr:rowOff>
    </xdr:from>
    <xdr:to>
      <xdr:col>55</xdr:col>
      <xdr:colOff>50800</xdr:colOff>
      <xdr:row>102</xdr:row>
      <xdr:rowOff>10795</xdr:rowOff>
    </xdr:to>
    <xdr:sp macro="" textlink="">
      <xdr:nvSpPr>
        <xdr:cNvPr id="429" name="楕円 428"/>
        <xdr:cNvSpPr/>
      </xdr:nvSpPr>
      <xdr:spPr>
        <a:xfrm>
          <a:off x="10426700" y="1739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103522</xdr:rowOff>
    </xdr:from>
    <xdr:ext cx="469744" cy="259045"/>
    <xdr:sp macro="" textlink="">
      <xdr:nvSpPr>
        <xdr:cNvPr id="430" name="【市民会館】&#10;一人当たり面積該当値テキスト"/>
        <xdr:cNvSpPr txBox="1"/>
      </xdr:nvSpPr>
      <xdr:spPr>
        <a:xfrm>
          <a:off x="10515600" y="1724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10161</xdr:rowOff>
    </xdr:from>
    <xdr:to>
      <xdr:col>50</xdr:col>
      <xdr:colOff>165100</xdr:colOff>
      <xdr:row>102</xdr:row>
      <xdr:rowOff>111761</xdr:rowOff>
    </xdr:to>
    <xdr:sp macro="" textlink="">
      <xdr:nvSpPr>
        <xdr:cNvPr id="431" name="楕円 430"/>
        <xdr:cNvSpPr/>
      </xdr:nvSpPr>
      <xdr:spPr>
        <a:xfrm>
          <a:off x="9588500" y="174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131445</xdr:rowOff>
    </xdr:from>
    <xdr:to>
      <xdr:col>55</xdr:col>
      <xdr:colOff>0</xdr:colOff>
      <xdr:row>102</xdr:row>
      <xdr:rowOff>60961</xdr:rowOff>
    </xdr:to>
    <xdr:cxnSp macro="">
      <xdr:nvCxnSpPr>
        <xdr:cNvPr id="432" name="直線コネクタ 431"/>
        <xdr:cNvCxnSpPr/>
      </xdr:nvCxnSpPr>
      <xdr:spPr>
        <a:xfrm flipV="1">
          <a:off x="9639300" y="17447895"/>
          <a:ext cx="838200" cy="10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74930</xdr:rowOff>
    </xdr:from>
    <xdr:to>
      <xdr:col>36</xdr:col>
      <xdr:colOff>165100</xdr:colOff>
      <xdr:row>103</xdr:row>
      <xdr:rowOff>5080</xdr:rowOff>
    </xdr:to>
    <xdr:sp macro="" textlink="">
      <xdr:nvSpPr>
        <xdr:cNvPr id="433" name="楕円 432"/>
        <xdr:cNvSpPr/>
      </xdr:nvSpPr>
      <xdr:spPr>
        <a:xfrm>
          <a:off x="6921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107</xdr:row>
      <xdr:rowOff>22877</xdr:rowOff>
    </xdr:from>
    <xdr:ext cx="469744" cy="259045"/>
    <xdr:sp macro="" textlink="">
      <xdr:nvSpPr>
        <xdr:cNvPr id="434" name="n_1aveValue【市民会館】&#10;一人当たり面積"/>
        <xdr:cNvSpPr txBox="1"/>
      </xdr:nvSpPr>
      <xdr:spPr>
        <a:xfrm>
          <a:off x="9391727"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57802</xdr:rowOff>
    </xdr:from>
    <xdr:ext cx="469744" cy="259045"/>
    <xdr:sp macro="" textlink="">
      <xdr:nvSpPr>
        <xdr:cNvPr id="435" name="n_2aveValue【市民会館】&#10;一人当たり面積"/>
        <xdr:cNvSpPr txBox="1"/>
      </xdr:nvSpPr>
      <xdr:spPr>
        <a:xfrm>
          <a:off x="8515427" y="1806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50182</xdr:rowOff>
    </xdr:from>
    <xdr:ext cx="469744" cy="259045"/>
    <xdr:sp macro="" textlink="">
      <xdr:nvSpPr>
        <xdr:cNvPr id="436" name="n_3aveValue【市民会館】&#10;一人当たり面積"/>
        <xdr:cNvSpPr txBox="1"/>
      </xdr:nvSpPr>
      <xdr:spPr>
        <a:xfrm>
          <a:off x="7626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20972</xdr:rowOff>
    </xdr:from>
    <xdr:ext cx="469744" cy="259045"/>
    <xdr:sp macro="" textlink="">
      <xdr:nvSpPr>
        <xdr:cNvPr id="437" name="n_4aveValue【市民会館】&#10;一人当たり面積"/>
        <xdr:cNvSpPr txBox="1"/>
      </xdr:nvSpPr>
      <xdr:spPr>
        <a:xfrm>
          <a:off x="6737427" y="1836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128288</xdr:rowOff>
    </xdr:from>
    <xdr:ext cx="469744" cy="259045"/>
    <xdr:sp macro="" textlink="">
      <xdr:nvSpPr>
        <xdr:cNvPr id="438" name="n_1mainValue【市民会館】&#10;一人当たり面積"/>
        <xdr:cNvSpPr txBox="1"/>
      </xdr:nvSpPr>
      <xdr:spPr>
        <a:xfrm>
          <a:off x="939172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21607</xdr:rowOff>
    </xdr:from>
    <xdr:ext cx="469744" cy="259045"/>
    <xdr:sp macro="" textlink="">
      <xdr:nvSpPr>
        <xdr:cNvPr id="439" name="n_4mainValue【市民会館】&#10;一人当たり面積"/>
        <xdr:cNvSpPr txBox="1"/>
      </xdr:nvSpPr>
      <xdr:spPr>
        <a:xfrm>
          <a:off x="67374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40" name="正方形/長方形 43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41" name="正方形/長方形 44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42" name="正方形/長方形 44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43" name="正方形/長方形 44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44" name="正方形/長方形 44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45" name="正方形/長方形 44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46" name="正方形/長方形 44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47" name="正方形/長方形 44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48" name="テキスト ボックス 44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49" name="直線コネクタ 44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50" name="テキスト ボックス 44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51" name="直線コネクタ 45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52" name="テキスト ボックス 451"/>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53" name="直線コネクタ 45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54" name="テキスト ボックス 45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55" name="直線コネクタ 45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56" name="テキスト ボックス 45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57" name="直線コネクタ 45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58" name="テキスト ボックス 45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59" name="直線コネクタ 45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60" name="テキスト ボックス 45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61" name="直線コネクタ 46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62" name="テキスト ボックス 461"/>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63" name="直線コネクタ 46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6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110490</xdr:rowOff>
    </xdr:from>
    <xdr:to>
      <xdr:col>85</xdr:col>
      <xdr:colOff>126364</xdr:colOff>
      <xdr:row>42</xdr:row>
      <xdr:rowOff>92528</xdr:rowOff>
    </xdr:to>
    <xdr:cxnSp macro="">
      <xdr:nvCxnSpPr>
        <xdr:cNvPr id="465" name="直線コネクタ 464"/>
        <xdr:cNvCxnSpPr/>
      </xdr:nvCxnSpPr>
      <xdr:spPr>
        <a:xfrm flipV="1">
          <a:off x="16318864" y="5768340"/>
          <a:ext cx="0" cy="1525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66"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67" name="直線コネクタ 466"/>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57167</xdr:rowOff>
    </xdr:from>
    <xdr:ext cx="340478" cy="259045"/>
    <xdr:sp macro="" textlink="">
      <xdr:nvSpPr>
        <xdr:cNvPr id="468" name="【一般廃棄物処理施設】&#10;有形固定資産減価償却率最大値テキスト"/>
        <xdr:cNvSpPr txBox="1"/>
      </xdr:nvSpPr>
      <xdr:spPr>
        <a:xfrm>
          <a:off x="16357600" y="55435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110490</xdr:rowOff>
    </xdr:from>
    <xdr:to>
      <xdr:col>86</xdr:col>
      <xdr:colOff>25400</xdr:colOff>
      <xdr:row>33</xdr:row>
      <xdr:rowOff>110490</xdr:rowOff>
    </xdr:to>
    <xdr:cxnSp macro="">
      <xdr:nvCxnSpPr>
        <xdr:cNvPr id="469" name="直線コネクタ 468"/>
        <xdr:cNvCxnSpPr/>
      </xdr:nvCxnSpPr>
      <xdr:spPr>
        <a:xfrm>
          <a:off x="16230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80934</xdr:rowOff>
    </xdr:from>
    <xdr:ext cx="405111" cy="259045"/>
    <xdr:sp macro="" textlink="">
      <xdr:nvSpPr>
        <xdr:cNvPr id="470" name="【一般廃棄物処理施設】&#10;有形固定資産減価償却率平均値テキスト"/>
        <xdr:cNvSpPr txBox="1"/>
      </xdr:nvSpPr>
      <xdr:spPr>
        <a:xfrm>
          <a:off x="16357600" y="6424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58057</xdr:rowOff>
    </xdr:from>
    <xdr:to>
      <xdr:col>85</xdr:col>
      <xdr:colOff>177800</xdr:colOff>
      <xdr:row>38</xdr:row>
      <xdr:rowOff>159657</xdr:rowOff>
    </xdr:to>
    <xdr:sp macro="" textlink="">
      <xdr:nvSpPr>
        <xdr:cNvPr id="471" name="フローチャート: 判断 470"/>
        <xdr:cNvSpPr/>
      </xdr:nvSpPr>
      <xdr:spPr>
        <a:xfrm>
          <a:off x="162687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472" name="フローチャート: 判断 471"/>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35197</xdr:rowOff>
    </xdr:from>
    <xdr:to>
      <xdr:col>76</xdr:col>
      <xdr:colOff>165100</xdr:colOff>
      <xdr:row>38</xdr:row>
      <xdr:rowOff>136797</xdr:rowOff>
    </xdr:to>
    <xdr:sp macro="" textlink="">
      <xdr:nvSpPr>
        <xdr:cNvPr id="473" name="フローチャート: 判断 472"/>
        <xdr:cNvSpPr/>
      </xdr:nvSpPr>
      <xdr:spPr>
        <a:xfrm>
          <a:off x="14541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34</xdr:row>
      <xdr:rowOff>139700</xdr:rowOff>
    </xdr:from>
    <xdr:to>
      <xdr:col>72</xdr:col>
      <xdr:colOff>38100</xdr:colOff>
      <xdr:row>35</xdr:row>
      <xdr:rowOff>69850</xdr:rowOff>
    </xdr:to>
    <xdr:sp macro="" textlink="">
      <xdr:nvSpPr>
        <xdr:cNvPr id="474" name="フローチャート: 判断 473"/>
        <xdr:cNvSpPr/>
      </xdr:nvSpPr>
      <xdr:spPr>
        <a:xfrm>
          <a:off x="13652500" y="596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28666</xdr:rowOff>
    </xdr:from>
    <xdr:to>
      <xdr:col>67</xdr:col>
      <xdr:colOff>101600</xdr:colOff>
      <xdr:row>38</xdr:row>
      <xdr:rowOff>130266</xdr:rowOff>
    </xdr:to>
    <xdr:sp macro="" textlink="">
      <xdr:nvSpPr>
        <xdr:cNvPr id="475" name="フローチャート: 判断 474"/>
        <xdr:cNvSpPr/>
      </xdr:nvSpPr>
      <xdr:spPr>
        <a:xfrm>
          <a:off x="12763500" y="654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76" name="テキスト ボックス 47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77" name="テキスト ボックス 47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78" name="テキスト ボックス 47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79" name="テキスト ボックス 47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0" name="テキスト ボックス 47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38463</xdr:rowOff>
    </xdr:from>
    <xdr:to>
      <xdr:col>85</xdr:col>
      <xdr:colOff>177800</xdr:colOff>
      <xdr:row>39</xdr:row>
      <xdr:rowOff>140063</xdr:rowOff>
    </xdr:to>
    <xdr:sp macro="" textlink="">
      <xdr:nvSpPr>
        <xdr:cNvPr id="481" name="楕円 480"/>
        <xdr:cNvSpPr/>
      </xdr:nvSpPr>
      <xdr:spPr>
        <a:xfrm>
          <a:off x="16268700" y="672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16890</xdr:rowOff>
    </xdr:from>
    <xdr:ext cx="405111" cy="259045"/>
    <xdr:sp macro="" textlink="">
      <xdr:nvSpPr>
        <xdr:cNvPr id="482" name="【一般廃棄物処理施設】&#10;有形固定資産減価償却率該当値テキスト"/>
        <xdr:cNvSpPr txBox="1"/>
      </xdr:nvSpPr>
      <xdr:spPr>
        <a:xfrm>
          <a:off x="16357600"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907</xdr:rowOff>
    </xdr:from>
    <xdr:to>
      <xdr:col>81</xdr:col>
      <xdr:colOff>101600</xdr:colOff>
      <xdr:row>39</xdr:row>
      <xdr:rowOff>102507</xdr:rowOff>
    </xdr:to>
    <xdr:sp macro="" textlink="">
      <xdr:nvSpPr>
        <xdr:cNvPr id="483" name="楕円 482"/>
        <xdr:cNvSpPr/>
      </xdr:nvSpPr>
      <xdr:spPr>
        <a:xfrm>
          <a:off x="15430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51707</xdr:rowOff>
    </xdr:from>
    <xdr:to>
      <xdr:col>85</xdr:col>
      <xdr:colOff>127000</xdr:colOff>
      <xdr:row>39</xdr:row>
      <xdr:rowOff>89263</xdr:rowOff>
    </xdr:to>
    <xdr:cxnSp macro="">
      <xdr:nvCxnSpPr>
        <xdr:cNvPr id="484" name="直線コネクタ 483"/>
        <xdr:cNvCxnSpPr/>
      </xdr:nvCxnSpPr>
      <xdr:spPr>
        <a:xfrm>
          <a:off x="15481300" y="6738257"/>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147865</xdr:rowOff>
    </xdr:from>
    <xdr:to>
      <xdr:col>67</xdr:col>
      <xdr:colOff>101600</xdr:colOff>
      <xdr:row>40</xdr:row>
      <xdr:rowOff>78015</xdr:rowOff>
    </xdr:to>
    <xdr:sp macro="" textlink="">
      <xdr:nvSpPr>
        <xdr:cNvPr id="485" name="楕円 484"/>
        <xdr:cNvSpPr/>
      </xdr:nvSpPr>
      <xdr:spPr>
        <a:xfrm>
          <a:off x="12763500" y="68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166387</xdr:rowOff>
    </xdr:from>
    <xdr:ext cx="405111" cy="259045"/>
    <xdr:sp macro="" textlink="">
      <xdr:nvSpPr>
        <xdr:cNvPr id="486" name="n_1aveValue【一般廃棄物処理施設】&#10;有形固定資産減価償却率"/>
        <xdr:cNvSpPr txBox="1"/>
      </xdr:nvSpPr>
      <xdr:spPr>
        <a:xfrm>
          <a:off x="152660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153324</xdr:rowOff>
    </xdr:from>
    <xdr:ext cx="405111" cy="259045"/>
    <xdr:sp macro="" textlink="">
      <xdr:nvSpPr>
        <xdr:cNvPr id="487" name="n_2aveValue【一般廃棄物処理施設】&#10;有形固定資産減価償却率"/>
        <xdr:cNvSpPr txBox="1"/>
      </xdr:nvSpPr>
      <xdr:spPr>
        <a:xfrm>
          <a:off x="14389744" y="6325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86377</xdr:rowOff>
    </xdr:from>
    <xdr:ext cx="405111" cy="259045"/>
    <xdr:sp macro="" textlink="">
      <xdr:nvSpPr>
        <xdr:cNvPr id="488" name="n_3aveValue【一般廃棄物処理施設】&#10;有形固定資産減価償却率"/>
        <xdr:cNvSpPr txBox="1"/>
      </xdr:nvSpPr>
      <xdr:spPr>
        <a:xfrm>
          <a:off x="13500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146793</xdr:rowOff>
    </xdr:from>
    <xdr:ext cx="405111" cy="259045"/>
    <xdr:sp macro="" textlink="">
      <xdr:nvSpPr>
        <xdr:cNvPr id="489" name="n_4aveValue【一般廃棄物処理施設】&#10;有形固定資産減価償却率"/>
        <xdr:cNvSpPr txBox="1"/>
      </xdr:nvSpPr>
      <xdr:spPr>
        <a:xfrm>
          <a:off x="12611744" y="631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93634</xdr:rowOff>
    </xdr:from>
    <xdr:ext cx="405111" cy="259045"/>
    <xdr:sp macro="" textlink="">
      <xdr:nvSpPr>
        <xdr:cNvPr id="490" name="n_1mainValue【一般廃棄物処理施設】&#10;有形固定資産減価償却率"/>
        <xdr:cNvSpPr txBox="1"/>
      </xdr:nvSpPr>
      <xdr:spPr>
        <a:xfrm>
          <a:off x="15266044"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69142</xdr:rowOff>
    </xdr:from>
    <xdr:ext cx="405111" cy="259045"/>
    <xdr:sp macro="" textlink="">
      <xdr:nvSpPr>
        <xdr:cNvPr id="491" name="n_4mainValue【一般廃棄物処理施設】&#10;有形固定資産減価償却率"/>
        <xdr:cNvSpPr txBox="1"/>
      </xdr:nvSpPr>
      <xdr:spPr>
        <a:xfrm>
          <a:off x="12611744" y="692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92" name="正方形/長方形 49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93" name="正方形/長方形 49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94" name="正方形/長方形 49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95" name="正方形/長方形 49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96" name="正方形/長方形 49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97" name="正方形/長方形 49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98" name="正方形/長方形 49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99" name="正方形/長方形 49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00" name="テキスト ボックス 49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01" name="直線コネクタ 50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02" name="直線コネクタ 50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03" name="テキスト ボックス 502"/>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04" name="直線コネクタ 50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05" name="テキスト ボックス 504"/>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06" name="直線コネクタ 50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07" name="テキスト ボックス 506"/>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08" name="直線コネクタ 50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09" name="テキスト ボックス 508"/>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10" name="直線コネクタ 50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11" name="テキスト ボックス 510"/>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1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40650</xdr:rowOff>
    </xdr:from>
    <xdr:to>
      <xdr:col>116</xdr:col>
      <xdr:colOff>62864</xdr:colOff>
      <xdr:row>41</xdr:row>
      <xdr:rowOff>133186</xdr:rowOff>
    </xdr:to>
    <xdr:cxnSp macro="">
      <xdr:nvCxnSpPr>
        <xdr:cNvPr id="513" name="直線コネクタ 512"/>
        <xdr:cNvCxnSpPr/>
      </xdr:nvCxnSpPr>
      <xdr:spPr>
        <a:xfrm flipV="1">
          <a:off x="22160864" y="5698500"/>
          <a:ext cx="0" cy="1464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137013</xdr:rowOff>
    </xdr:from>
    <xdr:ext cx="313932" cy="259045"/>
    <xdr:sp macro="" textlink="">
      <xdr:nvSpPr>
        <xdr:cNvPr id="514" name="【一般廃棄物処理施設】&#10;一人当たり有形固定資産（償却資産）額最小値テキスト"/>
        <xdr:cNvSpPr txBox="1"/>
      </xdr:nvSpPr>
      <xdr:spPr>
        <a:xfrm>
          <a:off x="22199600" y="71664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133186</xdr:rowOff>
    </xdr:from>
    <xdr:to>
      <xdr:col>116</xdr:col>
      <xdr:colOff>152400</xdr:colOff>
      <xdr:row>41</xdr:row>
      <xdr:rowOff>133186</xdr:rowOff>
    </xdr:to>
    <xdr:cxnSp macro="">
      <xdr:nvCxnSpPr>
        <xdr:cNvPr id="515" name="直線コネクタ 514"/>
        <xdr:cNvCxnSpPr/>
      </xdr:nvCxnSpPr>
      <xdr:spPr>
        <a:xfrm>
          <a:off x="22072600" y="716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158777</xdr:rowOff>
    </xdr:from>
    <xdr:ext cx="599010" cy="259045"/>
    <xdr:sp macro="" textlink="">
      <xdr:nvSpPr>
        <xdr:cNvPr id="516" name="【一般廃棄物処理施設】&#10;一人当たり有形固定資産（償却資産）額最大値テキスト"/>
        <xdr:cNvSpPr txBox="1"/>
      </xdr:nvSpPr>
      <xdr:spPr>
        <a:xfrm>
          <a:off x="22199600" y="547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40650</xdr:rowOff>
    </xdr:from>
    <xdr:to>
      <xdr:col>116</xdr:col>
      <xdr:colOff>152400</xdr:colOff>
      <xdr:row>33</xdr:row>
      <xdr:rowOff>40650</xdr:rowOff>
    </xdr:to>
    <xdr:cxnSp macro="">
      <xdr:nvCxnSpPr>
        <xdr:cNvPr id="517" name="直線コネクタ 516"/>
        <xdr:cNvCxnSpPr/>
      </xdr:nvCxnSpPr>
      <xdr:spPr>
        <a:xfrm>
          <a:off x="22072600" y="56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20507</xdr:rowOff>
    </xdr:from>
    <xdr:ext cx="599010" cy="259045"/>
    <xdr:sp macro="" textlink="">
      <xdr:nvSpPr>
        <xdr:cNvPr id="518" name="【一般廃棄物処理施設】&#10;一人当たり有形固定資産（償却資産）額平均値テキスト"/>
        <xdr:cNvSpPr txBox="1"/>
      </xdr:nvSpPr>
      <xdr:spPr>
        <a:xfrm>
          <a:off x="22199600" y="67070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169080</xdr:rowOff>
    </xdr:from>
    <xdr:to>
      <xdr:col>116</xdr:col>
      <xdr:colOff>114300</xdr:colOff>
      <xdr:row>40</xdr:row>
      <xdr:rowOff>99230</xdr:rowOff>
    </xdr:to>
    <xdr:sp macro="" textlink="">
      <xdr:nvSpPr>
        <xdr:cNvPr id="519" name="フローチャート: 判断 518"/>
        <xdr:cNvSpPr/>
      </xdr:nvSpPr>
      <xdr:spPr>
        <a:xfrm>
          <a:off x="22110700" y="685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171249</xdr:rowOff>
    </xdr:from>
    <xdr:to>
      <xdr:col>112</xdr:col>
      <xdr:colOff>38100</xdr:colOff>
      <xdr:row>40</xdr:row>
      <xdr:rowOff>101399</xdr:rowOff>
    </xdr:to>
    <xdr:sp macro="" textlink="">
      <xdr:nvSpPr>
        <xdr:cNvPr id="520" name="フローチャート: 判断 519"/>
        <xdr:cNvSpPr/>
      </xdr:nvSpPr>
      <xdr:spPr>
        <a:xfrm>
          <a:off x="21272500" y="685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8319</xdr:rowOff>
    </xdr:from>
    <xdr:to>
      <xdr:col>107</xdr:col>
      <xdr:colOff>101600</xdr:colOff>
      <xdr:row>40</xdr:row>
      <xdr:rowOff>109919</xdr:rowOff>
    </xdr:to>
    <xdr:sp macro="" textlink="">
      <xdr:nvSpPr>
        <xdr:cNvPr id="521" name="フローチャート: 判断 520"/>
        <xdr:cNvSpPr/>
      </xdr:nvSpPr>
      <xdr:spPr>
        <a:xfrm>
          <a:off x="20383500" y="686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119745</xdr:rowOff>
    </xdr:from>
    <xdr:to>
      <xdr:col>102</xdr:col>
      <xdr:colOff>165100</xdr:colOff>
      <xdr:row>38</xdr:row>
      <xdr:rowOff>49895</xdr:rowOff>
    </xdr:to>
    <xdr:sp macro="" textlink="">
      <xdr:nvSpPr>
        <xdr:cNvPr id="522" name="フローチャート: 判断 521"/>
        <xdr:cNvSpPr/>
      </xdr:nvSpPr>
      <xdr:spPr>
        <a:xfrm>
          <a:off x="19494500" y="646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33657</xdr:rowOff>
    </xdr:from>
    <xdr:to>
      <xdr:col>98</xdr:col>
      <xdr:colOff>38100</xdr:colOff>
      <xdr:row>40</xdr:row>
      <xdr:rowOff>135257</xdr:rowOff>
    </xdr:to>
    <xdr:sp macro="" textlink="">
      <xdr:nvSpPr>
        <xdr:cNvPr id="523" name="フローチャート: 判断 522"/>
        <xdr:cNvSpPr/>
      </xdr:nvSpPr>
      <xdr:spPr>
        <a:xfrm>
          <a:off x="18605500" y="689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24" name="テキスト ボックス 52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25" name="テキスト ボックス 52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26" name="テキスト ボックス 52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27" name="テキスト ボックス 52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28" name="テキスト ボックス 52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140381</xdr:rowOff>
    </xdr:from>
    <xdr:to>
      <xdr:col>116</xdr:col>
      <xdr:colOff>114300</xdr:colOff>
      <xdr:row>41</xdr:row>
      <xdr:rowOff>70531</xdr:rowOff>
    </xdr:to>
    <xdr:sp macro="" textlink="">
      <xdr:nvSpPr>
        <xdr:cNvPr id="529" name="楕円 528"/>
        <xdr:cNvSpPr/>
      </xdr:nvSpPr>
      <xdr:spPr>
        <a:xfrm>
          <a:off x="22110700" y="699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55308</xdr:rowOff>
    </xdr:from>
    <xdr:ext cx="534377" cy="259045"/>
    <xdr:sp macro="" textlink="">
      <xdr:nvSpPr>
        <xdr:cNvPr id="530" name="【一般廃棄物処理施設】&#10;一人当たり有形固定資産（償却資産）額該当値テキスト"/>
        <xdr:cNvSpPr txBox="1"/>
      </xdr:nvSpPr>
      <xdr:spPr>
        <a:xfrm>
          <a:off x="22199600" y="691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146338</xdr:rowOff>
    </xdr:from>
    <xdr:to>
      <xdr:col>112</xdr:col>
      <xdr:colOff>38100</xdr:colOff>
      <xdr:row>41</xdr:row>
      <xdr:rowOff>76488</xdr:rowOff>
    </xdr:to>
    <xdr:sp macro="" textlink="">
      <xdr:nvSpPr>
        <xdr:cNvPr id="531" name="楕円 530"/>
        <xdr:cNvSpPr/>
      </xdr:nvSpPr>
      <xdr:spPr>
        <a:xfrm>
          <a:off x="21272500" y="700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19731</xdr:rowOff>
    </xdr:from>
    <xdr:to>
      <xdr:col>116</xdr:col>
      <xdr:colOff>63500</xdr:colOff>
      <xdr:row>41</xdr:row>
      <xdr:rowOff>25688</xdr:rowOff>
    </xdr:to>
    <xdr:cxnSp macro="">
      <xdr:nvCxnSpPr>
        <xdr:cNvPr id="532" name="直線コネクタ 531"/>
        <xdr:cNvCxnSpPr/>
      </xdr:nvCxnSpPr>
      <xdr:spPr>
        <a:xfrm flipV="1">
          <a:off x="21323300" y="7049181"/>
          <a:ext cx="838200" cy="5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170058</xdr:rowOff>
    </xdr:from>
    <xdr:to>
      <xdr:col>98</xdr:col>
      <xdr:colOff>38100</xdr:colOff>
      <xdr:row>41</xdr:row>
      <xdr:rowOff>100208</xdr:rowOff>
    </xdr:to>
    <xdr:sp macro="" textlink="">
      <xdr:nvSpPr>
        <xdr:cNvPr id="533" name="楕円 532"/>
        <xdr:cNvSpPr/>
      </xdr:nvSpPr>
      <xdr:spPr>
        <a:xfrm>
          <a:off x="18605500" y="702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38</xdr:row>
      <xdr:rowOff>117926</xdr:rowOff>
    </xdr:from>
    <xdr:ext cx="599010" cy="259045"/>
    <xdr:sp macro="" textlink="">
      <xdr:nvSpPr>
        <xdr:cNvPr id="534" name="n_1aveValue【一般廃棄物処理施設】&#10;一人当たり有形固定資産（償却資産）額"/>
        <xdr:cNvSpPr txBox="1"/>
      </xdr:nvSpPr>
      <xdr:spPr>
        <a:xfrm>
          <a:off x="21011095" y="6633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126446</xdr:rowOff>
    </xdr:from>
    <xdr:ext cx="599010" cy="259045"/>
    <xdr:sp macro="" textlink="">
      <xdr:nvSpPr>
        <xdr:cNvPr id="535" name="n_2aveValue【一般廃棄物処理施設】&#10;一人当たり有形固定資産（償却資産）額"/>
        <xdr:cNvSpPr txBox="1"/>
      </xdr:nvSpPr>
      <xdr:spPr>
        <a:xfrm>
          <a:off x="20134795" y="6641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66422</xdr:rowOff>
    </xdr:from>
    <xdr:ext cx="599010" cy="259045"/>
    <xdr:sp macro="" textlink="">
      <xdr:nvSpPr>
        <xdr:cNvPr id="536" name="n_3aveValue【一般廃棄物処理施設】&#10;一人当たり有形固定資産（償却資産）額"/>
        <xdr:cNvSpPr txBox="1"/>
      </xdr:nvSpPr>
      <xdr:spPr>
        <a:xfrm>
          <a:off x="19245795" y="6238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151784</xdr:rowOff>
    </xdr:from>
    <xdr:ext cx="534377" cy="259045"/>
    <xdr:sp macro="" textlink="">
      <xdr:nvSpPr>
        <xdr:cNvPr id="537" name="n_4aveValue【一般廃棄物処理施設】&#10;一人当たり有形固定資産（償却資産）額"/>
        <xdr:cNvSpPr txBox="1"/>
      </xdr:nvSpPr>
      <xdr:spPr>
        <a:xfrm>
          <a:off x="18389111" y="6666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67615</xdr:rowOff>
    </xdr:from>
    <xdr:ext cx="534377" cy="259045"/>
    <xdr:sp macro="" textlink="">
      <xdr:nvSpPr>
        <xdr:cNvPr id="538" name="n_1mainValue【一般廃棄物処理施設】&#10;一人当たり有形固定資産（償却資産）額"/>
        <xdr:cNvSpPr txBox="1"/>
      </xdr:nvSpPr>
      <xdr:spPr>
        <a:xfrm>
          <a:off x="21043411" y="7097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91335</xdr:rowOff>
    </xdr:from>
    <xdr:ext cx="534377" cy="259045"/>
    <xdr:sp macro="" textlink="">
      <xdr:nvSpPr>
        <xdr:cNvPr id="539" name="n_4mainValue【一般廃棄物処理施設】&#10;一人当たり有形固定資産（償却資産）額"/>
        <xdr:cNvSpPr txBox="1"/>
      </xdr:nvSpPr>
      <xdr:spPr>
        <a:xfrm>
          <a:off x="18389111" y="712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40" name="正方形/長方形 53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41" name="正方形/長方形 54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42" name="正方形/長方形 54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43" name="正方形/長方形 54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44" name="正方形/長方形 54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45" name="正方形/長方形 54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46" name="正方形/長方形 54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47" name="正方形/長方形 54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48" name="テキスト ボックス 54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49" name="直線コネクタ 54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50" name="テキスト ボックス 54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51" name="直線コネクタ 55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52" name="テキスト ボックス 551"/>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53" name="直線コネクタ 55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54" name="テキスト ボックス 55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55" name="直線コネクタ 55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56" name="テキスト ボックス 55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57" name="直線コネクタ 55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58" name="テキスト ボックス 55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59" name="直線コネクタ 55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60" name="テキスト ボックス 55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61" name="直線コネクタ 56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62" name="テキスト ボックス 561"/>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63" name="直線コネクタ 56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83276</xdr:rowOff>
    </xdr:from>
    <xdr:to>
      <xdr:col>85</xdr:col>
      <xdr:colOff>126364</xdr:colOff>
      <xdr:row>64</xdr:row>
      <xdr:rowOff>130628</xdr:rowOff>
    </xdr:to>
    <xdr:cxnSp macro="">
      <xdr:nvCxnSpPr>
        <xdr:cNvPr id="565" name="直線コネクタ 564"/>
        <xdr:cNvCxnSpPr/>
      </xdr:nvCxnSpPr>
      <xdr:spPr>
        <a:xfrm flipV="1">
          <a:off x="16318864" y="9684476"/>
          <a:ext cx="0" cy="1418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66"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67" name="直線コネクタ 566"/>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29953</xdr:rowOff>
    </xdr:from>
    <xdr:ext cx="405111" cy="259045"/>
    <xdr:sp macro="" textlink="">
      <xdr:nvSpPr>
        <xdr:cNvPr id="568" name="【保健センター・保健所】&#10;有形固定資産減価償却率最大値テキスト"/>
        <xdr:cNvSpPr txBox="1"/>
      </xdr:nvSpPr>
      <xdr:spPr>
        <a:xfrm>
          <a:off x="16357600" y="945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83276</xdr:rowOff>
    </xdr:from>
    <xdr:to>
      <xdr:col>86</xdr:col>
      <xdr:colOff>25400</xdr:colOff>
      <xdr:row>56</xdr:row>
      <xdr:rowOff>83276</xdr:rowOff>
    </xdr:to>
    <xdr:cxnSp macro="">
      <xdr:nvCxnSpPr>
        <xdr:cNvPr id="569" name="直線コネクタ 568"/>
        <xdr:cNvCxnSpPr/>
      </xdr:nvCxnSpPr>
      <xdr:spPr>
        <a:xfrm>
          <a:off x="16230600" y="968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161489</xdr:rowOff>
    </xdr:from>
    <xdr:ext cx="405111" cy="259045"/>
    <xdr:sp macro="" textlink="">
      <xdr:nvSpPr>
        <xdr:cNvPr id="570" name="【保健センター・保健所】&#10;有形固定資産減価償却率平均値テキスト"/>
        <xdr:cNvSpPr txBox="1"/>
      </xdr:nvSpPr>
      <xdr:spPr>
        <a:xfrm>
          <a:off x="16357600" y="10105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138612</xdr:rowOff>
    </xdr:from>
    <xdr:to>
      <xdr:col>85</xdr:col>
      <xdr:colOff>177800</xdr:colOff>
      <xdr:row>60</xdr:row>
      <xdr:rowOff>68762</xdr:rowOff>
    </xdr:to>
    <xdr:sp macro="" textlink="">
      <xdr:nvSpPr>
        <xdr:cNvPr id="571" name="フローチャート: 判断 570"/>
        <xdr:cNvSpPr/>
      </xdr:nvSpPr>
      <xdr:spPr>
        <a:xfrm>
          <a:off x="16268700" y="1025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81462</xdr:rowOff>
    </xdr:from>
    <xdr:to>
      <xdr:col>81</xdr:col>
      <xdr:colOff>101600</xdr:colOff>
      <xdr:row>60</xdr:row>
      <xdr:rowOff>11612</xdr:rowOff>
    </xdr:to>
    <xdr:sp macro="" textlink="">
      <xdr:nvSpPr>
        <xdr:cNvPr id="572" name="フローチャート: 判断 571"/>
        <xdr:cNvSpPr/>
      </xdr:nvSpPr>
      <xdr:spPr>
        <a:xfrm>
          <a:off x="15430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68399</xdr:rowOff>
    </xdr:from>
    <xdr:to>
      <xdr:col>76</xdr:col>
      <xdr:colOff>165100</xdr:colOff>
      <xdr:row>59</xdr:row>
      <xdr:rowOff>169999</xdr:rowOff>
    </xdr:to>
    <xdr:sp macro="" textlink="">
      <xdr:nvSpPr>
        <xdr:cNvPr id="573" name="フローチャート: 判断 572"/>
        <xdr:cNvSpPr/>
      </xdr:nvSpPr>
      <xdr:spPr>
        <a:xfrm>
          <a:off x="14541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25944</xdr:rowOff>
    </xdr:from>
    <xdr:to>
      <xdr:col>72</xdr:col>
      <xdr:colOff>38100</xdr:colOff>
      <xdr:row>59</xdr:row>
      <xdr:rowOff>127544</xdr:rowOff>
    </xdr:to>
    <xdr:sp macro="" textlink="">
      <xdr:nvSpPr>
        <xdr:cNvPr id="574" name="フローチャート: 判断 573"/>
        <xdr:cNvSpPr/>
      </xdr:nvSpPr>
      <xdr:spPr>
        <a:xfrm>
          <a:off x="13652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29210</xdr:rowOff>
    </xdr:from>
    <xdr:to>
      <xdr:col>67</xdr:col>
      <xdr:colOff>101600</xdr:colOff>
      <xdr:row>59</xdr:row>
      <xdr:rowOff>130810</xdr:rowOff>
    </xdr:to>
    <xdr:sp macro="" textlink="">
      <xdr:nvSpPr>
        <xdr:cNvPr id="575" name="フローチャート: 判断 574"/>
        <xdr:cNvSpPr/>
      </xdr:nvSpPr>
      <xdr:spPr>
        <a:xfrm>
          <a:off x="12763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76" name="テキスト ボックス 57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77" name="テキスト ボックス 57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78" name="テキスト ボックス 57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79" name="テキスト ボックス 57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80" name="テキスト ボックス 57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117384</xdr:rowOff>
    </xdr:from>
    <xdr:to>
      <xdr:col>85</xdr:col>
      <xdr:colOff>177800</xdr:colOff>
      <xdr:row>62</xdr:row>
      <xdr:rowOff>47534</xdr:rowOff>
    </xdr:to>
    <xdr:sp macro="" textlink="">
      <xdr:nvSpPr>
        <xdr:cNvPr id="581" name="楕円 580"/>
        <xdr:cNvSpPr/>
      </xdr:nvSpPr>
      <xdr:spPr>
        <a:xfrm>
          <a:off x="16268700" y="1057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95811</xdr:rowOff>
    </xdr:from>
    <xdr:ext cx="405111" cy="259045"/>
    <xdr:sp macro="" textlink="">
      <xdr:nvSpPr>
        <xdr:cNvPr id="582" name="【保健センター・保健所】&#10;有形固定資産減価償却率該当値テキスト"/>
        <xdr:cNvSpPr txBox="1"/>
      </xdr:nvSpPr>
      <xdr:spPr>
        <a:xfrm>
          <a:off x="16357600" y="1055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84727</xdr:rowOff>
    </xdr:from>
    <xdr:to>
      <xdr:col>81</xdr:col>
      <xdr:colOff>101600</xdr:colOff>
      <xdr:row>62</xdr:row>
      <xdr:rowOff>14877</xdr:rowOff>
    </xdr:to>
    <xdr:sp macro="" textlink="">
      <xdr:nvSpPr>
        <xdr:cNvPr id="583" name="楕円 582"/>
        <xdr:cNvSpPr/>
      </xdr:nvSpPr>
      <xdr:spPr>
        <a:xfrm>
          <a:off x="15430500" y="1054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135527</xdr:rowOff>
    </xdr:from>
    <xdr:to>
      <xdr:col>85</xdr:col>
      <xdr:colOff>127000</xdr:colOff>
      <xdr:row>61</xdr:row>
      <xdr:rowOff>168184</xdr:rowOff>
    </xdr:to>
    <xdr:cxnSp macro="">
      <xdr:nvCxnSpPr>
        <xdr:cNvPr id="584" name="直線コネクタ 583"/>
        <xdr:cNvCxnSpPr/>
      </xdr:nvCxnSpPr>
      <xdr:spPr>
        <a:xfrm>
          <a:off x="15481300" y="1059397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156573</xdr:rowOff>
    </xdr:from>
    <xdr:to>
      <xdr:col>67</xdr:col>
      <xdr:colOff>101600</xdr:colOff>
      <xdr:row>61</xdr:row>
      <xdr:rowOff>86723</xdr:rowOff>
    </xdr:to>
    <xdr:sp macro="" textlink="">
      <xdr:nvSpPr>
        <xdr:cNvPr id="585" name="楕円 584"/>
        <xdr:cNvSpPr/>
      </xdr:nvSpPr>
      <xdr:spPr>
        <a:xfrm>
          <a:off x="12763500" y="1044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28139</xdr:rowOff>
    </xdr:from>
    <xdr:ext cx="405111" cy="259045"/>
    <xdr:sp macro="" textlink="">
      <xdr:nvSpPr>
        <xdr:cNvPr id="586" name="n_1aveValue【保健センター・保健所】&#10;有形固定資産減価償却率"/>
        <xdr:cNvSpPr txBox="1"/>
      </xdr:nvSpPr>
      <xdr:spPr>
        <a:xfrm>
          <a:off x="152660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15076</xdr:rowOff>
    </xdr:from>
    <xdr:ext cx="405111" cy="259045"/>
    <xdr:sp macro="" textlink="">
      <xdr:nvSpPr>
        <xdr:cNvPr id="587" name="n_2aveValue【保健センター・保健所】&#10;有形固定資産減価償却率"/>
        <xdr:cNvSpPr txBox="1"/>
      </xdr:nvSpPr>
      <xdr:spPr>
        <a:xfrm>
          <a:off x="14389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144071</xdr:rowOff>
    </xdr:from>
    <xdr:ext cx="405111" cy="259045"/>
    <xdr:sp macro="" textlink="">
      <xdr:nvSpPr>
        <xdr:cNvPr id="588" name="n_3aveValue【保健センター・保健所】&#10;有形固定資産減価償却率"/>
        <xdr:cNvSpPr txBox="1"/>
      </xdr:nvSpPr>
      <xdr:spPr>
        <a:xfrm>
          <a:off x="13500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147337</xdr:rowOff>
    </xdr:from>
    <xdr:ext cx="405111" cy="259045"/>
    <xdr:sp macro="" textlink="">
      <xdr:nvSpPr>
        <xdr:cNvPr id="589" name="n_4aveValue【保健センター・保健所】&#10;有形固定資産減価償却率"/>
        <xdr:cNvSpPr txBox="1"/>
      </xdr:nvSpPr>
      <xdr:spPr>
        <a:xfrm>
          <a:off x="12611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6004</xdr:rowOff>
    </xdr:from>
    <xdr:ext cx="405111" cy="259045"/>
    <xdr:sp macro="" textlink="">
      <xdr:nvSpPr>
        <xdr:cNvPr id="590" name="n_1mainValue【保健センター・保健所】&#10;有形固定資産減価償却率"/>
        <xdr:cNvSpPr txBox="1"/>
      </xdr:nvSpPr>
      <xdr:spPr>
        <a:xfrm>
          <a:off x="15266044" y="1063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77850</xdr:rowOff>
    </xdr:from>
    <xdr:ext cx="405111" cy="259045"/>
    <xdr:sp macro="" textlink="">
      <xdr:nvSpPr>
        <xdr:cNvPr id="591" name="n_4mainValue【保健センター・保健所】&#10;有形固定資産減価償却率"/>
        <xdr:cNvSpPr txBox="1"/>
      </xdr:nvSpPr>
      <xdr:spPr>
        <a:xfrm>
          <a:off x="12611744" y="1053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92" name="正方形/長方形 59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93" name="正方形/長方形 59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94" name="正方形/長方形 59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95" name="正方形/長方形 59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96" name="正方形/長方形 59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97" name="正方形/長方形 59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98" name="正方形/長方形 59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99" name="正方形/長方形 59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00" name="テキスト ボックス 59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01" name="直線コネクタ 60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02" name="直線コネクタ 60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03" name="テキスト ボックス 60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04" name="直線コネクタ 60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05" name="テキスト ボックス 60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06" name="直線コネクタ 60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07" name="テキスト ボックス 60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08" name="直線コネクタ 60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09" name="テキスト ボックス 608"/>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10" name="直線コネクタ 60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11" name="テキスト ボックス 610"/>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12" name="直線コネクタ 61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13" name="テキスト ボックス 61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14"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144780</xdr:rowOff>
    </xdr:from>
    <xdr:to>
      <xdr:col>116</xdr:col>
      <xdr:colOff>62864</xdr:colOff>
      <xdr:row>64</xdr:row>
      <xdr:rowOff>64770</xdr:rowOff>
    </xdr:to>
    <xdr:cxnSp macro="">
      <xdr:nvCxnSpPr>
        <xdr:cNvPr id="615" name="直線コネクタ 614"/>
        <xdr:cNvCxnSpPr/>
      </xdr:nvCxnSpPr>
      <xdr:spPr>
        <a:xfrm flipV="1">
          <a:off x="22160864" y="957453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16"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17" name="直線コネクタ 616"/>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91457</xdr:rowOff>
    </xdr:from>
    <xdr:ext cx="469744" cy="259045"/>
    <xdr:sp macro="" textlink="">
      <xdr:nvSpPr>
        <xdr:cNvPr id="618" name="【保健センター・保健所】&#10;一人当たり面積最大値テキスト"/>
        <xdr:cNvSpPr txBox="1"/>
      </xdr:nvSpPr>
      <xdr:spPr>
        <a:xfrm>
          <a:off x="22199600" y="934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144780</xdr:rowOff>
    </xdr:from>
    <xdr:to>
      <xdr:col>116</xdr:col>
      <xdr:colOff>152400</xdr:colOff>
      <xdr:row>55</xdr:row>
      <xdr:rowOff>144780</xdr:rowOff>
    </xdr:to>
    <xdr:cxnSp macro="">
      <xdr:nvCxnSpPr>
        <xdr:cNvPr id="619" name="直線コネクタ 618"/>
        <xdr:cNvCxnSpPr/>
      </xdr:nvCxnSpPr>
      <xdr:spPr>
        <a:xfrm>
          <a:off x="22072600" y="957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49547</xdr:rowOff>
    </xdr:from>
    <xdr:ext cx="469744" cy="259045"/>
    <xdr:sp macro="" textlink="">
      <xdr:nvSpPr>
        <xdr:cNvPr id="620" name="【保健センター・保健所】&#10;一人当たり面積平均値テキスト"/>
        <xdr:cNvSpPr txBox="1"/>
      </xdr:nvSpPr>
      <xdr:spPr>
        <a:xfrm>
          <a:off x="22199600" y="10679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71120</xdr:rowOff>
    </xdr:from>
    <xdr:to>
      <xdr:col>116</xdr:col>
      <xdr:colOff>114300</xdr:colOff>
      <xdr:row>63</xdr:row>
      <xdr:rowOff>1270</xdr:rowOff>
    </xdr:to>
    <xdr:sp macro="" textlink="">
      <xdr:nvSpPr>
        <xdr:cNvPr id="621" name="フローチャート: 判断 620"/>
        <xdr:cNvSpPr/>
      </xdr:nvSpPr>
      <xdr:spPr>
        <a:xfrm>
          <a:off x="22110700" y="1070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48260</xdr:rowOff>
    </xdr:from>
    <xdr:to>
      <xdr:col>112</xdr:col>
      <xdr:colOff>38100</xdr:colOff>
      <xdr:row>62</xdr:row>
      <xdr:rowOff>149860</xdr:rowOff>
    </xdr:to>
    <xdr:sp macro="" textlink="">
      <xdr:nvSpPr>
        <xdr:cNvPr id="622" name="フローチャート: 判断 621"/>
        <xdr:cNvSpPr/>
      </xdr:nvSpPr>
      <xdr:spPr>
        <a:xfrm>
          <a:off x="212725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93980</xdr:rowOff>
    </xdr:from>
    <xdr:to>
      <xdr:col>107</xdr:col>
      <xdr:colOff>101600</xdr:colOff>
      <xdr:row>63</xdr:row>
      <xdr:rowOff>24130</xdr:rowOff>
    </xdr:to>
    <xdr:sp macro="" textlink="">
      <xdr:nvSpPr>
        <xdr:cNvPr id="623" name="フローチャート: 判断 622"/>
        <xdr:cNvSpPr/>
      </xdr:nvSpPr>
      <xdr:spPr>
        <a:xfrm>
          <a:off x="20383500" y="107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101600</xdr:rowOff>
    </xdr:from>
    <xdr:to>
      <xdr:col>102</xdr:col>
      <xdr:colOff>165100</xdr:colOff>
      <xdr:row>63</xdr:row>
      <xdr:rowOff>31750</xdr:rowOff>
    </xdr:to>
    <xdr:sp macro="" textlink="">
      <xdr:nvSpPr>
        <xdr:cNvPr id="624" name="フローチャート: 判断 623"/>
        <xdr:cNvSpPr/>
      </xdr:nvSpPr>
      <xdr:spPr>
        <a:xfrm>
          <a:off x="19494500" y="1073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105410</xdr:rowOff>
    </xdr:from>
    <xdr:to>
      <xdr:col>98</xdr:col>
      <xdr:colOff>38100</xdr:colOff>
      <xdr:row>63</xdr:row>
      <xdr:rowOff>35560</xdr:rowOff>
    </xdr:to>
    <xdr:sp macro="" textlink="">
      <xdr:nvSpPr>
        <xdr:cNvPr id="625" name="フローチャート: 判断 624"/>
        <xdr:cNvSpPr/>
      </xdr:nvSpPr>
      <xdr:spPr>
        <a:xfrm>
          <a:off x="18605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26" name="テキスト ボックス 62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27" name="テキスト ボックス 62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28" name="テキスト ボックス 62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29" name="テキスト ボックス 62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30" name="テキスト ボックス 62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147320</xdr:rowOff>
    </xdr:from>
    <xdr:to>
      <xdr:col>116</xdr:col>
      <xdr:colOff>114300</xdr:colOff>
      <xdr:row>61</xdr:row>
      <xdr:rowOff>77470</xdr:rowOff>
    </xdr:to>
    <xdr:sp macro="" textlink="">
      <xdr:nvSpPr>
        <xdr:cNvPr id="631" name="楕円 630"/>
        <xdr:cNvSpPr/>
      </xdr:nvSpPr>
      <xdr:spPr>
        <a:xfrm>
          <a:off x="2211070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170197</xdr:rowOff>
    </xdr:from>
    <xdr:ext cx="469744" cy="259045"/>
    <xdr:sp macro="" textlink="">
      <xdr:nvSpPr>
        <xdr:cNvPr id="632" name="【保健センター・保健所】&#10;一人当たり面積該当値テキスト"/>
        <xdr:cNvSpPr txBox="1"/>
      </xdr:nvSpPr>
      <xdr:spPr>
        <a:xfrm>
          <a:off x="22199600" y="102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162560</xdr:rowOff>
    </xdr:from>
    <xdr:to>
      <xdr:col>112</xdr:col>
      <xdr:colOff>38100</xdr:colOff>
      <xdr:row>61</xdr:row>
      <xdr:rowOff>92710</xdr:rowOff>
    </xdr:to>
    <xdr:sp macro="" textlink="">
      <xdr:nvSpPr>
        <xdr:cNvPr id="633" name="楕円 632"/>
        <xdr:cNvSpPr/>
      </xdr:nvSpPr>
      <xdr:spPr>
        <a:xfrm>
          <a:off x="2127250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26670</xdr:rowOff>
    </xdr:from>
    <xdr:to>
      <xdr:col>116</xdr:col>
      <xdr:colOff>63500</xdr:colOff>
      <xdr:row>61</xdr:row>
      <xdr:rowOff>41910</xdr:rowOff>
    </xdr:to>
    <xdr:cxnSp macro="">
      <xdr:nvCxnSpPr>
        <xdr:cNvPr id="634" name="直線コネクタ 633"/>
        <xdr:cNvCxnSpPr/>
      </xdr:nvCxnSpPr>
      <xdr:spPr>
        <a:xfrm flipV="1">
          <a:off x="21323300" y="104851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90170</xdr:rowOff>
    </xdr:from>
    <xdr:to>
      <xdr:col>98</xdr:col>
      <xdr:colOff>38100</xdr:colOff>
      <xdr:row>63</xdr:row>
      <xdr:rowOff>20320</xdr:rowOff>
    </xdr:to>
    <xdr:sp macro="" textlink="">
      <xdr:nvSpPr>
        <xdr:cNvPr id="635" name="楕円 634"/>
        <xdr:cNvSpPr/>
      </xdr:nvSpPr>
      <xdr:spPr>
        <a:xfrm>
          <a:off x="186055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140987</xdr:rowOff>
    </xdr:from>
    <xdr:ext cx="469744" cy="259045"/>
    <xdr:sp macro="" textlink="">
      <xdr:nvSpPr>
        <xdr:cNvPr id="636" name="n_1aveValue【保健センター・保健所】&#10;一人当たり面積"/>
        <xdr:cNvSpPr txBox="1"/>
      </xdr:nvSpPr>
      <xdr:spPr>
        <a:xfrm>
          <a:off x="210757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40657</xdr:rowOff>
    </xdr:from>
    <xdr:ext cx="469744" cy="259045"/>
    <xdr:sp macro="" textlink="">
      <xdr:nvSpPr>
        <xdr:cNvPr id="637" name="n_2aveValue【保健センター・保健所】&#10;一人当たり面積"/>
        <xdr:cNvSpPr txBox="1"/>
      </xdr:nvSpPr>
      <xdr:spPr>
        <a:xfrm>
          <a:off x="2019942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48277</xdr:rowOff>
    </xdr:from>
    <xdr:ext cx="469744" cy="259045"/>
    <xdr:sp macro="" textlink="">
      <xdr:nvSpPr>
        <xdr:cNvPr id="638" name="n_3aveValue【保健センター・保健所】&#10;一人当たり面積"/>
        <xdr:cNvSpPr txBox="1"/>
      </xdr:nvSpPr>
      <xdr:spPr>
        <a:xfrm>
          <a:off x="19310427" y="1050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26687</xdr:rowOff>
    </xdr:from>
    <xdr:ext cx="469744" cy="259045"/>
    <xdr:sp macro="" textlink="">
      <xdr:nvSpPr>
        <xdr:cNvPr id="639" name="n_4aveValue【保健センター・保健所】&#10;一人当たり面積"/>
        <xdr:cNvSpPr txBox="1"/>
      </xdr:nvSpPr>
      <xdr:spPr>
        <a:xfrm>
          <a:off x="18421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109237</xdr:rowOff>
    </xdr:from>
    <xdr:ext cx="469744" cy="259045"/>
    <xdr:sp macro="" textlink="">
      <xdr:nvSpPr>
        <xdr:cNvPr id="640" name="n_1mainValue【保健センター・保健所】&#10;一人当たり面積"/>
        <xdr:cNvSpPr txBox="1"/>
      </xdr:nvSpPr>
      <xdr:spPr>
        <a:xfrm>
          <a:off x="21075727" y="1022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36847</xdr:rowOff>
    </xdr:from>
    <xdr:ext cx="469744" cy="259045"/>
    <xdr:sp macro="" textlink="">
      <xdr:nvSpPr>
        <xdr:cNvPr id="641" name="n_4mainValue【保健センター・保健所】&#10;一人当たり面積"/>
        <xdr:cNvSpPr txBox="1"/>
      </xdr:nvSpPr>
      <xdr:spPr>
        <a:xfrm>
          <a:off x="184214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42" name="正方形/長方形 64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43" name="正方形/長方形 64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44" name="正方形/長方形 64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45" name="正方形/長方形 64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46" name="正方形/長方形 64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47" name="正方形/長方形 64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48" name="正方形/長方形 64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正方形/長方形 64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50" name="テキスト ボックス 64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51" name="直線コネクタ 65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52" name="テキスト ボックス 65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53" name="直線コネクタ 65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54" name="テキスト ボックス 65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55" name="直線コネクタ 65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56" name="テキスト ボックス 65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57" name="直線コネクタ 65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58" name="テキスト ボックス 65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59" name="直線コネクタ 65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60" name="テキスト ボックス 65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61" name="直線コネクタ 66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62" name="テキスト ボックス 661"/>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63" name="直線コネクタ 66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65" name="直線コネクタ 664"/>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66" name="【消防施設】&#10;有形固定資産減価償却率最小値テキスト"/>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67" name="直線コネクタ 666"/>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68" name="【消防施設】&#10;有形固定資産減価償却率最大値テキスト"/>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69" name="直線コネクタ 668"/>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21607</xdr:rowOff>
    </xdr:from>
    <xdr:ext cx="405111" cy="259045"/>
    <xdr:sp macro="" textlink="">
      <xdr:nvSpPr>
        <xdr:cNvPr id="670" name="【消防施設】&#10;有形固定資産減価償却率平均値テキスト"/>
        <xdr:cNvSpPr txBox="1"/>
      </xdr:nvSpPr>
      <xdr:spPr>
        <a:xfrm>
          <a:off x="16357600" y="13909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170180</xdr:rowOff>
    </xdr:from>
    <xdr:to>
      <xdr:col>85</xdr:col>
      <xdr:colOff>177800</xdr:colOff>
      <xdr:row>82</xdr:row>
      <xdr:rowOff>100330</xdr:rowOff>
    </xdr:to>
    <xdr:sp macro="" textlink="">
      <xdr:nvSpPr>
        <xdr:cNvPr id="671" name="フローチャート: 判断 670"/>
        <xdr:cNvSpPr/>
      </xdr:nvSpPr>
      <xdr:spPr>
        <a:xfrm>
          <a:off x="162687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10161</xdr:rowOff>
    </xdr:from>
    <xdr:to>
      <xdr:col>81</xdr:col>
      <xdr:colOff>101600</xdr:colOff>
      <xdr:row>82</xdr:row>
      <xdr:rowOff>111761</xdr:rowOff>
    </xdr:to>
    <xdr:sp macro="" textlink="">
      <xdr:nvSpPr>
        <xdr:cNvPr id="672" name="フローチャート: 判断 671"/>
        <xdr:cNvSpPr/>
      </xdr:nvSpPr>
      <xdr:spPr>
        <a:xfrm>
          <a:off x="15430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24130</xdr:rowOff>
    </xdr:from>
    <xdr:to>
      <xdr:col>76</xdr:col>
      <xdr:colOff>165100</xdr:colOff>
      <xdr:row>82</xdr:row>
      <xdr:rowOff>125730</xdr:rowOff>
    </xdr:to>
    <xdr:sp macro="" textlink="">
      <xdr:nvSpPr>
        <xdr:cNvPr id="673" name="フローチャート: 判断 672"/>
        <xdr:cNvSpPr/>
      </xdr:nvSpPr>
      <xdr:spPr>
        <a:xfrm>
          <a:off x="14541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58420</xdr:rowOff>
    </xdr:from>
    <xdr:to>
      <xdr:col>72</xdr:col>
      <xdr:colOff>38100</xdr:colOff>
      <xdr:row>81</xdr:row>
      <xdr:rowOff>160020</xdr:rowOff>
    </xdr:to>
    <xdr:sp macro="" textlink="">
      <xdr:nvSpPr>
        <xdr:cNvPr id="674" name="フローチャート: 判断 673"/>
        <xdr:cNvSpPr/>
      </xdr:nvSpPr>
      <xdr:spPr>
        <a:xfrm>
          <a:off x="13652500" y="1394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146050</xdr:rowOff>
    </xdr:from>
    <xdr:to>
      <xdr:col>67</xdr:col>
      <xdr:colOff>101600</xdr:colOff>
      <xdr:row>82</xdr:row>
      <xdr:rowOff>76200</xdr:rowOff>
    </xdr:to>
    <xdr:sp macro="" textlink="">
      <xdr:nvSpPr>
        <xdr:cNvPr id="675" name="フローチャート: 判断 674"/>
        <xdr:cNvSpPr/>
      </xdr:nvSpPr>
      <xdr:spPr>
        <a:xfrm>
          <a:off x="12763500" y="1403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76" name="テキスト ボックス 67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77" name="テキスト ボックス 67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78" name="テキスト ボックス 67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79" name="テキスト ボックス 67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80" name="テキスト ボックス 67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30480</xdr:rowOff>
    </xdr:from>
    <xdr:to>
      <xdr:col>85</xdr:col>
      <xdr:colOff>177800</xdr:colOff>
      <xdr:row>83</xdr:row>
      <xdr:rowOff>132080</xdr:rowOff>
    </xdr:to>
    <xdr:sp macro="" textlink="">
      <xdr:nvSpPr>
        <xdr:cNvPr id="681" name="楕円 680"/>
        <xdr:cNvSpPr/>
      </xdr:nvSpPr>
      <xdr:spPr>
        <a:xfrm>
          <a:off x="16268700" y="1426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8907</xdr:rowOff>
    </xdr:from>
    <xdr:ext cx="405111" cy="259045"/>
    <xdr:sp macro="" textlink="">
      <xdr:nvSpPr>
        <xdr:cNvPr id="682" name="【消防施設】&#10;有形固定資産減価償却率該当値テキスト"/>
        <xdr:cNvSpPr txBox="1"/>
      </xdr:nvSpPr>
      <xdr:spPr>
        <a:xfrm>
          <a:off x="16357600" y="14239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3811</xdr:rowOff>
    </xdr:from>
    <xdr:to>
      <xdr:col>81</xdr:col>
      <xdr:colOff>101600</xdr:colOff>
      <xdr:row>83</xdr:row>
      <xdr:rowOff>105411</xdr:rowOff>
    </xdr:to>
    <xdr:sp macro="" textlink="">
      <xdr:nvSpPr>
        <xdr:cNvPr id="683" name="楕円 682"/>
        <xdr:cNvSpPr/>
      </xdr:nvSpPr>
      <xdr:spPr>
        <a:xfrm>
          <a:off x="15430500" y="1423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54611</xdr:rowOff>
    </xdr:from>
    <xdr:to>
      <xdr:col>85</xdr:col>
      <xdr:colOff>127000</xdr:colOff>
      <xdr:row>83</xdr:row>
      <xdr:rowOff>81280</xdr:rowOff>
    </xdr:to>
    <xdr:cxnSp macro="">
      <xdr:nvCxnSpPr>
        <xdr:cNvPr id="684" name="直線コネクタ 683"/>
        <xdr:cNvCxnSpPr/>
      </xdr:nvCxnSpPr>
      <xdr:spPr>
        <a:xfrm>
          <a:off x="15481300" y="14284961"/>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124461</xdr:rowOff>
    </xdr:from>
    <xdr:to>
      <xdr:col>67</xdr:col>
      <xdr:colOff>101600</xdr:colOff>
      <xdr:row>83</xdr:row>
      <xdr:rowOff>54611</xdr:rowOff>
    </xdr:to>
    <xdr:sp macro="" textlink="">
      <xdr:nvSpPr>
        <xdr:cNvPr id="685" name="楕円 684"/>
        <xdr:cNvSpPr/>
      </xdr:nvSpPr>
      <xdr:spPr>
        <a:xfrm>
          <a:off x="12763500" y="1418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128288</xdr:rowOff>
    </xdr:from>
    <xdr:ext cx="405111" cy="259045"/>
    <xdr:sp macro="" textlink="">
      <xdr:nvSpPr>
        <xdr:cNvPr id="686" name="n_1aveValue【消防施設】&#10;有形固定資産減価償却率"/>
        <xdr:cNvSpPr txBox="1"/>
      </xdr:nvSpPr>
      <xdr:spPr>
        <a:xfrm>
          <a:off x="152660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142257</xdr:rowOff>
    </xdr:from>
    <xdr:ext cx="405111" cy="259045"/>
    <xdr:sp macro="" textlink="">
      <xdr:nvSpPr>
        <xdr:cNvPr id="687" name="n_2aveValue【消防施設】&#10;有形固定資産減価償却率"/>
        <xdr:cNvSpPr txBox="1"/>
      </xdr:nvSpPr>
      <xdr:spPr>
        <a:xfrm>
          <a:off x="14389744" y="13858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5097</xdr:rowOff>
    </xdr:from>
    <xdr:ext cx="405111" cy="259045"/>
    <xdr:sp macro="" textlink="">
      <xdr:nvSpPr>
        <xdr:cNvPr id="688" name="n_3aveValue【消防施設】&#10;有形固定資産減価償却率"/>
        <xdr:cNvSpPr txBox="1"/>
      </xdr:nvSpPr>
      <xdr:spPr>
        <a:xfrm>
          <a:off x="13500744" y="13721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92727</xdr:rowOff>
    </xdr:from>
    <xdr:ext cx="405111" cy="259045"/>
    <xdr:sp macro="" textlink="">
      <xdr:nvSpPr>
        <xdr:cNvPr id="689" name="n_4aveValue【消防施設】&#10;有形固定資産減価償却率"/>
        <xdr:cNvSpPr txBox="1"/>
      </xdr:nvSpPr>
      <xdr:spPr>
        <a:xfrm>
          <a:off x="12611744" y="13808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96538</xdr:rowOff>
    </xdr:from>
    <xdr:ext cx="405111" cy="259045"/>
    <xdr:sp macro="" textlink="">
      <xdr:nvSpPr>
        <xdr:cNvPr id="690" name="n_1mainValue【消防施設】&#10;有形固定資産減価償却率"/>
        <xdr:cNvSpPr txBox="1"/>
      </xdr:nvSpPr>
      <xdr:spPr>
        <a:xfrm>
          <a:off x="15266044" y="14326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45738</xdr:rowOff>
    </xdr:from>
    <xdr:ext cx="405111" cy="259045"/>
    <xdr:sp macro="" textlink="">
      <xdr:nvSpPr>
        <xdr:cNvPr id="691" name="n_4mainValue【消防施設】&#10;有形固定資産減価償却率"/>
        <xdr:cNvSpPr txBox="1"/>
      </xdr:nvSpPr>
      <xdr:spPr>
        <a:xfrm>
          <a:off x="12611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92" name="正方形/長方形 69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93" name="正方形/長方形 69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4" name="正方形/長方形 69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5" name="正方形/長方形 69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6" name="正方形/長方形 69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7" name="正方形/長方形 69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8" name="正方形/長方形 69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9" name="正方形/長方形 69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00" name="テキスト ボックス 69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01" name="直線コネクタ 70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02" name="直線コネクタ 70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03" name="テキスト ボックス 70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04" name="直線コネクタ 70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83</xdr:row>
      <xdr:rowOff>105427</xdr:rowOff>
    </xdr:from>
    <xdr:ext cx="595419" cy="259045"/>
    <xdr:sp macro="" textlink="">
      <xdr:nvSpPr>
        <xdr:cNvPr id="705" name="テキスト ボックス 704"/>
        <xdr:cNvSpPr txBox="1"/>
      </xdr:nvSpPr>
      <xdr:spPr>
        <a:xfrm>
          <a:off x="17692581" y="1433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6" name="直線コネクタ 70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81</xdr:row>
      <xdr:rowOff>67327</xdr:rowOff>
    </xdr:from>
    <xdr:ext cx="595419" cy="259045"/>
    <xdr:sp macro="" textlink="">
      <xdr:nvSpPr>
        <xdr:cNvPr id="707" name="テキスト ボックス 706"/>
        <xdr:cNvSpPr txBox="1"/>
      </xdr:nvSpPr>
      <xdr:spPr>
        <a:xfrm>
          <a:off x="17692581" y="1395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8" name="直線コネクタ 70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79</xdr:row>
      <xdr:rowOff>29227</xdr:rowOff>
    </xdr:from>
    <xdr:ext cx="595419" cy="259045"/>
    <xdr:sp macro="" textlink="">
      <xdr:nvSpPr>
        <xdr:cNvPr id="709" name="テキスト ボックス 708"/>
        <xdr:cNvSpPr txBox="1"/>
      </xdr:nvSpPr>
      <xdr:spPr>
        <a:xfrm>
          <a:off x="17692581" y="1357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10" name="直線コネクタ 70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162577</xdr:rowOff>
    </xdr:from>
    <xdr:ext cx="595419" cy="259045"/>
    <xdr:sp macro="" textlink="">
      <xdr:nvSpPr>
        <xdr:cNvPr id="711" name="テキスト ボックス 710"/>
        <xdr:cNvSpPr txBox="1"/>
      </xdr:nvSpPr>
      <xdr:spPr>
        <a:xfrm>
          <a:off x="17692581" y="1319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12" name="直線コネクタ 71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124477</xdr:rowOff>
    </xdr:from>
    <xdr:ext cx="595419" cy="259045"/>
    <xdr:sp macro="" textlink="">
      <xdr:nvSpPr>
        <xdr:cNvPr id="713" name="テキスト ボックス 712"/>
        <xdr:cNvSpPr txBox="1"/>
      </xdr:nvSpPr>
      <xdr:spPr>
        <a:xfrm>
          <a:off x="17692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1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100485</xdr:rowOff>
    </xdr:from>
    <xdr:to>
      <xdr:col>116</xdr:col>
      <xdr:colOff>62864</xdr:colOff>
      <xdr:row>86</xdr:row>
      <xdr:rowOff>114216</xdr:rowOff>
    </xdr:to>
    <xdr:cxnSp macro="">
      <xdr:nvCxnSpPr>
        <xdr:cNvPr id="715" name="直線コネクタ 714"/>
        <xdr:cNvCxnSpPr/>
      </xdr:nvCxnSpPr>
      <xdr:spPr>
        <a:xfrm flipV="1">
          <a:off x="22160864" y="13473585"/>
          <a:ext cx="0" cy="1385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161486</xdr:rowOff>
    </xdr:from>
    <xdr:ext cx="469744" cy="259045"/>
    <xdr:sp macro="" textlink="">
      <xdr:nvSpPr>
        <xdr:cNvPr id="716" name="【消防施設】&#10;一人当たり面積最小値テキスト"/>
        <xdr:cNvSpPr txBox="1"/>
      </xdr:nvSpPr>
      <xdr:spPr>
        <a:xfrm>
          <a:off x="22199600" y="14906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114216</xdr:rowOff>
    </xdr:from>
    <xdr:to>
      <xdr:col>116</xdr:col>
      <xdr:colOff>152400</xdr:colOff>
      <xdr:row>86</xdr:row>
      <xdr:rowOff>114216</xdr:rowOff>
    </xdr:to>
    <xdr:cxnSp macro="">
      <xdr:nvCxnSpPr>
        <xdr:cNvPr id="717" name="直線コネクタ 716"/>
        <xdr:cNvCxnSpPr/>
      </xdr:nvCxnSpPr>
      <xdr:spPr>
        <a:xfrm>
          <a:off x="22072600" y="1485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47162</xdr:rowOff>
    </xdr:from>
    <xdr:ext cx="599010" cy="259045"/>
    <xdr:sp macro="" textlink="">
      <xdr:nvSpPr>
        <xdr:cNvPr id="718" name="【消防施設】&#10;一人当たり面積最大値テキスト"/>
        <xdr:cNvSpPr txBox="1"/>
      </xdr:nvSpPr>
      <xdr:spPr>
        <a:xfrm>
          <a:off x="22199600" y="1324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100485</xdr:rowOff>
    </xdr:from>
    <xdr:to>
      <xdr:col>116</xdr:col>
      <xdr:colOff>152400</xdr:colOff>
      <xdr:row>78</xdr:row>
      <xdr:rowOff>100485</xdr:rowOff>
    </xdr:to>
    <xdr:cxnSp macro="">
      <xdr:nvCxnSpPr>
        <xdr:cNvPr id="719" name="直線コネクタ 718"/>
        <xdr:cNvCxnSpPr/>
      </xdr:nvCxnSpPr>
      <xdr:spPr>
        <a:xfrm>
          <a:off x="22072600" y="1347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78936</xdr:rowOff>
    </xdr:from>
    <xdr:ext cx="469744" cy="259045"/>
    <xdr:sp macro="" textlink="">
      <xdr:nvSpPr>
        <xdr:cNvPr id="720" name="【消防施設】&#10;一人当たり面積平均値テキスト"/>
        <xdr:cNvSpPr txBox="1"/>
      </xdr:nvSpPr>
      <xdr:spPr>
        <a:xfrm>
          <a:off x="22199600" y="14652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56059</xdr:rowOff>
    </xdr:from>
    <xdr:to>
      <xdr:col>116</xdr:col>
      <xdr:colOff>114300</xdr:colOff>
      <xdr:row>86</xdr:row>
      <xdr:rowOff>157659</xdr:rowOff>
    </xdr:to>
    <xdr:sp macro="" textlink="">
      <xdr:nvSpPr>
        <xdr:cNvPr id="721" name="フローチャート: 判断 720"/>
        <xdr:cNvSpPr/>
      </xdr:nvSpPr>
      <xdr:spPr>
        <a:xfrm>
          <a:off x="22110700" y="1480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62962</xdr:rowOff>
    </xdr:from>
    <xdr:to>
      <xdr:col>112</xdr:col>
      <xdr:colOff>38100</xdr:colOff>
      <xdr:row>86</xdr:row>
      <xdr:rowOff>164562</xdr:rowOff>
    </xdr:to>
    <xdr:sp macro="" textlink="">
      <xdr:nvSpPr>
        <xdr:cNvPr id="722" name="フローチャート: 判断 721"/>
        <xdr:cNvSpPr/>
      </xdr:nvSpPr>
      <xdr:spPr>
        <a:xfrm>
          <a:off x="21272500" y="1480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62974</xdr:rowOff>
    </xdr:from>
    <xdr:to>
      <xdr:col>107</xdr:col>
      <xdr:colOff>101600</xdr:colOff>
      <xdr:row>86</xdr:row>
      <xdr:rowOff>164574</xdr:rowOff>
    </xdr:to>
    <xdr:sp macro="" textlink="">
      <xdr:nvSpPr>
        <xdr:cNvPr id="723" name="フローチャート: 判断 722"/>
        <xdr:cNvSpPr/>
      </xdr:nvSpPr>
      <xdr:spPr>
        <a:xfrm>
          <a:off x="20383500" y="1480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62985</xdr:rowOff>
    </xdr:from>
    <xdr:to>
      <xdr:col>102</xdr:col>
      <xdr:colOff>165100</xdr:colOff>
      <xdr:row>86</xdr:row>
      <xdr:rowOff>164585</xdr:rowOff>
    </xdr:to>
    <xdr:sp macro="" textlink="">
      <xdr:nvSpPr>
        <xdr:cNvPr id="724" name="フローチャート: 判断 723"/>
        <xdr:cNvSpPr/>
      </xdr:nvSpPr>
      <xdr:spPr>
        <a:xfrm>
          <a:off x="19494500" y="1480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62990</xdr:rowOff>
    </xdr:from>
    <xdr:to>
      <xdr:col>98</xdr:col>
      <xdr:colOff>38100</xdr:colOff>
      <xdr:row>86</xdr:row>
      <xdr:rowOff>164590</xdr:rowOff>
    </xdr:to>
    <xdr:sp macro="" textlink="">
      <xdr:nvSpPr>
        <xdr:cNvPr id="725" name="フローチャート: 判断 724"/>
        <xdr:cNvSpPr/>
      </xdr:nvSpPr>
      <xdr:spPr>
        <a:xfrm>
          <a:off x="18605500" y="1480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6" name="テキスト ボックス 72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7" name="テキスト ボックス 72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8" name="テキスト ボックス 72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9" name="テキスト ボックス 72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30" name="テキスト ボックス 72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62753</xdr:rowOff>
    </xdr:from>
    <xdr:to>
      <xdr:col>116</xdr:col>
      <xdr:colOff>114300</xdr:colOff>
      <xdr:row>86</xdr:row>
      <xdr:rowOff>164353</xdr:rowOff>
    </xdr:to>
    <xdr:sp macro="" textlink="">
      <xdr:nvSpPr>
        <xdr:cNvPr id="731" name="楕円 730"/>
        <xdr:cNvSpPr/>
      </xdr:nvSpPr>
      <xdr:spPr>
        <a:xfrm>
          <a:off x="22110700" y="1480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34486</xdr:rowOff>
    </xdr:from>
    <xdr:ext cx="469744" cy="259045"/>
    <xdr:sp macro="" textlink="">
      <xdr:nvSpPr>
        <xdr:cNvPr id="732" name="【消防施設】&#10;一人当たり面積該当値テキスト"/>
        <xdr:cNvSpPr txBox="1"/>
      </xdr:nvSpPr>
      <xdr:spPr>
        <a:xfrm>
          <a:off x="22199600" y="14779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62776</xdr:rowOff>
    </xdr:from>
    <xdr:to>
      <xdr:col>112</xdr:col>
      <xdr:colOff>38100</xdr:colOff>
      <xdr:row>86</xdr:row>
      <xdr:rowOff>164376</xdr:rowOff>
    </xdr:to>
    <xdr:sp macro="" textlink="">
      <xdr:nvSpPr>
        <xdr:cNvPr id="733" name="楕円 732"/>
        <xdr:cNvSpPr/>
      </xdr:nvSpPr>
      <xdr:spPr>
        <a:xfrm>
          <a:off x="21272500" y="14807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113553</xdr:rowOff>
    </xdr:from>
    <xdr:to>
      <xdr:col>116</xdr:col>
      <xdr:colOff>63500</xdr:colOff>
      <xdr:row>86</xdr:row>
      <xdr:rowOff>113576</xdr:rowOff>
    </xdr:to>
    <xdr:cxnSp macro="">
      <xdr:nvCxnSpPr>
        <xdr:cNvPr id="734" name="直線コネクタ 733"/>
        <xdr:cNvCxnSpPr/>
      </xdr:nvCxnSpPr>
      <xdr:spPr>
        <a:xfrm flipV="1">
          <a:off x="21323300" y="14858253"/>
          <a:ext cx="8382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59930</xdr:rowOff>
    </xdr:from>
    <xdr:to>
      <xdr:col>98</xdr:col>
      <xdr:colOff>38100</xdr:colOff>
      <xdr:row>86</xdr:row>
      <xdr:rowOff>161530</xdr:rowOff>
    </xdr:to>
    <xdr:sp macro="" textlink="">
      <xdr:nvSpPr>
        <xdr:cNvPr id="735" name="楕円 734"/>
        <xdr:cNvSpPr/>
      </xdr:nvSpPr>
      <xdr:spPr>
        <a:xfrm>
          <a:off x="18605500" y="1480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86</xdr:row>
      <xdr:rowOff>155689</xdr:rowOff>
    </xdr:from>
    <xdr:ext cx="469744" cy="259045"/>
    <xdr:sp macro="" textlink="">
      <xdr:nvSpPr>
        <xdr:cNvPr id="736" name="n_1aveValue【消防施設】&#10;一人当たり面積"/>
        <xdr:cNvSpPr txBox="1"/>
      </xdr:nvSpPr>
      <xdr:spPr>
        <a:xfrm>
          <a:off x="21075727" y="14900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9651</xdr:rowOff>
    </xdr:from>
    <xdr:ext cx="469744" cy="259045"/>
    <xdr:sp macro="" textlink="">
      <xdr:nvSpPr>
        <xdr:cNvPr id="737" name="n_2aveValue【消防施設】&#10;一人当たり面積"/>
        <xdr:cNvSpPr txBox="1"/>
      </xdr:nvSpPr>
      <xdr:spPr>
        <a:xfrm>
          <a:off x="20199427" y="1458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9662</xdr:rowOff>
    </xdr:from>
    <xdr:ext cx="469744" cy="259045"/>
    <xdr:sp macro="" textlink="">
      <xdr:nvSpPr>
        <xdr:cNvPr id="738" name="n_3aveValue【消防施設】&#10;一人当たり面積"/>
        <xdr:cNvSpPr txBox="1"/>
      </xdr:nvSpPr>
      <xdr:spPr>
        <a:xfrm>
          <a:off x="19310427" y="1458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155717</xdr:rowOff>
    </xdr:from>
    <xdr:ext cx="469744" cy="259045"/>
    <xdr:sp macro="" textlink="">
      <xdr:nvSpPr>
        <xdr:cNvPr id="739" name="n_4aveValue【消防施設】&#10;一人当たり面積"/>
        <xdr:cNvSpPr txBox="1"/>
      </xdr:nvSpPr>
      <xdr:spPr>
        <a:xfrm>
          <a:off x="18421427" y="1490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9453</xdr:rowOff>
    </xdr:from>
    <xdr:ext cx="469744" cy="259045"/>
    <xdr:sp macro="" textlink="">
      <xdr:nvSpPr>
        <xdr:cNvPr id="740" name="n_1mainValue【消防施設】&#10;一人当たり面積"/>
        <xdr:cNvSpPr txBox="1"/>
      </xdr:nvSpPr>
      <xdr:spPr>
        <a:xfrm>
          <a:off x="21075727" y="1458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6607</xdr:rowOff>
    </xdr:from>
    <xdr:ext cx="469744" cy="259045"/>
    <xdr:sp macro="" textlink="">
      <xdr:nvSpPr>
        <xdr:cNvPr id="741" name="n_4mainValue【消防施設】&#10;一人当たり面積"/>
        <xdr:cNvSpPr txBox="1"/>
      </xdr:nvSpPr>
      <xdr:spPr>
        <a:xfrm>
          <a:off x="18421427" y="1457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3" name="直線コネクタ 75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4" name="テキスト ボックス 75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5" name="直線コネクタ 75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6" name="テキスト ボックス 75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7" name="直線コネクタ 75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8" name="テキスト ボックス 75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9" name="直線コネクタ 75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0" name="テキスト ボックス 75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1" name="直線コネクタ 76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2" name="テキスト ボックス 76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3" name="直線コネクタ 76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4" name="テキスト ボックス 76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5" name="直線コネクタ 7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109</xdr:row>
      <xdr:rowOff>35379</xdr:rowOff>
    </xdr:to>
    <xdr:cxnSp macro="">
      <xdr:nvCxnSpPr>
        <xdr:cNvPr id="767" name="直線コネクタ 766"/>
        <xdr:cNvCxnSpPr/>
      </xdr:nvCxnSpPr>
      <xdr:spPr>
        <a:xfrm flipV="1">
          <a:off x="16318864" y="17164050"/>
          <a:ext cx="0" cy="155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8"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9" name="直線コネクタ 768"/>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340478" cy="259045"/>
    <xdr:sp macro="" textlink="">
      <xdr:nvSpPr>
        <xdr:cNvPr id="770" name="【庁舎】&#10;有形固定資産減価償却率最大値テキスト"/>
        <xdr:cNvSpPr txBox="1"/>
      </xdr:nvSpPr>
      <xdr:spPr>
        <a:xfrm>
          <a:off x="16357600" y="1693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771" name="直線コネクタ 770"/>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18522</xdr:rowOff>
    </xdr:from>
    <xdr:ext cx="405111" cy="259045"/>
    <xdr:sp macro="" textlink="">
      <xdr:nvSpPr>
        <xdr:cNvPr id="772" name="【庁舎】&#10;有形固定資産減価償却率平均値テキスト"/>
        <xdr:cNvSpPr txBox="1"/>
      </xdr:nvSpPr>
      <xdr:spPr>
        <a:xfrm>
          <a:off x="16357600" y="17849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40095</xdr:rowOff>
    </xdr:from>
    <xdr:to>
      <xdr:col>85</xdr:col>
      <xdr:colOff>177800</xdr:colOff>
      <xdr:row>104</xdr:row>
      <xdr:rowOff>141695</xdr:rowOff>
    </xdr:to>
    <xdr:sp macro="" textlink="">
      <xdr:nvSpPr>
        <xdr:cNvPr id="773" name="フローチャート: 判断 772"/>
        <xdr:cNvSpPr/>
      </xdr:nvSpPr>
      <xdr:spPr>
        <a:xfrm>
          <a:off x="162687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48261</xdr:rowOff>
    </xdr:from>
    <xdr:to>
      <xdr:col>81</xdr:col>
      <xdr:colOff>101600</xdr:colOff>
      <xdr:row>104</xdr:row>
      <xdr:rowOff>149861</xdr:rowOff>
    </xdr:to>
    <xdr:sp macro="" textlink="">
      <xdr:nvSpPr>
        <xdr:cNvPr id="774" name="フローチャート: 判断 773"/>
        <xdr:cNvSpPr/>
      </xdr:nvSpPr>
      <xdr:spPr>
        <a:xfrm>
          <a:off x="15430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90714</xdr:rowOff>
    </xdr:from>
    <xdr:to>
      <xdr:col>76</xdr:col>
      <xdr:colOff>165100</xdr:colOff>
      <xdr:row>105</xdr:row>
      <xdr:rowOff>20864</xdr:rowOff>
    </xdr:to>
    <xdr:sp macro="" textlink="">
      <xdr:nvSpPr>
        <xdr:cNvPr id="775" name="フローチャート: 判断 774"/>
        <xdr:cNvSpPr/>
      </xdr:nvSpPr>
      <xdr:spPr>
        <a:xfrm>
          <a:off x="14541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108676</xdr:rowOff>
    </xdr:from>
    <xdr:to>
      <xdr:col>72</xdr:col>
      <xdr:colOff>38100</xdr:colOff>
      <xdr:row>105</xdr:row>
      <xdr:rowOff>38826</xdr:rowOff>
    </xdr:to>
    <xdr:sp macro="" textlink="">
      <xdr:nvSpPr>
        <xdr:cNvPr id="776" name="フローチャート: 判断 775"/>
        <xdr:cNvSpPr/>
      </xdr:nvSpPr>
      <xdr:spPr>
        <a:xfrm>
          <a:off x="13652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138068</xdr:rowOff>
    </xdr:from>
    <xdr:to>
      <xdr:col>67</xdr:col>
      <xdr:colOff>101600</xdr:colOff>
      <xdr:row>105</xdr:row>
      <xdr:rowOff>68218</xdr:rowOff>
    </xdr:to>
    <xdr:sp macro="" textlink="">
      <xdr:nvSpPr>
        <xdr:cNvPr id="777" name="フローチャート: 判断 776"/>
        <xdr:cNvSpPr/>
      </xdr:nvSpPr>
      <xdr:spPr>
        <a:xfrm>
          <a:off x="12763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8" name="テキスト ボックス 7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9" name="テキスト ボックス 7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0" name="テキスト ボックス 7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1" name="テキスト ボックス 7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2" name="テキスト ボックス 7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92348</xdr:rowOff>
    </xdr:from>
    <xdr:to>
      <xdr:col>85</xdr:col>
      <xdr:colOff>177800</xdr:colOff>
      <xdr:row>102</xdr:row>
      <xdr:rowOff>22498</xdr:rowOff>
    </xdr:to>
    <xdr:sp macro="" textlink="">
      <xdr:nvSpPr>
        <xdr:cNvPr id="783" name="楕円 782"/>
        <xdr:cNvSpPr/>
      </xdr:nvSpPr>
      <xdr:spPr>
        <a:xfrm>
          <a:off x="16268700" y="1740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115225</xdr:rowOff>
    </xdr:from>
    <xdr:ext cx="405111" cy="259045"/>
    <xdr:sp macro="" textlink="">
      <xdr:nvSpPr>
        <xdr:cNvPr id="784" name="【庁舎】&#10;有形固定資産減価償却率該当値テキスト"/>
        <xdr:cNvSpPr txBox="1"/>
      </xdr:nvSpPr>
      <xdr:spPr>
        <a:xfrm>
          <a:off x="16357600" y="17260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90714</xdr:rowOff>
    </xdr:from>
    <xdr:to>
      <xdr:col>81</xdr:col>
      <xdr:colOff>101600</xdr:colOff>
      <xdr:row>102</xdr:row>
      <xdr:rowOff>20864</xdr:rowOff>
    </xdr:to>
    <xdr:sp macro="" textlink="">
      <xdr:nvSpPr>
        <xdr:cNvPr id="785" name="楕円 784"/>
        <xdr:cNvSpPr/>
      </xdr:nvSpPr>
      <xdr:spPr>
        <a:xfrm>
          <a:off x="15430500" y="1740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141514</xdr:rowOff>
    </xdr:from>
    <xdr:to>
      <xdr:col>85</xdr:col>
      <xdr:colOff>127000</xdr:colOff>
      <xdr:row>101</xdr:row>
      <xdr:rowOff>143148</xdr:rowOff>
    </xdr:to>
    <xdr:cxnSp macro="">
      <xdr:nvCxnSpPr>
        <xdr:cNvPr id="786" name="直線コネクタ 785"/>
        <xdr:cNvCxnSpPr/>
      </xdr:nvCxnSpPr>
      <xdr:spPr>
        <a:xfrm>
          <a:off x="15481300" y="17457964"/>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165826</xdr:rowOff>
    </xdr:from>
    <xdr:to>
      <xdr:col>67</xdr:col>
      <xdr:colOff>101600</xdr:colOff>
      <xdr:row>101</xdr:row>
      <xdr:rowOff>95976</xdr:rowOff>
    </xdr:to>
    <xdr:sp macro="" textlink="">
      <xdr:nvSpPr>
        <xdr:cNvPr id="787" name="楕円 786"/>
        <xdr:cNvSpPr/>
      </xdr:nvSpPr>
      <xdr:spPr>
        <a:xfrm>
          <a:off x="12763500" y="17310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140988</xdr:rowOff>
    </xdr:from>
    <xdr:ext cx="405111" cy="259045"/>
    <xdr:sp macro="" textlink="">
      <xdr:nvSpPr>
        <xdr:cNvPr id="788" name="n_1aveValue【庁舎】&#10;有形固定資産減価償却率"/>
        <xdr:cNvSpPr txBox="1"/>
      </xdr:nvSpPr>
      <xdr:spPr>
        <a:xfrm>
          <a:off x="152660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37391</xdr:rowOff>
    </xdr:from>
    <xdr:ext cx="405111" cy="259045"/>
    <xdr:sp macro="" textlink="">
      <xdr:nvSpPr>
        <xdr:cNvPr id="789" name="n_2aveValue【庁舎】&#10;有形固定資産減価償却率"/>
        <xdr:cNvSpPr txBox="1"/>
      </xdr:nvSpPr>
      <xdr:spPr>
        <a:xfrm>
          <a:off x="14389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55353</xdr:rowOff>
    </xdr:from>
    <xdr:ext cx="405111" cy="259045"/>
    <xdr:sp macro="" textlink="">
      <xdr:nvSpPr>
        <xdr:cNvPr id="790" name="n_3aveValue【庁舎】&#10;有形固定資産減価償却率"/>
        <xdr:cNvSpPr txBox="1"/>
      </xdr:nvSpPr>
      <xdr:spPr>
        <a:xfrm>
          <a:off x="13500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59345</xdr:rowOff>
    </xdr:from>
    <xdr:ext cx="405111" cy="259045"/>
    <xdr:sp macro="" textlink="">
      <xdr:nvSpPr>
        <xdr:cNvPr id="791" name="n_4aveValue【庁舎】&#10;有形固定資産減価償却率"/>
        <xdr:cNvSpPr txBox="1"/>
      </xdr:nvSpPr>
      <xdr:spPr>
        <a:xfrm>
          <a:off x="12611744" y="1806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37391</xdr:rowOff>
    </xdr:from>
    <xdr:ext cx="405111" cy="259045"/>
    <xdr:sp macro="" textlink="">
      <xdr:nvSpPr>
        <xdr:cNvPr id="792" name="n_1mainValue【庁舎】&#10;有形固定資産減価償却率"/>
        <xdr:cNvSpPr txBox="1"/>
      </xdr:nvSpPr>
      <xdr:spPr>
        <a:xfrm>
          <a:off x="15266044" y="1718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112503</xdr:rowOff>
    </xdr:from>
    <xdr:ext cx="405111" cy="259045"/>
    <xdr:sp macro="" textlink="">
      <xdr:nvSpPr>
        <xdr:cNvPr id="793" name="n_4mainValue【庁舎】&#10;有形固定資産減価償却率"/>
        <xdr:cNvSpPr txBox="1"/>
      </xdr:nvSpPr>
      <xdr:spPr>
        <a:xfrm>
          <a:off x="12611744" y="1708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4" name="正方形/長方形 79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5" name="正方形/長方形 79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6" name="正方形/長方形 79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7" name="正方形/長方形 79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8" name="正方形/長方形 79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9" name="正方形/長方形 79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0" name="正方形/長方形 79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1" name="正方形/長方形 80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2" name="テキスト ボックス 80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3" name="直線コネクタ 80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4" name="直線コネクタ 803"/>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5" name="テキスト ボックス 804"/>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6" name="直線コネクタ 805"/>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7" name="テキスト ボックス 806"/>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8" name="直線コネクタ 807"/>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9" name="テキスト ボックス 808"/>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0" name="直線コネクタ 809"/>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1" name="テキスト ボックス 810"/>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2" name="直線コネクタ 811"/>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3" name="テキスト ボックス 812"/>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4" name="直線コネクタ 813"/>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5" name="テキスト ボックス 814"/>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19050</xdr:rowOff>
    </xdr:from>
    <xdr:to>
      <xdr:col>116</xdr:col>
      <xdr:colOff>62864</xdr:colOff>
      <xdr:row>108</xdr:row>
      <xdr:rowOff>76200</xdr:rowOff>
    </xdr:to>
    <xdr:cxnSp macro="">
      <xdr:nvCxnSpPr>
        <xdr:cNvPr id="819" name="直線コネクタ 818"/>
        <xdr:cNvCxnSpPr/>
      </xdr:nvCxnSpPr>
      <xdr:spPr>
        <a:xfrm flipV="1">
          <a:off x="22160864" y="169926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80027</xdr:rowOff>
    </xdr:from>
    <xdr:ext cx="469744" cy="259045"/>
    <xdr:sp macro="" textlink="">
      <xdr:nvSpPr>
        <xdr:cNvPr id="820" name="【庁舎】&#10;一人当たり面積最小値テキスト"/>
        <xdr:cNvSpPr txBox="1"/>
      </xdr:nvSpPr>
      <xdr:spPr>
        <a:xfrm>
          <a:off x="22199600"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76200</xdr:rowOff>
    </xdr:from>
    <xdr:to>
      <xdr:col>116</xdr:col>
      <xdr:colOff>152400</xdr:colOff>
      <xdr:row>108</xdr:row>
      <xdr:rowOff>76200</xdr:rowOff>
    </xdr:to>
    <xdr:cxnSp macro="">
      <xdr:nvCxnSpPr>
        <xdr:cNvPr id="821" name="直線コネクタ 820"/>
        <xdr:cNvCxnSpPr/>
      </xdr:nvCxnSpPr>
      <xdr:spPr>
        <a:xfrm>
          <a:off x="22072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137177</xdr:rowOff>
    </xdr:from>
    <xdr:ext cx="469744" cy="259045"/>
    <xdr:sp macro="" textlink="">
      <xdr:nvSpPr>
        <xdr:cNvPr id="822" name="【庁舎】&#10;一人当たり面積最大値テキスト"/>
        <xdr:cNvSpPr txBox="1"/>
      </xdr:nvSpPr>
      <xdr:spPr>
        <a:xfrm>
          <a:off x="22199600" y="1676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19050</xdr:rowOff>
    </xdr:from>
    <xdr:to>
      <xdr:col>116</xdr:col>
      <xdr:colOff>152400</xdr:colOff>
      <xdr:row>99</xdr:row>
      <xdr:rowOff>19050</xdr:rowOff>
    </xdr:to>
    <xdr:cxnSp macro="">
      <xdr:nvCxnSpPr>
        <xdr:cNvPr id="823" name="直線コネクタ 822"/>
        <xdr:cNvCxnSpPr/>
      </xdr:nvCxnSpPr>
      <xdr:spPr>
        <a:xfrm>
          <a:off x="22072600" y="1699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39750</xdr:rowOff>
    </xdr:from>
    <xdr:ext cx="469744" cy="259045"/>
    <xdr:sp macro="" textlink="">
      <xdr:nvSpPr>
        <xdr:cNvPr id="824" name="【庁舎】&#10;一人当たり面積平均値テキスト"/>
        <xdr:cNvSpPr txBox="1"/>
      </xdr:nvSpPr>
      <xdr:spPr>
        <a:xfrm>
          <a:off x="22199600" y="180420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61323</xdr:rowOff>
    </xdr:from>
    <xdr:to>
      <xdr:col>116</xdr:col>
      <xdr:colOff>114300</xdr:colOff>
      <xdr:row>105</xdr:row>
      <xdr:rowOff>162923</xdr:rowOff>
    </xdr:to>
    <xdr:sp macro="" textlink="">
      <xdr:nvSpPr>
        <xdr:cNvPr id="825" name="フローチャート: 判断 824"/>
        <xdr:cNvSpPr/>
      </xdr:nvSpPr>
      <xdr:spPr>
        <a:xfrm>
          <a:off x="22110700" y="1806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53158</xdr:rowOff>
    </xdr:from>
    <xdr:to>
      <xdr:col>112</xdr:col>
      <xdr:colOff>38100</xdr:colOff>
      <xdr:row>105</xdr:row>
      <xdr:rowOff>154758</xdr:rowOff>
    </xdr:to>
    <xdr:sp macro="" textlink="">
      <xdr:nvSpPr>
        <xdr:cNvPr id="826" name="フローチャート: 判断 825"/>
        <xdr:cNvSpPr/>
      </xdr:nvSpPr>
      <xdr:spPr>
        <a:xfrm>
          <a:off x="21272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80918</xdr:rowOff>
    </xdr:from>
    <xdr:to>
      <xdr:col>107</xdr:col>
      <xdr:colOff>101600</xdr:colOff>
      <xdr:row>106</xdr:row>
      <xdr:rowOff>11068</xdr:rowOff>
    </xdr:to>
    <xdr:sp macro="" textlink="">
      <xdr:nvSpPr>
        <xdr:cNvPr id="827" name="フローチャート: 判断 826"/>
        <xdr:cNvSpPr/>
      </xdr:nvSpPr>
      <xdr:spPr>
        <a:xfrm>
          <a:off x="20383500" y="180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90714</xdr:rowOff>
    </xdr:from>
    <xdr:to>
      <xdr:col>102</xdr:col>
      <xdr:colOff>165100</xdr:colOff>
      <xdr:row>106</xdr:row>
      <xdr:rowOff>20864</xdr:rowOff>
    </xdr:to>
    <xdr:sp macro="" textlink="">
      <xdr:nvSpPr>
        <xdr:cNvPr id="828" name="フローチャート: 判断 827"/>
        <xdr:cNvSpPr/>
      </xdr:nvSpPr>
      <xdr:spPr>
        <a:xfrm>
          <a:off x="19494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128270</xdr:rowOff>
    </xdr:from>
    <xdr:to>
      <xdr:col>98</xdr:col>
      <xdr:colOff>38100</xdr:colOff>
      <xdr:row>106</xdr:row>
      <xdr:rowOff>58420</xdr:rowOff>
    </xdr:to>
    <xdr:sp macro="" textlink="">
      <xdr:nvSpPr>
        <xdr:cNvPr id="829" name="フローチャート: 判断 828"/>
        <xdr:cNvSpPr/>
      </xdr:nvSpPr>
      <xdr:spPr>
        <a:xfrm>
          <a:off x="18605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38463</xdr:rowOff>
    </xdr:from>
    <xdr:to>
      <xdr:col>116</xdr:col>
      <xdr:colOff>114300</xdr:colOff>
      <xdr:row>104</xdr:row>
      <xdr:rowOff>140063</xdr:rowOff>
    </xdr:to>
    <xdr:sp macro="" textlink="">
      <xdr:nvSpPr>
        <xdr:cNvPr id="835" name="楕円 834"/>
        <xdr:cNvSpPr/>
      </xdr:nvSpPr>
      <xdr:spPr>
        <a:xfrm>
          <a:off x="22110700" y="1786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61340</xdr:rowOff>
    </xdr:from>
    <xdr:ext cx="469744" cy="259045"/>
    <xdr:sp macro="" textlink="">
      <xdr:nvSpPr>
        <xdr:cNvPr id="836" name="【庁舎】&#10;一人当たり面積該当値テキスト"/>
        <xdr:cNvSpPr txBox="1"/>
      </xdr:nvSpPr>
      <xdr:spPr>
        <a:xfrm>
          <a:off x="22199600" y="1772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84182</xdr:rowOff>
    </xdr:from>
    <xdr:to>
      <xdr:col>112</xdr:col>
      <xdr:colOff>38100</xdr:colOff>
      <xdr:row>105</xdr:row>
      <xdr:rowOff>14332</xdr:rowOff>
    </xdr:to>
    <xdr:sp macro="" textlink="">
      <xdr:nvSpPr>
        <xdr:cNvPr id="837" name="楕円 836"/>
        <xdr:cNvSpPr/>
      </xdr:nvSpPr>
      <xdr:spPr>
        <a:xfrm>
          <a:off x="21272500" y="1791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89263</xdr:rowOff>
    </xdr:from>
    <xdr:to>
      <xdr:col>116</xdr:col>
      <xdr:colOff>63500</xdr:colOff>
      <xdr:row>104</xdr:row>
      <xdr:rowOff>134982</xdr:rowOff>
    </xdr:to>
    <xdr:cxnSp macro="">
      <xdr:nvCxnSpPr>
        <xdr:cNvPr id="838" name="直線コネクタ 837"/>
        <xdr:cNvCxnSpPr/>
      </xdr:nvCxnSpPr>
      <xdr:spPr>
        <a:xfrm flipV="1">
          <a:off x="21323300" y="17920063"/>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58057</xdr:rowOff>
    </xdr:from>
    <xdr:to>
      <xdr:col>98</xdr:col>
      <xdr:colOff>38100</xdr:colOff>
      <xdr:row>105</xdr:row>
      <xdr:rowOff>159657</xdr:rowOff>
    </xdr:to>
    <xdr:sp macro="" textlink="">
      <xdr:nvSpPr>
        <xdr:cNvPr id="839" name="楕円 838"/>
        <xdr:cNvSpPr/>
      </xdr:nvSpPr>
      <xdr:spPr>
        <a:xfrm>
          <a:off x="18605500" y="1806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145885</xdr:rowOff>
    </xdr:from>
    <xdr:ext cx="469744" cy="259045"/>
    <xdr:sp macro="" textlink="">
      <xdr:nvSpPr>
        <xdr:cNvPr id="840" name="n_1aveValue【庁舎】&#10;一人当たり面積"/>
        <xdr:cNvSpPr txBox="1"/>
      </xdr:nvSpPr>
      <xdr:spPr>
        <a:xfrm>
          <a:off x="21075727" y="1814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27595</xdr:rowOff>
    </xdr:from>
    <xdr:ext cx="469744" cy="259045"/>
    <xdr:sp macro="" textlink="">
      <xdr:nvSpPr>
        <xdr:cNvPr id="841" name="n_2aveValue【庁舎】&#10;一人当たり面積"/>
        <xdr:cNvSpPr txBox="1"/>
      </xdr:nvSpPr>
      <xdr:spPr>
        <a:xfrm>
          <a:off x="20199427" y="1785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37391</xdr:rowOff>
    </xdr:from>
    <xdr:ext cx="469744" cy="259045"/>
    <xdr:sp macro="" textlink="">
      <xdr:nvSpPr>
        <xdr:cNvPr id="842" name="n_3aveValue【庁舎】&#10;一人当たり面積"/>
        <xdr:cNvSpPr txBox="1"/>
      </xdr:nvSpPr>
      <xdr:spPr>
        <a:xfrm>
          <a:off x="19310427" y="1786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49547</xdr:rowOff>
    </xdr:from>
    <xdr:ext cx="469744" cy="259045"/>
    <xdr:sp macro="" textlink="">
      <xdr:nvSpPr>
        <xdr:cNvPr id="843" name="n_4aveValue【庁舎】&#10;一人当たり面積"/>
        <xdr:cNvSpPr txBox="1"/>
      </xdr:nvSpPr>
      <xdr:spPr>
        <a:xfrm>
          <a:off x="18421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30859</xdr:rowOff>
    </xdr:from>
    <xdr:ext cx="469744" cy="259045"/>
    <xdr:sp macro="" textlink="">
      <xdr:nvSpPr>
        <xdr:cNvPr id="844" name="n_1mainValue【庁舎】&#10;一人当たり面積"/>
        <xdr:cNvSpPr txBox="1"/>
      </xdr:nvSpPr>
      <xdr:spPr>
        <a:xfrm>
          <a:off x="21075727" y="17690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4734</xdr:rowOff>
    </xdr:from>
    <xdr:ext cx="469744" cy="259045"/>
    <xdr:sp macro="" textlink="">
      <xdr:nvSpPr>
        <xdr:cNvPr id="845" name="n_4mainValue【庁舎】&#10;一人当たり面積"/>
        <xdr:cNvSpPr txBox="1"/>
      </xdr:nvSpPr>
      <xdr:spPr>
        <a:xfrm>
          <a:off x="18421427" y="1783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6" name="正方形/長方形 8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7" name="正方形/長方形 8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8" name="テキスト ボックス 8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保健センター・保健所や消防施設であり、特に低くなっている施設は図書館、福祉施設、庁舎であった。図書館は、平成２８年度に複合施設として整備され、福祉施設では養護老人ホームが平成３０年度にこども園と併設した施設へ整備されたことで、有形固定資産減価償却率の低下につながった。消防施設については、類似団体と比較して高くなっているが、今後、建替えを予定しており、完成に伴い低下することが見込まれ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市民会館については、有形固定資産減価償却率は類似団体と同率程度となっているが、一人当たり面積は高くなっている。今後の人口動態によってニーズが変化することも予測しながら、公共施設等総合管理計画に基づき、適正に施設の集約や除却を進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29,305
28,375
546.99
29,236,215
28,354,141
704,066
13,594,126
32,544,176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76.5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全国平均、岡山県平均、類似団体平均を下回っている。これは、本市が過疎・中山間地域であり社会経済基盤が弱く、市税を中心とした自主財源が乏しい状況によるものである。人口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全国平均を上回る高齢化率（令和２年末約４１％）に加え、新型コロナウイルス感染症の影響による個人所得の減少もあり、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現状では個人・法人関係税収の大幅な増収は見込めない状況にあ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る。今後も活力あるまちづくりを展開しつつ、</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市税を中心とした自主財源の確保が課題となっている。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149225</xdr:rowOff>
    </xdr:from>
    <xdr:to>
      <xdr:col>23</xdr:col>
      <xdr:colOff>133350</xdr:colOff>
      <xdr:row>45</xdr:row>
      <xdr:rowOff>94192</xdr:rowOff>
    </xdr:to>
    <xdr:cxnSp macro="">
      <xdr:nvCxnSpPr>
        <xdr:cNvPr id="64" name="直線コネクタ 63"/>
        <xdr:cNvCxnSpPr/>
      </xdr:nvCxnSpPr>
      <xdr:spPr>
        <a:xfrm flipV="1">
          <a:off x="4953000" y="6321425"/>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64152</xdr:rowOff>
    </xdr:from>
    <xdr:ext cx="762000" cy="259045"/>
    <xdr:sp macro="" textlink="">
      <xdr:nvSpPr>
        <xdr:cNvPr id="67" name="財政力最大値テキスト"/>
        <xdr:cNvSpPr txBox="1"/>
      </xdr:nvSpPr>
      <xdr:spPr>
        <a:xfrm>
          <a:off x="5041900" y="606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149225</xdr:rowOff>
    </xdr:from>
    <xdr:to>
      <xdr:col>24</xdr:col>
      <xdr:colOff>12700</xdr:colOff>
      <xdr:row>36</xdr:row>
      <xdr:rowOff>149225</xdr:rowOff>
    </xdr:to>
    <xdr:cxnSp macro="">
      <xdr:nvCxnSpPr>
        <xdr:cNvPr id="68" name="直線コネクタ 67"/>
        <xdr:cNvCxnSpPr/>
      </xdr:nvCxnSpPr>
      <xdr:spPr>
        <a:xfrm>
          <a:off x="4864100" y="632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24342</xdr:rowOff>
    </xdr:to>
    <xdr:cxnSp macro="">
      <xdr:nvCxnSpPr>
        <xdr:cNvPr id="69" name="直線コネクタ 68"/>
        <xdr:cNvCxnSpPr/>
      </xdr:nvCxnSpPr>
      <xdr:spPr>
        <a:xfrm flipV="1">
          <a:off x="4114800" y="75480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151994</xdr:rowOff>
    </xdr:from>
    <xdr:ext cx="762000" cy="259045"/>
    <xdr:sp macro="" textlink="">
      <xdr:nvSpPr>
        <xdr:cNvPr id="70" name="財政力平均値テキスト"/>
        <xdr:cNvSpPr txBox="1"/>
      </xdr:nvSpPr>
      <xdr:spPr>
        <a:xfrm>
          <a:off x="5041900" y="7181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4233</xdr:rowOff>
    </xdr:from>
    <xdr:to>
      <xdr:col>19</xdr:col>
      <xdr:colOff>133350</xdr:colOff>
      <xdr:row>44</xdr:row>
      <xdr:rowOff>24342</xdr:rowOff>
    </xdr:to>
    <xdr:cxnSp macro="">
      <xdr:nvCxnSpPr>
        <xdr:cNvPr id="72" name="直線コネクタ 71"/>
        <xdr:cNvCxnSpPr/>
      </xdr:nvCxnSpPr>
      <xdr:spPr>
        <a:xfrm>
          <a:off x="3225800" y="75480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135467</xdr:rowOff>
    </xdr:from>
    <xdr:to>
      <xdr:col>19</xdr:col>
      <xdr:colOff>184150</xdr:colOff>
      <xdr:row>43</xdr:row>
      <xdr:rowOff>65617</xdr:rowOff>
    </xdr:to>
    <xdr:sp macro="" textlink="">
      <xdr:nvSpPr>
        <xdr:cNvPr id="73" name="フローチャート: 判断 72"/>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75794</xdr:rowOff>
    </xdr:from>
    <xdr:ext cx="736600" cy="259045"/>
    <xdr:sp macro="" textlink="">
      <xdr:nvSpPr>
        <xdr:cNvPr id="74" name="テキスト ボックス 73"/>
        <xdr:cNvSpPr txBox="1"/>
      </xdr:nvSpPr>
      <xdr:spPr>
        <a:xfrm>
          <a:off x="3733800" y="7105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4233</xdr:rowOff>
    </xdr:from>
    <xdr:to>
      <xdr:col>15</xdr:col>
      <xdr:colOff>82550</xdr:colOff>
      <xdr:row>44</xdr:row>
      <xdr:rowOff>4233</xdr:rowOff>
    </xdr:to>
    <xdr:cxnSp macro="">
      <xdr:nvCxnSpPr>
        <xdr:cNvPr id="75" name="直線コネクタ 74"/>
        <xdr:cNvCxnSpPr/>
      </xdr:nvCxnSpPr>
      <xdr:spPr>
        <a:xfrm>
          <a:off x="2336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4233</xdr:rowOff>
    </xdr:from>
    <xdr:to>
      <xdr:col>11</xdr:col>
      <xdr:colOff>31750</xdr:colOff>
      <xdr:row>44</xdr:row>
      <xdr:rowOff>4233</xdr:rowOff>
    </xdr:to>
    <xdr:cxnSp macro="">
      <xdr:nvCxnSpPr>
        <xdr:cNvPr id="78" name="直線コネクタ 77"/>
        <xdr:cNvCxnSpPr/>
      </xdr:nvCxnSpPr>
      <xdr:spPr>
        <a:xfrm>
          <a:off x="1447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0" name="テキスト ボックス 79"/>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1" name="フローチャート: 判断 80"/>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82" name="テキスト ボックス 81"/>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124883</xdr:rowOff>
    </xdr:from>
    <xdr:to>
      <xdr:col>23</xdr:col>
      <xdr:colOff>184150</xdr:colOff>
      <xdr:row>44</xdr:row>
      <xdr:rowOff>55033</xdr:rowOff>
    </xdr:to>
    <xdr:sp macro="" textlink="">
      <xdr:nvSpPr>
        <xdr:cNvPr id="88" name="楕円 87"/>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96960</xdr:rowOff>
    </xdr:from>
    <xdr:ext cx="762000" cy="259045"/>
    <xdr:sp macro="" textlink="">
      <xdr:nvSpPr>
        <xdr:cNvPr id="89" name="財政力該当値テキスト"/>
        <xdr:cNvSpPr txBox="1"/>
      </xdr:nvSpPr>
      <xdr:spPr>
        <a:xfrm>
          <a:off x="5041900" y="746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144992</xdr:rowOff>
    </xdr:from>
    <xdr:to>
      <xdr:col>19</xdr:col>
      <xdr:colOff>184150</xdr:colOff>
      <xdr:row>44</xdr:row>
      <xdr:rowOff>75142</xdr:rowOff>
    </xdr:to>
    <xdr:sp macro="" textlink="">
      <xdr:nvSpPr>
        <xdr:cNvPr id="90" name="楕円 89"/>
        <xdr:cNvSpPr/>
      </xdr:nvSpPr>
      <xdr:spPr>
        <a:xfrm>
          <a:off x="4064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59919</xdr:rowOff>
    </xdr:from>
    <xdr:ext cx="736600" cy="259045"/>
    <xdr:sp macro="" textlink="">
      <xdr:nvSpPr>
        <xdr:cNvPr id="91" name="テキスト ボックス 90"/>
        <xdr:cNvSpPr txBox="1"/>
      </xdr:nvSpPr>
      <xdr:spPr>
        <a:xfrm>
          <a:off x="3733800" y="7603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124883</xdr:rowOff>
    </xdr:from>
    <xdr:to>
      <xdr:col>15</xdr:col>
      <xdr:colOff>133350</xdr:colOff>
      <xdr:row>44</xdr:row>
      <xdr:rowOff>55033</xdr:rowOff>
    </xdr:to>
    <xdr:sp macro="" textlink="">
      <xdr:nvSpPr>
        <xdr:cNvPr id="92" name="楕円 91"/>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39810</xdr:rowOff>
    </xdr:from>
    <xdr:ext cx="762000" cy="259045"/>
    <xdr:sp macro="" textlink="">
      <xdr:nvSpPr>
        <xdr:cNvPr id="93" name="テキスト ボックス 92"/>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124883</xdr:rowOff>
    </xdr:from>
    <xdr:to>
      <xdr:col>11</xdr:col>
      <xdr:colOff>82550</xdr:colOff>
      <xdr:row>44</xdr:row>
      <xdr:rowOff>55033</xdr:rowOff>
    </xdr:to>
    <xdr:sp macro="" textlink="">
      <xdr:nvSpPr>
        <xdr:cNvPr id="94" name="楕円 93"/>
        <xdr:cNvSpPr/>
      </xdr:nvSpPr>
      <xdr:spPr>
        <a:xfrm>
          <a:off x="2286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39810</xdr:rowOff>
    </xdr:from>
    <xdr:ext cx="762000" cy="259045"/>
    <xdr:sp macro="" textlink="">
      <xdr:nvSpPr>
        <xdr:cNvPr id="95" name="テキスト ボックス 94"/>
        <xdr:cNvSpPr txBox="1"/>
      </xdr:nvSpPr>
      <xdr:spPr>
        <a:xfrm>
          <a:off x="1955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124883</xdr:rowOff>
    </xdr:from>
    <xdr:to>
      <xdr:col>7</xdr:col>
      <xdr:colOff>31750</xdr:colOff>
      <xdr:row>44</xdr:row>
      <xdr:rowOff>55033</xdr:rowOff>
    </xdr:to>
    <xdr:sp macro="" textlink="">
      <xdr:nvSpPr>
        <xdr:cNvPr id="96" name="楕円 95"/>
        <xdr:cNvSpPr/>
      </xdr:nvSpPr>
      <xdr:spPr>
        <a:xfrm>
          <a:off x="1397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39810</xdr:rowOff>
    </xdr:from>
    <xdr:ext cx="762000" cy="259045"/>
    <xdr:sp macro="" textlink="">
      <xdr:nvSpPr>
        <xdr:cNvPr id="97" name="テキスト ボックス 96"/>
        <xdr:cNvSpPr txBox="1"/>
      </xdr:nvSpPr>
      <xdr:spPr>
        <a:xfrm>
          <a:off x="1066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全国平均、岡山県平均、類似団体平均を上回っている。これは大型事業による公債費の増加に加え、普通交付税の段階的縮減による収入減などによるものである。今後も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消防庁舎の建替えや高梁市街地の認定こども園の整備などの大型事業による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公債費の増加により、当面は９０％以上で推移していくことが見込まれるが、行革による事務事業の見直しや財政計画に基づく起債発行の抑制により、経常一般歳出の削減に努め、計画的な財政運営を行う。</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58057</xdr:rowOff>
    </xdr:from>
    <xdr:to>
      <xdr:col>23</xdr:col>
      <xdr:colOff>133350</xdr:colOff>
      <xdr:row>66</xdr:row>
      <xdr:rowOff>165281</xdr:rowOff>
    </xdr:to>
    <xdr:cxnSp macro="">
      <xdr:nvCxnSpPr>
        <xdr:cNvPr id="129" name="直線コネクタ 128"/>
        <xdr:cNvCxnSpPr/>
      </xdr:nvCxnSpPr>
      <xdr:spPr>
        <a:xfrm flipV="1">
          <a:off x="4953000" y="10002157"/>
          <a:ext cx="0" cy="14788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137358</xdr:rowOff>
    </xdr:from>
    <xdr:ext cx="762000" cy="259045"/>
    <xdr:sp macro="" textlink="">
      <xdr:nvSpPr>
        <xdr:cNvPr id="130" name="財政構造の弾力性最小値テキスト"/>
        <xdr:cNvSpPr txBox="1"/>
      </xdr:nvSpPr>
      <xdr:spPr>
        <a:xfrm>
          <a:off x="5041900" y="1145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165281</xdr:rowOff>
    </xdr:from>
    <xdr:to>
      <xdr:col>24</xdr:col>
      <xdr:colOff>12700</xdr:colOff>
      <xdr:row>66</xdr:row>
      <xdr:rowOff>165281</xdr:rowOff>
    </xdr:to>
    <xdr:cxnSp macro="">
      <xdr:nvCxnSpPr>
        <xdr:cNvPr id="131" name="直線コネクタ 130"/>
        <xdr:cNvCxnSpPr/>
      </xdr:nvCxnSpPr>
      <xdr:spPr>
        <a:xfrm>
          <a:off x="4864100" y="1148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144434</xdr:rowOff>
    </xdr:from>
    <xdr:ext cx="762000" cy="259045"/>
    <xdr:sp macro="" textlink="">
      <xdr:nvSpPr>
        <xdr:cNvPr id="132" name="財政構造の弾力性最大値テキスト"/>
        <xdr:cNvSpPr txBox="1"/>
      </xdr:nvSpPr>
      <xdr:spPr>
        <a:xfrm>
          <a:off x="50419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58057</xdr:rowOff>
    </xdr:from>
    <xdr:to>
      <xdr:col>24</xdr:col>
      <xdr:colOff>12700</xdr:colOff>
      <xdr:row>58</xdr:row>
      <xdr:rowOff>58057</xdr:rowOff>
    </xdr:to>
    <xdr:cxnSp macro="">
      <xdr:nvCxnSpPr>
        <xdr:cNvPr id="133" name="直線コネクタ 132"/>
        <xdr:cNvCxnSpPr/>
      </xdr:nvCxnSpPr>
      <xdr:spPr>
        <a:xfrm>
          <a:off x="4864100" y="1000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152944</xdr:rowOff>
    </xdr:from>
    <xdr:to>
      <xdr:col>23</xdr:col>
      <xdr:colOff>133350</xdr:colOff>
      <xdr:row>61</xdr:row>
      <xdr:rowOff>36649</xdr:rowOff>
    </xdr:to>
    <xdr:cxnSp macro="">
      <xdr:nvCxnSpPr>
        <xdr:cNvPr id="134" name="直線コネクタ 133"/>
        <xdr:cNvCxnSpPr/>
      </xdr:nvCxnSpPr>
      <xdr:spPr>
        <a:xfrm flipV="1">
          <a:off x="4114800" y="10439944"/>
          <a:ext cx="838200" cy="5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42834</xdr:rowOff>
    </xdr:from>
    <xdr:ext cx="762000" cy="259045"/>
    <xdr:sp macro="" textlink="">
      <xdr:nvSpPr>
        <xdr:cNvPr id="135" name="財政構造の弾力性平均値テキスト"/>
        <xdr:cNvSpPr txBox="1"/>
      </xdr:nvSpPr>
      <xdr:spPr>
        <a:xfrm>
          <a:off x="5041900" y="10158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26307</xdr:rowOff>
    </xdr:from>
    <xdr:to>
      <xdr:col>23</xdr:col>
      <xdr:colOff>184150</xdr:colOff>
      <xdr:row>60</xdr:row>
      <xdr:rowOff>127907</xdr:rowOff>
    </xdr:to>
    <xdr:sp macro="" textlink="">
      <xdr:nvSpPr>
        <xdr:cNvPr id="136" name="フローチャート: 判断 135"/>
        <xdr:cNvSpPr/>
      </xdr:nvSpPr>
      <xdr:spPr>
        <a:xfrm>
          <a:off x="49022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146050</xdr:rowOff>
    </xdr:from>
    <xdr:to>
      <xdr:col>19</xdr:col>
      <xdr:colOff>133350</xdr:colOff>
      <xdr:row>61</xdr:row>
      <xdr:rowOff>36649</xdr:rowOff>
    </xdr:to>
    <xdr:cxnSp macro="">
      <xdr:nvCxnSpPr>
        <xdr:cNvPr id="137" name="直線コネクタ 136"/>
        <xdr:cNvCxnSpPr/>
      </xdr:nvCxnSpPr>
      <xdr:spPr>
        <a:xfrm>
          <a:off x="3225800" y="10433050"/>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67673</xdr:rowOff>
    </xdr:from>
    <xdr:to>
      <xdr:col>19</xdr:col>
      <xdr:colOff>184150</xdr:colOff>
      <xdr:row>60</xdr:row>
      <xdr:rowOff>169273</xdr:rowOff>
    </xdr:to>
    <xdr:sp macro="" textlink="">
      <xdr:nvSpPr>
        <xdr:cNvPr id="138" name="フローチャート: 判断 137"/>
        <xdr:cNvSpPr/>
      </xdr:nvSpPr>
      <xdr:spPr>
        <a:xfrm>
          <a:off x="4064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8000</xdr:rowOff>
    </xdr:from>
    <xdr:ext cx="736600" cy="259045"/>
    <xdr:sp macro="" textlink="">
      <xdr:nvSpPr>
        <xdr:cNvPr id="139" name="テキスト ボックス 138"/>
        <xdr:cNvSpPr txBox="1"/>
      </xdr:nvSpPr>
      <xdr:spPr>
        <a:xfrm>
          <a:off x="3733800" y="101235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146050</xdr:rowOff>
    </xdr:from>
    <xdr:to>
      <xdr:col>15</xdr:col>
      <xdr:colOff>82550</xdr:colOff>
      <xdr:row>61</xdr:row>
      <xdr:rowOff>15966</xdr:rowOff>
    </xdr:to>
    <xdr:cxnSp macro="">
      <xdr:nvCxnSpPr>
        <xdr:cNvPr id="140" name="直線コネクタ 139"/>
        <xdr:cNvCxnSpPr/>
      </xdr:nvCxnSpPr>
      <xdr:spPr>
        <a:xfrm flipV="1">
          <a:off x="2336800" y="10433050"/>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43543</xdr:rowOff>
    </xdr:from>
    <xdr:to>
      <xdr:col>15</xdr:col>
      <xdr:colOff>133350</xdr:colOff>
      <xdr:row>60</xdr:row>
      <xdr:rowOff>145143</xdr:rowOff>
    </xdr:to>
    <xdr:sp macro="" textlink="">
      <xdr:nvSpPr>
        <xdr:cNvPr id="141" name="フローチャート: 判断 140"/>
        <xdr:cNvSpPr/>
      </xdr:nvSpPr>
      <xdr:spPr>
        <a:xfrm>
          <a:off x="3175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155320</xdr:rowOff>
    </xdr:from>
    <xdr:ext cx="762000" cy="259045"/>
    <xdr:sp macro="" textlink="">
      <xdr:nvSpPr>
        <xdr:cNvPr id="142" name="テキスト ボックス 141"/>
        <xdr:cNvSpPr txBox="1"/>
      </xdr:nvSpPr>
      <xdr:spPr>
        <a:xfrm>
          <a:off x="2844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135709</xdr:rowOff>
    </xdr:from>
    <xdr:to>
      <xdr:col>11</xdr:col>
      <xdr:colOff>31750</xdr:colOff>
      <xdr:row>61</xdr:row>
      <xdr:rowOff>15966</xdr:rowOff>
    </xdr:to>
    <xdr:cxnSp macro="">
      <xdr:nvCxnSpPr>
        <xdr:cNvPr id="143" name="直線コネクタ 142"/>
        <xdr:cNvCxnSpPr/>
      </xdr:nvCxnSpPr>
      <xdr:spPr>
        <a:xfrm>
          <a:off x="1447800" y="1042270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15966</xdr:rowOff>
    </xdr:from>
    <xdr:to>
      <xdr:col>11</xdr:col>
      <xdr:colOff>82550</xdr:colOff>
      <xdr:row>60</xdr:row>
      <xdr:rowOff>117566</xdr:rowOff>
    </xdr:to>
    <xdr:sp macro="" textlink="">
      <xdr:nvSpPr>
        <xdr:cNvPr id="144" name="フローチャート: 判断 143"/>
        <xdr:cNvSpPr/>
      </xdr:nvSpPr>
      <xdr:spPr>
        <a:xfrm>
          <a:off x="2286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127743</xdr:rowOff>
    </xdr:from>
    <xdr:ext cx="762000" cy="259045"/>
    <xdr:sp macro="" textlink="">
      <xdr:nvSpPr>
        <xdr:cNvPr id="145" name="テキスト ボックス 144"/>
        <xdr:cNvSpPr txBox="1"/>
      </xdr:nvSpPr>
      <xdr:spPr>
        <a:xfrm>
          <a:off x="1955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146050</xdr:rowOff>
    </xdr:from>
    <xdr:to>
      <xdr:col>7</xdr:col>
      <xdr:colOff>31750</xdr:colOff>
      <xdr:row>60</xdr:row>
      <xdr:rowOff>76200</xdr:rowOff>
    </xdr:to>
    <xdr:sp macro="" textlink="">
      <xdr:nvSpPr>
        <xdr:cNvPr id="146" name="フローチャート: 判断 145"/>
        <xdr:cNvSpPr/>
      </xdr:nvSpPr>
      <xdr:spPr>
        <a:xfrm>
          <a:off x="1397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86377</xdr:rowOff>
    </xdr:from>
    <xdr:ext cx="762000" cy="259045"/>
    <xdr:sp macro="" textlink="">
      <xdr:nvSpPr>
        <xdr:cNvPr id="147" name="テキスト ボックス 146"/>
        <xdr:cNvSpPr txBox="1"/>
      </xdr:nvSpPr>
      <xdr:spPr>
        <a:xfrm>
          <a:off x="1066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102144</xdr:rowOff>
    </xdr:from>
    <xdr:to>
      <xdr:col>23</xdr:col>
      <xdr:colOff>184150</xdr:colOff>
      <xdr:row>61</xdr:row>
      <xdr:rowOff>32294</xdr:rowOff>
    </xdr:to>
    <xdr:sp macro="" textlink="">
      <xdr:nvSpPr>
        <xdr:cNvPr id="153" name="楕円 152"/>
        <xdr:cNvSpPr/>
      </xdr:nvSpPr>
      <xdr:spPr>
        <a:xfrm>
          <a:off x="4902200" y="1038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74221</xdr:rowOff>
    </xdr:from>
    <xdr:ext cx="762000" cy="259045"/>
    <xdr:sp macro="" textlink="">
      <xdr:nvSpPr>
        <xdr:cNvPr id="154" name="財政構造の弾力性該当値テキスト"/>
        <xdr:cNvSpPr txBox="1"/>
      </xdr:nvSpPr>
      <xdr:spPr>
        <a:xfrm>
          <a:off x="5041900" y="1036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157299</xdr:rowOff>
    </xdr:from>
    <xdr:to>
      <xdr:col>19</xdr:col>
      <xdr:colOff>184150</xdr:colOff>
      <xdr:row>61</xdr:row>
      <xdr:rowOff>87449</xdr:rowOff>
    </xdr:to>
    <xdr:sp macro="" textlink="">
      <xdr:nvSpPr>
        <xdr:cNvPr id="155" name="楕円 154"/>
        <xdr:cNvSpPr/>
      </xdr:nvSpPr>
      <xdr:spPr>
        <a:xfrm>
          <a:off x="4064000" y="1044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72226</xdr:rowOff>
    </xdr:from>
    <xdr:ext cx="736600" cy="259045"/>
    <xdr:sp macro="" textlink="">
      <xdr:nvSpPr>
        <xdr:cNvPr id="156" name="テキスト ボックス 155"/>
        <xdr:cNvSpPr txBox="1"/>
      </xdr:nvSpPr>
      <xdr:spPr>
        <a:xfrm>
          <a:off x="3733800" y="10530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95250</xdr:rowOff>
    </xdr:from>
    <xdr:to>
      <xdr:col>15</xdr:col>
      <xdr:colOff>133350</xdr:colOff>
      <xdr:row>61</xdr:row>
      <xdr:rowOff>25400</xdr:rowOff>
    </xdr:to>
    <xdr:sp macro="" textlink="">
      <xdr:nvSpPr>
        <xdr:cNvPr id="157" name="楕円 156"/>
        <xdr:cNvSpPr/>
      </xdr:nvSpPr>
      <xdr:spPr>
        <a:xfrm>
          <a:off x="3175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10177</xdr:rowOff>
    </xdr:from>
    <xdr:ext cx="762000" cy="259045"/>
    <xdr:sp macro="" textlink="">
      <xdr:nvSpPr>
        <xdr:cNvPr id="158" name="テキスト ボックス 157"/>
        <xdr:cNvSpPr txBox="1"/>
      </xdr:nvSpPr>
      <xdr:spPr>
        <a:xfrm>
          <a:off x="2844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136616</xdr:rowOff>
    </xdr:from>
    <xdr:to>
      <xdr:col>11</xdr:col>
      <xdr:colOff>82550</xdr:colOff>
      <xdr:row>61</xdr:row>
      <xdr:rowOff>66766</xdr:rowOff>
    </xdr:to>
    <xdr:sp macro="" textlink="">
      <xdr:nvSpPr>
        <xdr:cNvPr id="159" name="楕円 158"/>
        <xdr:cNvSpPr/>
      </xdr:nvSpPr>
      <xdr:spPr>
        <a:xfrm>
          <a:off x="2286000" y="1042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51543</xdr:rowOff>
    </xdr:from>
    <xdr:ext cx="762000" cy="259045"/>
    <xdr:sp macro="" textlink="">
      <xdr:nvSpPr>
        <xdr:cNvPr id="160" name="テキスト ボックス 159"/>
        <xdr:cNvSpPr txBox="1"/>
      </xdr:nvSpPr>
      <xdr:spPr>
        <a:xfrm>
          <a:off x="1955800" y="1050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84909</xdr:rowOff>
    </xdr:from>
    <xdr:to>
      <xdr:col>7</xdr:col>
      <xdr:colOff>31750</xdr:colOff>
      <xdr:row>61</xdr:row>
      <xdr:rowOff>15059</xdr:rowOff>
    </xdr:to>
    <xdr:sp macro="" textlink="">
      <xdr:nvSpPr>
        <xdr:cNvPr id="161" name="楕円 160"/>
        <xdr:cNvSpPr/>
      </xdr:nvSpPr>
      <xdr:spPr>
        <a:xfrm>
          <a:off x="1397000" y="103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171286</xdr:rowOff>
    </xdr:from>
    <xdr:ext cx="762000" cy="259045"/>
    <xdr:sp macro="" textlink="">
      <xdr:nvSpPr>
        <xdr:cNvPr id="162" name="テキスト ボックス 161"/>
        <xdr:cNvSpPr txBox="1"/>
      </xdr:nvSpPr>
      <xdr:spPr>
        <a:xfrm>
          <a:off x="1066800" y="1045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[259,587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全国平均、岡山県平均、類似団体平均を大幅に上回っている。主な要因は人件費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物件費の高さにあ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、人件費については、これ以上の人員削減が難しい状況の中で、アウトソーシングを進めるなど、コストの低減を図っていく方針である。物件費については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、保有する公共施設が多く、その維持管理に費用がかかっていることが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要因として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げられる。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公共施設の管理については、高梁市公共施設等総合管理計画に沿って、コスト削減を図っていく方針である。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69498</xdr:rowOff>
    </xdr:from>
    <xdr:to>
      <xdr:col>23</xdr:col>
      <xdr:colOff>133350</xdr:colOff>
      <xdr:row>89</xdr:row>
      <xdr:rowOff>127422</xdr:rowOff>
    </xdr:to>
    <xdr:cxnSp macro="">
      <xdr:nvCxnSpPr>
        <xdr:cNvPr id="189" name="直線コネクタ 188"/>
        <xdr:cNvCxnSpPr/>
      </xdr:nvCxnSpPr>
      <xdr:spPr>
        <a:xfrm flipV="1">
          <a:off x="4953000" y="14128398"/>
          <a:ext cx="0" cy="12580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99499</xdr:rowOff>
    </xdr:from>
    <xdr:ext cx="762000" cy="259045"/>
    <xdr:sp macro="" textlink="">
      <xdr:nvSpPr>
        <xdr:cNvPr id="190" name="人件費・物件費等の状況最小値テキスト"/>
        <xdr:cNvSpPr txBox="1"/>
      </xdr:nvSpPr>
      <xdr:spPr>
        <a:xfrm>
          <a:off x="5041900" y="153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127422</xdr:rowOff>
    </xdr:from>
    <xdr:to>
      <xdr:col>24</xdr:col>
      <xdr:colOff>12700</xdr:colOff>
      <xdr:row>89</xdr:row>
      <xdr:rowOff>127422</xdr:rowOff>
    </xdr:to>
    <xdr:cxnSp macro="">
      <xdr:nvCxnSpPr>
        <xdr:cNvPr id="191" name="直線コネクタ 190"/>
        <xdr:cNvCxnSpPr/>
      </xdr:nvCxnSpPr>
      <xdr:spPr>
        <a:xfrm>
          <a:off x="4864100" y="1538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155875</xdr:rowOff>
    </xdr:from>
    <xdr:ext cx="762000" cy="259045"/>
    <xdr:sp macro="" textlink="">
      <xdr:nvSpPr>
        <xdr:cNvPr id="192" name="人件費・物件費等の状況最大値テキスト"/>
        <xdr:cNvSpPr txBox="1"/>
      </xdr:nvSpPr>
      <xdr:spPr>
        <a:xfrm>
          <a:off x="5041900" y="13871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69498</xdr:rowOff>
    </xdr:from>
    <xdr:to>
      <xdr:col>24</xdr:col>
      <xdr:colOff>12700</xdr:colOff>
      <xdr:row>82</xdr:row>
      <xdr:rowOff>69498</xdr:rowOff>
    </xdr:to>
    <xdr:cxnSp macro="">
      <xdr:nvCxnSpPr>
        <xdr:cNvPr id="193" name="直線コネクタ 192"/>
        <xdr:cNvCxnSpPr/>
      </xdr:nvCxnSpPr>
      <xdr:spPr>
        <a:xfrm>
          <a:off x="4864100" y="1412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49552</xdr:rowOff>
    </xdr:from>
    <xdr:to>
      <xdr:col>23</xdr:col>
      <xdr:colOff>133350</xdr:colOff>
      <xdr:row>84</xdr:row>
      <xdr:rowOff>105683</xdr:rowOff>
    </xdr:to>
    <xdr:cxnSp macro="">
      <xdr:nvCxnSpPr>
        <xdr:cNvPr id="194" name="直線コネクタ 193"/>
        <xdr:cNvCxnSpPr/>
      </xdr:nvCxnSpPr>
      <xdr:spPr>
        <a:xfrm>
          <a:off x="4114800" y="14451352"/>
          <a:ext cx="838200" cy="5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87106</xdr:rowOff>
    </xdr:from>
    <xdr:ext cx="762000" cy="259045"/>
    <xdr:sp macro="" textlink="">
      <xdr:nvSpPr>
        <xdr:cNvPr id="195" name="人件費・物件費等の状況平均値テキスト"/>
        <xdr:cNvSpPr txBox="1"/>
      </xdr:nvSpPr>
      <xdr:spPr>
        <a:xfrm>
          <a:off x="5041900" y="1414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70579</xdr:rowOff>
    </xdr:from>
    <xdr:to>
      <xdr:col>23</xdr:col>
      <xdr:colOff>184150</xdr:colOff>
      <xdr:row>84</xdr:row>
      <xdr:rowOff>729</xdr:rowOff>
    </xdr:to>
    <xdr:sp macro="" textlink="">
      <xdr:nvSpPr>
        <xdr:cNvPr id="196" name="フローチャート: 判断 195"/>
        <xdr:cNvSpPr/>
      </xdr:nvSpPr>
      <xdr:spPr>
        <a:xfrm>
          <a:off x="4902200" y="14300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35559</xdr:rowOff>
    </xdr:from>
    <xdr:to>
      <xdr:col>19</xdr:col>
      <xdr:colOff>133350</xdr:colOff>
      <xdr:row>84</xdr:row>
      <xdr:rowOff>49552</xdr:rowOff>
    </xdr:to>
    <xdr:cxnSp macro="">
      <xdr:nvCxnSpPr>
        <xdr:cNvPr id="197" name="直線コネクタ 196"/>
        <xdr:cNvCxnSpPr/>
      </xdr:nvCxnSpPr>
      <xdr:spPr>
        <a:xfrm>
          <a:off x="3225800" y="14437359"/>
          <a:ext cx="889000" cy="13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31221</xdr:rowOff>
    </xdr:from>
    <xdr:to>
      <xdr:col>19</xdr:col>
      <xdr:colOff>184150</xdr:colOff>
      <xdr:row>83</xdr:row>
      <xdr:rowOff>132821</xdr:rowOff>
    </xdr:to>
    <xdr:sp macro="" textlink="">
      <xdr:nvSpPr>
        <xdr:cNvPr id="198" name="フローチャート: 判断 197"/>
        <xdr:cNvSpPr/>
      </xdr:nvSpPr>
      <xdr:spPr>
        <a:xfrm>
          <a:off x="4064000" y="1426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142998</xdr:rowOff>
    </xdr:from>
    <xdr:ext cx="736600" cy="259045"/>
    <xdr:sp macro="" textlink="">
      <xdr:nvSpPr>
        <xdr:cNvPr id="199" name="テキスト ボックス 198"/>
        <xdr:cNvSpPr txBox="1"/>
      </xdr:nvSpPr>
      <xdr:spPr>
        <a:xfrm>
          <a:off x="3733800" y="14030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17594</xdr:rowOff>
    </xdr:from>
    <xdr:to>
      <xdr:col>15</xdr:col>
      <xdr:colOff>82550</xdr:colOff>
      <xdr:row>84</xdr:row>
      <xdr:rowOff>35559</xdr:rowOff>
    </xdr:to>
    <xdr:cxnSp macro="">
      <xdr:nvCxnSpPr>
        <xdr:cNvPr id="200" name="直線コネクタ 199"/>
        <xdr:cNvCxnSpPr/>
      </xdr:nvCxnSpPr>
      <xdr:spPr>
        <a:xfrm>
          <a:off x="2336800" y="14419394"/>
          <a:ext cx="889000" cy="1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15968</xdr:rowOff>
    </xdr:from>
    <xdr:to>
      <xdr:col>15</xdr:col>
      <xdr:colOff>133350</xdr:colOff>
      <xdr:row>83</xdr:row>
      <xdr:rowOff>117568</xdr:rowOff>
    </xdr:to>
    <xdr:sp macro="" textlink="">
      <xdr:nvSpPr>
        <xdr:cNvPr id="201" name="フローチャート: 判断 200"/>
        <xdr:cNvSpPr/>
      </xdr:nvSpPr>
      <xdr:spPr>
        <a:xfrm>
          <a:off x="3175000" y="1424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127745</xdr:rowOff>
    </xdr:from>
    <xdr:ext cx="762000" cy="259045"/>
    <xdr:sp macro="" textlink="">
      <xdr:nvSpPr>
        <xdr:cNvPr id="202" name="テキスト ボックス 201"/>
        <xdr:cNvSpPr txBox="1"/>
      </xdr:nvSpPr>
      <xdr:spPr>
        <a:xfrm>
          <a:off x="2844800" y="14015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6263</xdr:rowOff>
    </xdr:from>
    <xdr:to>
      <xdr:col>11</xdr:col>
      <xdr:colOff>31750</xdr:colOff>
      <xdr:row>84</xdr:row>
      <xdr:rowOff>17594</xdr:rowOff>
    </xdr:to>
    <xdr:cxnSp macro="">
      <xdr:nvCxnSpPr>
        <xdr:cNvPr id="203" name="直線コネクタ 202"/>
        <xdr:cNvCxnSpPr/>
      </xdr:nvCxnSpPr>
      <xdr:spPr>
        <a:xfrm>
          <a:off x="1447800" y="14408063"/>
          <a:ext cx="889000" cy="11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5510</xdr:rowOff>
    </xdr:from>
    <xdr:to>
      <xdr:col>11</xdr:col>
      <xdr:colOff>82550</xdr:colOff>
      <xdr:row>83</xdr:row>
      <xdr:rowOff>107110</xdr:rowOff>
    </xdr:to>
    <xdr:sp macro="" textlink="">
      <xdr:nvSpPr>
        <xdr:cNvPr id="204" name="フローチャート: 判断 203"/>
        <xdr:cNvSpPr/>
      </xdr:nvSpPr>
      <xdr:spPr>
        <a:xfrm>
          <a:off x="2286000" y="1423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117287</xdr:rowOff>
    </xdr:from>
    <xdr:ext cx="762000" cy="259045"/>
    <xdr:sp macro="" textlink="">
      <xdr:nvSpPr>
        <xdr:cNvPr id="205" name="テキスト ボックス 204"/>
        <xdr:cNvSpPr txBox="1"/>
      </xdr:nvSpPr>
      <xdr:spPr>
        <a:xfrm>
          <a:off x="1955800" y="1400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167190</xdr:rowOff>
    </xdr:from>
    <xdr:to>
      <xdr:col>7</xdr:col>
      <xdr:colOff>31750</xdr:colOff>
      <xdr:row>83</xdr:row>
      <xdr:rowOff>97340</xdr:rowOff>
    </xdr:to>
    <xdr:sp macro="" textlink="">
      <xdr:nvSpPr>
        <xdr:cNvPr id="206" name="フローチャート: 判断 205"/>
        <xdr:cNvSpPr/>
      </xdr:nvSpPr>
      <xdr:spPr>
        <a:xfrm>
          <a:off x="1397000" y="1422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107517</xdr:rowOff>
    </xdr:from>
    <xdr:ext cx="762000" cy="259045"/>
    <xdr:sp macro="" textlink="">
      <xdr:nvSpPr>
        <xdr:cNvPr id="207" name="テキスト ボックス 206"/>
        <xdr:cNvSpPr txBox="1"/>
      </xdr:nvSpPr>
      <xdr:spPr>
        <a:xfrm>
          <a:off x="1066800" y="13994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54883</xdr:rowOff>
    </xdr:from>
    <xdr:to>
      <xdr:col>23</xdr:col>
      <xdr:colOff>184150</xdr:colOff>
      <xdr:row>84</xdr:row>
      <xdr:rowOff>156483</xdr:rowOff>
    </xdr:to>
    <xdr:sp macro="" textlink="">
      <xdr:nvSpPr>
        <xdr:cNvPr id="213" name="楕円 212"/>
        <xdr:cNvSpPr/>
      </xdr:nvSpPr>
      <xdr:spPr>
        <a:xfrm>
          <a:off x="4902200" y="14456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26960</xdr:rowOff>
    </xdr:from>
    <xdr:ext cx="762000" cy="259045"/>
    <xdr:sp macro="" textlink="">
      <xdr:nvSpPr>
        <xdr:cNvPr id="214" name="人件費・物件費等の状況該当値テキスト"/>
        <xdr:cNvSpPr txBox="1"/>
      </xdr:nvSpPr>
      <xdr:spPr>
        <a:xfrm>
          <a:off x="5041900" y="1442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170202</xdr:rowOff>
    </xdr:from>
    <xdr:to>
      <xdr:col>19</xdr:col>
      <xdr:colOff>184150</xdr:colOff>
      <xdr:row>84</xdr:row>
      <xdr:rowOff>100352</xdr:rowOff>
    </xdr:to>
    <xdr:sp macro="" textlink="">
      <xdr:nvSpPr>
        <xdr:cNvPr id="215" name="楕円 214"/>
        <xdr:cNvSpPr/>
      </xdr:nvSpPr>
      <xdr:spPr>
        <a:xfrm>
          <a:off x="4064000" y="1440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85129</xdr:rowOff>
    </xdr:from>
    <xdr:ext cx="736600" cy="259045"/>
    <xdr:sp macro="" textlink="">
      <xdr:nvSpPr>
        <xdr:cNvPr id="216" name="テキスト ボックス 215"/>
        <xdr:cNvSpPr txBox="1"/>
      </xdr:nvSpPr>
      <xdr:spPr>
        <a:xfrm>
          <a:off x="3733800" y="14486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156209</xdr:rowOff>
    </xdr:from>
    <xdr:to>
      <xdr:col>15</xdr:col>
      <xdr:colOff>133350</xdr:colOff>
      <xdr:row>84</xdr:row>
      <xdr:rowOff>86359</xdr:rowOff>
    </xdr:to>
    <xdr:sp macro="" textlink="">
      <xdr:nvSpPr>
        <xdr:cNvPr id="217" name="楕円 216"/>
        <xdr:cNvSpPr/>
      </xdr:nvSpPr>
      <xdr:spPr>
        <a:xfrm>
          <a:off x="3175000" y="14386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71136</xdr:rowOff>
    </xdr:from>
    <xdr:ext cx="762000" cy="259045"/>
    <xdr:sp macro="" textlink="">
      <xdr:nvSpPr>
        <xdr:cNvPr id="218" name="テキスト ボックス 217"/>
        <xdr:cNvSpPr txBox="1"/>
      </xdr:nvSpPr>
      <xdr:spPr>
        <a:xfrm>
          <a:off x="2844800" y="14472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138244</xdr:rowOff>
    </xdr:from>
    <xdr:to>
      <xdr:col>11</xdr:col>
      <xdr:colOff>82550</xdr:colOff>
      <xdr:row>84</xdr:row>
      <xdr:rowOff>68394</xdr:rowOff>
    </xdr:to>
    <xdr:sp macro="" textlink="">
      <xdr:nvSpPr>
        <xdr:cNvPr id="219" name="楕円 218"/>
        <xdr:cNvSpPr/>
      </xdr:nvSpPr>
      <xdr:spPr>
        <a:xfrm>
          <a:off x="2286000" y="1436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53171</xdr:rowOff>
    </xdr:from>
    <xdr:ext cx="762000" cy="259045"/>
    <xdr:sp macro="" textlink="">
      <xdr:nvSpPr>
        <xdr:cNvPr id="220" name="テキスト ボックス 219"/>
        <xdr:cNvSpPr txBox="1"/>
      </xdr:nvSpPr>
      <xdr:spPr>
        <a:xfrm>
          <a:off x="1955800" y="14454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126913</xdr:rowOff>
    </xdr:from>
    <xdr:to>
      <xdr:col>7</xdr:col>
      <xdr:colOff>31750</xdr:colOff>
      <xdr:row>84</xdr:row>
      <xdr:rowOff>57063</xdr:rowOff>
    </xdr:to>
    <xdr:sp macro="" textlink="">
      <xdr:nvSpPr>
        <xdr:cNvPr id="221" name="楕円 220"/>
        <xdr:cNvSpPr/>
      </xdr:nvSpPr>
      <xdr:spPr>
        <a:xfrm>
          <a:off x="1397000" y="14357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41840</xdr:rowOff>
    </xdr:from>
    <xdr:ext cx="762000" cy="259045"/>
    <xdr:sp macro="" textlink="">
      <xdr:nvSpPr>
        <xdr:cNvPr id="222" name="テキスト ボックス 221"/>
        <xdr:cNvSpPr txBox="1"/>
      </xdr:nvSpPr>
      <xdr:spPr>
        <a:xfrm>
          <a:off x="1066800" y="14443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本市は全国平均を下回っている。今後とも諸手当の見直しなどにより、給与の適正化に努め、同水準の維持に努める。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118232</xdr:rowOff>
    </xdr:from>
    <xdr:to>
      <xdr:col>81</xdr:col>
      <xdr:colOff>44450</xdr:colOff>
      <xdr:row>88</xdr:row>
      <xdr:rowOff>137886</xdr:rowOff>
    </xdr:to>
    <xdr:cxnSp macro="">
      <xdr:nvCxnSpPr>
        <xdr:cNvPr id="253" name="直線コネクタ 252"/>
        <xdr:cNvCxnSpPr/>
      </xdr:nvCxnSpPr>
      <xdr:spPr>
        <a:xfrm flipV="1">
          <a:off x="17018000" y="13662782"/>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4"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5" name="直線コネクタ 254"/>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33159</xdr:rowOff>
    </xdr:from>
    <xdr:ext cx="762000" cy="259045"/>
    <xdr:sp macro="" textlink="">
      <xdr:nvSpPr>
        <xdr:cNvPr id="256" name="給与水準   （国との比較）最大値テキスト"/>
        <xdr:cNvSpPr txBox="1"/>
      </xdr:nvSpPr>
      <xdr:spPr>
        <a:xfrm>
          <a:off x="17106900" y="13406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118232</xdr:rowOff>
    </xdr:from>
    <xdr:to>
      <xdr:col>81</xdr:col>
      <xdr:colOff>133350</xdr:colOff>
      <xdr:row>79</xdr:row>
      <xdr:rowOff>118232</xdr:rowOff>
    </xdr:to>
    <xdr:cxnSp macro="">
      <xdr:nvCxnSpPr>
        <xdr:cNvPr id="257" name="直線コネクタ 256"/>
        <xdr:cNvCxnSpPr/>
      </xdr:nvCxnSpPr>
      <xdr:spPr>
        <a:xfrm>
          <a:off x="16929100" y="13662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100693</xdr:rowOff>
    </xdr:from>
    <xdr:to>
      <xdr:col>81</xdr:col>
      <xdr:colOff>44450</xdr:colOff>
      <xdr:row>85</xdr:row>
      <xdr:rowOff>123673</xdr:rowOff>
    </xdr:to>
    <xdr:cxnSp macro="">
      <xdr:nvCxnSpPr>
        <xdr:cNvPr id="258" name="直線コネクタ 257"/>
        <xdr:cNvCxnSpPr/>
      </xdr:nvCxnSpPr>
      <xdr:spPr>
        <a:xfrm flipV="1">
          <a:off x="16179800" y="14673943"/>
          <a:ext cx="8382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8968</xdr:rowOff>
    </xdr:from>
    <xdr:ext cx="762000" cy="259045"/>
    <xdr:sp macro="" textlink="">
      <xdr:nvSpPr>
        <xdr:cNvPr id="259" name="給与水準   （国との比較）平均値テキスト"/>
        <xdr:cNvSpPr txBox="1"/>
      </xdr:nvSpPr>
      <xdr:spPr>
        <a:xfrm>
          <a:off x="17106900" y="14410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163891</xdr:rowOff>
    </xdr:from>
    <xdr:to>
      <xdr:col>81</xdr:col>
      <xdr:colOff>95250</xdr:colOff>
      <xdr:row>85</xdr:row>
      <xdr:rowOff>94041</xdr:rowOff>
    </xdr:to>
    <xdr:sp macro="" textlink="">
      <xdr:nvSpPr>
        <xdr:cNvPr id="260" name="フローチャート: 判断 259"/>
        <xdr:cNvSpPr/>
      </xdr:nvSpPr>
      <xdr:spPr>
        <a:xfrm>
          <a:off x="169672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112184</xdr:rowOff>
    </xdr:from>
    <xdr:to>
      <xdr:col>77</xdr:col>
      <xdr:colOff>44450</xdr:colOff>
      <xdr:row>85</xdr:row>
      <xdr:rowOff>123673</xdr:rowOff>
    </xdr:to>
    <xdr:cxnSp macro="">
      <xdr:nvCxnSpPr>
        <xdr:cNvPr id="261" name="直線コネクタ 260"/>
        <xdr:cNvCxnSpPr/>
      </xdr:nvCxnSpPr>
      <xdr:spPr>
        <a:xfrm>
          <a:off x="15290800" y="14685434"/>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3932</xdr:rowOff>
    </xdr:from>
    <xdr:to>
      <xdr:col>77</xdr:col>
      <xdr:colOff>95250</xdr:colOff>
      <xdr:row>85</xdr:row>
      <xdr:rowOff>105532</xdr:rowOff>
    </xdr:to>
    <xdr:sp macro="" textlink="">
      <xdr:nvSpPr>
        <xdr:cNvPr id="262" name="フローチャート: 判断 261"/>
        <xdr:cNvSpPr/>
      </xdr:nvSpPr>
      <xdr:spPr>
        <a:xfrm>
          <a:off x="16129000" y="1457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115709</xdr:rowOff>
    </xdr:from>
    <xdr:ext cx="736600" cy="259045"/>
    <xdr:sp macro="" textlink="">
      <xdr:nvSpPr>
        <xdr:cNvPr id="263" name="テキスト ボックス 262"/>
        <xdr:cNvSpPr txBox="1"/>
      </xdr:nvSpPr>
      <xdr:spPr>
        <a:xfrm>
          <a:off x="15798800" y="143460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112184</xdr:rowOff>
    </xdr:from>
    <xdr:to>
      <xdr:col>72</xdr:col>
      <xdr:colOff>203200</xdr:colOff>
      <xdr:row>85</xdr:row>
      <xdr:rowOff>123673</xdr:rowOff>
    </xdr:to>
    <xdr:cxnSp macro="">
      <xdr:nvCxnSpPr>
        <xdr:cNvPr id="264" name="直線コネクタ 263"/>
        <xdr:cNvCxnSpPr/>
      </xdr:nvCxnSpPr>
      <xdr:spPr>
        <a:xfrm flipV="1">
          <a:off x="14401800" y="14685434"/>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163891</xdr:rowOff>
    </xdr:from>
    <xdr:to>
      <xdr:col>73</xdr:col>
      <xdr:colOff>44450</xdr:colOff>
      <xdr:row>85</xdr:row>
      <xdr:rowOff>94041</xdr:rowOff>
    </xdr:to>
    <xdr:sp macro="" textlink="">
      <xdr:nvSpPr>
        <xdr:cNvPr id="265" name="フローチャート: 判断 264"/>
        <xdr:cNvSpPr/>
      </xdr:nvSpPr>
      <xdr:spPr>
        <a:xfrm>
          <a:off x="152400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104218</xdr:rowOff>
    </xdr:from>
    <xdr:ext cx="762000" cy="259045"/>
    <xdr:sp macro="" textlink="">
      <xdr:nvSpPr>
        <xdr:cNvPr id="266" name="テキスト ボックス 265"/>
        <xdr:cNvSpPr txBox="1"/>
      </xdr:nvSpPr>
      <xdr:spPr>
        <a:xfrm>
          <a:off x="14909800" y="1433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123673</xdr:rowOff>
    </xdr:to>
    <xdr:cxnSp macro="">
      <xdr:nvCxnSpPr>
        <xdr:cNvPr id="267" name="直線コネクタ 266"/>
        <xdr:cNvCxnSpPr/>
      </xdr:nvCxnSpPr>
      <xdr:spPr>
        <a:xfrm>
          <a:off x="13512800" y="14605000"/>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3932</xdr:rowOff>
    </xdr:from>
    <xdr:to>
      <xdr:col>68</xdr:col>
      <xdr:colOff>203200</xdr:colOff>
      <xdr:row>85</xdr:row>
      <xdr:rowOff>105532</xdr:rowOff>
    </xdr:to>
    <xdr:sp macro="" textlink="">
      <xdr:nvSpPr>
        <xdr:cNvPr id="268" name="フローチャート: 判断 267"/>
        <xdr:cNvSpPr/>
      </xdr:nvSpPr>
      <xdr:spPr>
        <a:xfrm>
          <a:off x="14351000" y="1457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115709</xdr:rowOff>
    </xdr:from>
    <xdr:ext cx="762000" cy="259045"/>
    <xdr:sp macro="" textlink="">
      <xdr:nvSpPr>
        <xdr:cNvPr id="269" name="テキスト ボックス 268"/>
        <xdr:cNvSpPr txBox="1"/>
      </xdr:nvSpPr>
      <xdr:spPr>
        <a:xfrm>
          <a:off x="14020800" y="14346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0" name="フローチャート: 判断 269"/>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1" name="テキスト ボックス 270"/>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77" name="楕円 276"/>
        <xdr:cNvSpPr/>
      </xdr:nvSpPr>
      <xdr:spPr>
        <a:xfrm>
          <a:off x="169672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21970</xdr:rowOff>
    </xdr:from>
    <xdr:ext cx="762000" cy="259045"/>
    <xdr:sp macro="" textlink="">
      <xdr:nvSpPr>
        <xdr:cNvPr id="278" name="給与水準   （国との比較）該当値テキスト"/>
        <xdr:cNvSpPr txBox="1"/>
      </xdr:nvSpPr>
      <xdr:spPr>
        <a:xfrm>
          <a:off x="17106900" y="14595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72873</xdr:rowOff>
    </xdr:from>
    <xdr:to>
      <xdr:col>77</xdr:col>
      <xdr:colOff>95250</xdr:colOff>
      <xdr:row>86</xdr:row>
      <xdr:rowOff>3023</xdr:rowOff>
    </xdr:to>
    <xdr:sp macro="" textlink="">
      <xdr:nvSpPr>
        <xdr:cNvPr id="279" name="楕円 278"/>
        <xdr:cNvSpPr/>
      </xdr:nvSpPr>
      <xdr:spPr>
        <a:xfrm>
          <a:off x="16129000" y="1464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159250</xdr:rowOff>
    </xdr:from>
    <xdr:ext cx="736600" cy="259045"/>
    <xdr:sp macro="" textlink="">
      <xdr:nvSpPr>
        <xdr:cNvPr id="280" name="テキスト ボックス 279"/>
        <xdr:cNvSpPr txBox="1"/>
      </xdr:nvSpPr>
      <xdr:spPr>
        <a:xfrm>
          <a:off x="15798800" y="14732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61384</xdr:rowOff>
    </xdr:from>
    <xdr:to>
      <xdr:col>73</xdr:col>
      <xdr:colOff>44450</xdr:colOff>
      <xdr:row>85</xdr:row>
      <xdr:rowOff>162984</xdr:rowOff>
    </xdr:to>
    <xdr:sp macro="" textlink="">
      <xdr:nvSpPr>
        <xdr:cNvPr id="281" name="楕円 280"/>
        <xdr:cNvSpPr/>
      </xdr:nvSpPr>
      <xdr:spPr>
        <a:xfrm>
          <a:off x="15240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82" name="テキスト ボックス 281"/>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72873</xdr:rowOff>
    </xdr:from>
    <xdr:to>
      <xdr:col>68</xdr:col>
      <xdr:colOff>203200</xdr:colOff>
      <xdr:row>86</xdr:row>
      <xdr:rowOff>3023</xdr:rowOff>
    </xdr:to>
    <xdr:sp macro="" textlink="">
      <xdr:nvSpPr>
        <xdr:cNvPr id="283" name="楕円 282"/>
        <xdr:cNvSpPr/>
      </xdr:nvSpPr>
      <xdr:spPr>
        <a:xfrm>
          <a:off x="14351000" y="1464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159250</xdr:rowOff>
    </xdr:from>
    <xdr:ext cx="762000" cy="259045"/>
    <xdr:sp macro="" textlink="">
      <xdr:nvSpPr>
        <xdr:cNvPr id="284" name="テキスト ボックス 283"/>
        <xdr:cNvSpPr txBox="1"/>
      </xdr:nvSpPr>
      <xdr:spPr>
        <a:xfrm>
          <a:off x="14020800" y="1473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85" name="楕円 284"/>
        <xdr:cNvSpPr/>
      </xdr:nvSpPr>
      <xdr:spPr>
        <a:xfrm>
          <a:off x="13462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86" name="テキスト ボックス 285"/>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岡山県平均、類似団体平均ともに大幅に上回っている。平成１６年度の合併以降、職員数については行財政改革大綱に基づく定員管理を行っており、６年間で１５６人の削減目標に対し、１６０人の削減を行った。その上で未だ平均を上回る要因としては、人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減少傾向にある中で、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市の面積が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類似団体平均に比して倍近く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あり、その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広大な市域のサービス維持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のための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人員確保</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37133</xdr:rowOff>
    </xdr:from>
    <xdr:to>
      <xdr:col>81</xdr:col>
      <xdr:colOff>44450</xdr:colOff>
      <xdr:row>68</xdr:row>
      <xdr:rowOff>68278</xdr:rowOff>
    </xdr:to>
    <xdr:cxnSp macro="">
      <xdr:nvCxnSpPr>
        <xdr:cNvPr id="318" name="直線コネクタ 317"/>
        <xdr:cNvCxnSpPr/>
      </xdr:nvCxnSpPr>
      <xdr:spPr>
        <a:xfrm flipV="1">
          <a:off x="17018000" y="10152683"/>
          <a:ext cx="0" cy="157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40355</xdr:rowOff>
    </xdr:from>
    <xdr:ext cx="762000" cy="259045"/>
    <xdr:sp macro="" textlink="">
      <xdr:nvSpPr>
        <xdr:cNvPr id="319" name="定員管理の状況最小値テキスト"/>
        <xdr:cNvSpPr txBox="1"/>
      </xdr:nvSpPr>
      <xdr:spPr>
        <a:xfrm>
          <a:off x="17106900" y="11698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68278</xdr:rowOff>
    </xdr:from>
    <xdr:to>
      <xdr:col>81</xdr:col>
      <xdr:colOff>133350</xdr:colOff>
      <xdr:row>68</xdr:row>
      <xdr:rowOff>68278</xdr:rowOff>
    </xdr:to>
    <xdr:cxnSp macro="">
      <xdr:nvCxnSpPr>
        <xdr:cNvPr id="320" name="直線コネクタ 319"/>
        <xdr:cNvCxnSpPr/>
      </xdr:nvCxnSpPr>
      <xdr:spPr>
        <a:xfrm>
          <a:off x="16929100" y="11726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123510</xdr:rowOff>
    </xdr:from>
    <xdr:ext cx="762000" cy="259045"/>
    <xdr:sp macro="" textlink="">
      <xdr:nvSpPr>
        <xdr:cNvPr id="321" name="定員管理の状況最大値テキスト"/>
        <xdr:cNvSpPr txBox="1"/>
      </xdr:nvSpPr>
      <xdr:spPr>
        <a:xfrm>
          <a:off x="17106900" y="989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37133</xdr:rowOff>
    </xdr:from>
    <xdr:to>
      <xdr:col>81</xdr:col>
      <xdr:colOff>133350</xdr:colOff>
      <xdr:row>59</xdr:row>
      <xdr:rowOff>37133</xdr:rowOff>
    </xdr:to>
    <xdr:cxnSp macro="">
      <xdr:nvCxnSpPr>
        <xdr:cNvPr id="322" name="直線コネクタ 321"/>
        <xdr:cNvCxnSpPr/>
      </xdr:nvCxnSpPr>
      <xdr:spPr>
        <a:xfrm>
          <a:off x="16929100" y="10152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83699</xdr:rowOff>
    </xdr:from>
    <xdr:to>
      <xdr:col>81</xdr:col>
      <xdr:colOff>44450</xdr:colOff>
      <xdr:row>66</xdr:row>
      <xdr:rowOff>111276</xdr:rowOff>
    </xdr:to>
    <xdr:cxnSp macro="">
      <xdr:nvCxnSpPr>
        <xdr:cNvPr id="323" name="直線コネクタ 322"/>
        <xdr:cNvCxnSpPr/>
      </xdr:nvCxnSpPr>
      <xdr:spPr>
        <a:xfrm>
          <a:off x="16179800" y="11399399"/>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103250</xdr:rowOff>
    </xdr:from>
    <xdr:ext cx="762000" cy="259045"/>
    <xdr:sp macro="" textlink="">
      <xdr:nvSpPr>
        <xdr:cNvPr id="324" name="定員管理の状況平均値テキスト"/>
        <xdr:cNvSpPr txBox="1"/>
      </xdr:nvSpPr>
      <xdr:spPr>
        <a:xfrm>
          <a:off x="17106900" y="10561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86723</xdr:rowOff>
    </xdr:from>
    <xdr:to>
      <xdr:col>81</xdr:col>
      <xdr:colOff>95250</xdr:colOff>
      <xdr:row>63</xdr:row>
      <xdr:rowOff>16873</xdr:rowOff>
    </xdr:to>
    <xdr:sp macro="" textlink="">
      <xdr:nvSpPr>
        <xdr:cNvPr id="325" name="フローチャート: 判断 324"/>
        <xdr:cNvSpPr/>
      </xdr:nvSpPr>
      <xdr:spPr>
        <a:xfrm>
          <a:off x="16967200" y="1071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66</xdr:row>
      <xdr:rowOff>72209</xdr:rowOff>
    </xdr:from>
    <xdr:to>
      <xdr:col>77</xdr:col>
      <xdr:colOff>44450</xdr:colOff>
      <xdr:row>66</xdr:row>
      <xdr:rowOff>83699</xdr:rowOff>
    </xdr:to>
    <xdr:cxnSp macro="">
      <xdr:nvCxnSpPr>
        <xdr:cNvPr id="326" name="直線コネクタ 325"/>
        <xdr:cNvCxnSpPr/>
      </xdr:nvCxnSpPr>
      <xdr:spPr>
        <a:xfrm>
          <a:off x="15290800" y="11387909"/>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77530</xdr:rowOff>
    </xdr:from>
    <xdr:to>
      <xdr:col>77</xdr:col>
      <xdr:colOff>95250</xdr:colOff>
      <xdr:row>63</xdr:row>
      <xdr:rowOff>7680</xdr:rowOff>
    </xdr:to>
    <xdr:sp macro="" textlink="">
      <xdr:nvSpPr>
        <xdr:cNvPr id="327" name="フローチャート: 判断 326"/>
        <xdr:cNvSpPr/>
      </xdr:nvSpPr>
      <xdr:spPr>
        <a:xfrm>
          <a:off x="161290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17857</xdr:rowOff>
    </xdr:from>
    <xdr:ext cx="736600" cy="259045"/>
    <xdr:sp macro="" textlink="">
      <xdr:nvSpPr>
        <xdr:cNvPr id="328" name="テキスト ボックス 327"/>
        <xdr:cNvSpPr txBox="1"/>
      </xdr:nvSpPr>
      <xdr:spPr>
        <a:xfrm>
          <a:off x="15798800" y="10476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66</xdr:row>
      <xdr:rowOff>65315</xdr:rowOff>
    </xdr:from>
    <xdr:to>
      <xdr:col>72</xdr:col>
      <xdr:colOff>203200</xdr:colOff>
      <xdr:row>66</xdr:row>
      <xdr:rowOff>72209</xdr:rowOff>
    </xdr:to>
    <xdr:cxnSp macro="">
      <xdr:nvCxnSpPr>
        <xdr:cNvPr id="329" name="直線コネクタ 328"/>
        <xdr:cNvCxnSpPr/>
      </xdr:nvCxnSpPr>
      <xdr:spPr>
        <a:xfrm>
          <a:off x="14401800" y="11381015"/>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64891</xdr:rowOff>
    </xdr:from>
    <xdr:to>
      <xdr:col>73</xdr:col>
      <xdr:colOff>44450</xdr:colOff>
      <xdr:row>62</xdr:row>
      <xdr:rowOff>166491</xdr:rowOff>
    </xdr:to>
    <xdr:sp macro="" textlink="">
      <xdr:nvSpPr>
        <xdr:cNvPr id="330" name="フローチャート: 判断 329"/>
        <xdr:cNvSpPr/>
      </xdr:nvSpPr>
      <xdr:spPr>
        <a:xfrm>
          <a:off x="15240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5218</xdr:rowOff>
    </xdr:from>
    <xdr:ext cx="762000" cy="259045"/>
    <xdr:sp macro="" textlink="">
      <xdr:nvSpPr>
        <xdr:cNvPr id="331" name="テキスト ボックス 330"/>
        <xdr:cNvSpPr txBox="1"/>
      </xdr:nvSpPr>
      <xdr:spPr>
        <a:xfrm>
          <a:off x="14909800" y="10463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164374</xdr:rowOff>
    </xdr:from>
    <xdr:to>
      <xdr:col>68</xdr:col>
      <xdr:colOff>152400</xdr:colOff>
      <xdr:row>66</xdr:row>
      <xdr:rowOff>65315</xdr:rowOff>
    </xdr:to>
    <xdr:cxnSp macro="">
      <xdr:nvCxnSpPr>
        <xdr:cNvPr id="332" name="直線コネクタ 331"/>
        <xdr:cNvCxnSpPr/>
      </xdr:nvCxnSpPr>
      <xdr:spPr>
        <a:xfrm>
          <a:off x="13512800" y="11308624"/>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63742</xdr:rowOff>
    </xdr:from>
    <xdr:to>
      <xdr:col>68</xdr:col>
      <xdr:colOff>203200</xdr:colOff>
      <xdr:row>62</xdr:row>
      <xdr:rowOff>165342</xdr:rowOff>
    </xdr:to>
    <xdr:sp macro="" textlink="">
      <xdr:nvSpPr>
        <xdr:cNvPr id="333" name="フローチャート: 判断 332"/>
        <xdr:cNvSpPr/>
      </xdr:nvSpPr>
      <xdr:spPr>
        <a:xfrm>
          <a:off x="14351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4069</xdr:rowOff>
    </xdr:from>
    <xdr:ext cx="762000" cy="259045"/>
    <xdr:sp macro="" textlink="">
      <xdr:nvSpPr>
        <xdr:cNvPr id="334" name="テキスト ボックス 333"/>
        <xdr:cNvSpPr txBox="1"/>
      </xdr:nvSpPr>
      <xdr:spPr>
        <a:xfrm>
          <a:off x="14020800" y="1046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52251</xdr:rowOff>
    </xdr:from>
    <xdr:to>
      <xdr:col>64</xdr:col>
      <xdr:colOff>152400</xdr:colOff>
      <xdr:row>62</xdr:row>
      <xdr:rowOff>153851</xdr:rowOff>
    </xdr:to>
    <xdr:sp macro="" textlink="">
      <xdr:nvSpPr>
        <xdr:cNvPr id="335" name="フローチャート: 判断 334"/>
        <xdr:cNvSpPr/>
      </xdr:nvSpPr>
      <xdr:spPr>
        <a:xfrm>
          <a:off x="13462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164028</xdr:rowOff>
    </xdr:from>
    <xdr:ext cx="762000" cy="259045"/>
    <xdr:sp macro="" textlink="">
      <xdr:nvSpPr>
        <xdr:cNvPr id="336" name="テキスト ボックス 335"/>
        <xdr:cNvSpPr txBox="1"/>
      </xdr:nvSpPr>
      <xdr:spPr>
        <a:xfrm>
          <a:off x="13131800" y="1045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60476</xdr:rowOff>
    </xdr:from>
    <xdr:to>
      <xdr:col>81</xdr:col>
      <xdr:colOff>95250</xdr:colOff>
      <xdr:row>66</xdr:row>
      <xdr:rowOff>162076</xdr:rowOff>
    </xdr:to>
    <xdr:sp macro="" textlink="">
      <xdr:nvSpPr>
        <xdr:cNvPr id="342" name="楕円 341"/>
        <xdr:cNvSpPr/>
      </xdr:nvSpPr>
      <xdr:spPr>
        <a:xfrm>
          <a:off x="16967200" y="1137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32553</xdr:rowOff>
    </xdr:from>
    <xdr:ext cx="762000" cy="259045"/>
    <xdr:sp macro="" textlink="">
      <xdr:nvSpPr>
        <xdr:cNvPr id="343" name="定員管理の状況該当値テキスト"/>
        <xdr:cNvSpPr txBox="1"/>
      </xdr:nvSpPr>
      <xdr:spPr>
        <a:xfrm>
          <a:off x="17106900" y="11348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32899</xdr:rowOff>
    </xdr:from>
    <xdr:to>
      <xdr:col>77</xdr:col>
      <xdr:colOff>95250</xdr:colOff>
      <xdr:row>66</xdr:row>
      <xdr:rowOff>134499</xdr:rowOff>
    </xdr:to>
    <xdr:sp macro="" textlink="">
      <xdr:nvSpPr>
        <xdr:cNvPr id="344" name="楕円 343"/>
        <xdr:cNvSpPr/>
      </xdr:nvSpPr>
      <xdr:spPr>
        <a:xfrm>
          <a:off x="16129000" y="1134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119276</xdr:rowOff>
    </xdr:from>
    <xdr:ext cx="736600" cy="259045"/>
    <xdr:sp macro="" textlink="">
      <xdr:nvSpPr>
        <xdr:cNvPr id="345" name="テキスト ボックス 344"/>
        <xdr:cNvSpPr txBox="1"/>
      </xdr:nvSpPr>
      <xdr:spPr>
        <a:xfrm>
          <a:off x="15798800" y="114349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21409</xdr:rowOff>
    </xdr:from>
    <xdr:to>
      <xdr:col>73</xdr:col>
      <xdr:colOff>44450</xdr:colOff>
      <xdr:row>66</xdr:row>
      <xdr:rowOff>123009</xdr:rowOff>
    </xdr:to>
    <xdr:sp macro="" textlink="">
      <xdr:nvSpPr>
        <xdr:cNvPr id="346" name="楕円 345"/>
        <xdr:cNvSpPr/>
      </xdr:nvSpPr>
      <xdr:spPr>
        <a:xfrm>
          <a:off x="15240000" y="1133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107786</xdr:rowOff>
    </xdr:from>
    <xdr:ext cx="762000" cy="259045"/>
    <xdr:sp macro="" textlink="">
      <xdr:nvSpPr>
        <xdr:cNvPr id="347" name="テキスト ボックス 346"/>
        <xdr:cNvSpPr txBox="1"/>
      </xdr:nvSpPr>
      <xdr:spPr>
        <a:xfrm>
          <a:off x="14909800" y="11423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14515</xdr:rowOff>
    </xdr:from>
    <xdr:to>
      <xdr:col>68</xdr:col>
      <xdr:colOff>203200</xdr:colOff>
      <xdr:row>66</xdr:row>
      <xdr:rowOff>116115</xdr:rowOff>
    </xdr:to>
    <xdr:sp macro="" textlink="">
      <xdr:nvSpPr>
        <xdr:cNvPr id="348" name="楕円 347"/>
        <xdr:cNvSpPr/>
      </xdr:nvSpPr>
      <xdr:spPr>
        <a:xfrm>
          <a:off x="14351000" y="1133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100892</xdr:rowOff>
    </xdr:from>
    <xdr:ext cx="762000" cy="259045"/>
    <xdr:sp macro="" textlink="">
      <xdr:nvSpPr>
        <xdr:cNvPr id="349" name="テキスト ボックス 348"/>
        <xdr:cNvSpPr txBox="1"/>
      </xdr:nvSpPr>
      <xdr:spPr>
        <a:xfrm>
          <a:off x="14020800" y="1141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113574</xdr:rowOff>
    </xdr:from>
    <xdr:to>
      <xdr:col>64</xdr:col>
      <xdr:colOff>152400</xdr:colOff>
      <xdr:row>66</xdr:row>
      <xdr:rowOff>43724</xdr:rowOff>
    </xdr:to>
    <xdr:sp macro="" textlink="">
      <xdr:nvSpPr>
        <xdr:cNvPr id="350" name="楕円 349"/>
        <xdr:cNvSpPr/>
      </xdr:nvSpPr>
      <xdr:spPr>
        <a:xfrm>
          <a:off x="13462000" y="1125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66</xdr:row>
      <xdr:rowOff>28501</xdr:rowOff>
    </xdr:from>
    <xdr:ext cx="762000" cy="259045"/>
    <xdr:sp macro="" textlink="">
      <xdr:nvSpPr>
        <xdr:cNvPr id="351" name="テキスト ボックス 350"/>
        <xdr:cNvSpPr txBox="1"/>
      </xdr:nvSpPr>
      <xdr:spPr>
        <a:xfrm>
          <a:off x="13131800" y="11344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岡山県平均、類似団体平均を上回っている。平成１８年度に策定（平成１９年度見直し）した公債費負担適正化計画に基づき、普通建設事業による起債発行額の抑制や公債費の繰上償還などにより起債償還額の削減を図ってはいるが、近年の大型事業の集中、平成３０年７月豪雨に係る災害復旧事業により今後も増加する見込みである。今後も、財政運営適正化計画に基づき、計画的な新規起債発行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97472</xdr:rowOff>
    </xdr:from>
    <xdr:to>
      <xdr:col>81</xdr:col>
      <xdr:colOff>44450</xdr:colOff>
      <xdr:row>44</xdr:row>
      <xdr:rowOff>44450</xdr:rowOff>
    </xdr:to>
    <xdr:cxnSp macro="">
      <xdr:nvCxnSpPr>
        <xdr:cNvPr id="380" name="直線コネクタ 379"/>
        <xdr:cNvCxnSpPr/>
      </xdr:nvCxnSpPr>
      <xdr:spPr>
        <a:xfrm flipV="1">
          <a:off x="17018000" y="6098222"/>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16527</xdr:rowOff>
    </xdr:from>
    <xdr:ext cx="762000" cy="259045"/>
    <xdr:sp macro="" textlink="">
      <xdr:nvSpPr>
        <xdr:cNvPr id="381" name="公債費負担の状況最小値テキスト"/>
        <xdr:cNvSpPr txBox="1"/>
      </xdr:nvSpPr>
      <xdr:spPr>
        <a:xfrm>
          <a:off x="17106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44450</xdr:rowOff>
    </xdr:from>
    <xdr:to>
      <xdr:col>81</xdr:col>
      <xdr:colOff>133350</xdr:colOff>
      <xdr:row>44</xdr:row>
      <xdr:rowOff>44450</xdr:rowOff>
    </xdr:to>
    <xdr:cxnSp macro="">
      <xdr:nvCxnSpPr>
        <xdr:cNvPr id="382" name="直線コネクタ 381"/>
        <xdr:cNvCxnSpPr/>
      </xdr:nvCxnSpPr>
      <xdr:spPr>
        <a:xfrm>
          <a:off x="16929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12399</xdr:rowOff>
    </xdr:from>
    <xdr:ext cx="762000" cy="259045"/>
    <xdr:sp macro="" textlink="">
      <xdr:nvSpPr>
        <xdr:cNvPr id="383" name="公債費負担の状況最大値テキスト"/>
        <xdr:cNvSpPr txBox="1"/>
      </xdr:nvSpPr>
      <xdr:spPr>
        <a:xfrm>
          <a:off x="17106900" y="5841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97472</xdr:rowOff>
    </xdr:from>
    <xdr:to>
      <xdr:col>81</xdr:col>
      <xdr:colOff>133350</xdr:colOff>
      <xdr:row>35</xdr:row>
      <xdr:rowOff>97472</xdr:rowOff>
    </xdr:to>
    <xdr:cxnSp macro="">
      <xdr:nvCxnSpPr>
        <xdr:cNvPr id="384" name="直線コネクタ 383"/>
        <xdr:cNvCxnSpPr/>
      </xdr:nvCxnSpPr>
      <xdr:spPr>
        <a:xfrm>
          <a:off x="16929100" y="6098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88371</xdr:rowOff>
    </xdr:from>
    <xdr:to>
      <xdr:col>81</xdr:col>
      <xdr:colOff>44450</xdr:colOff>
      <xdr:row>37</xdr:row>
      <xdr:rowOff>90382</xdr:rowOff>
    </xdr:to>
    <xdr:cxnSp macro="">
      <xdr:nvCxnSpPr>
        <xdr:cNvPr id="385" name="直線コネクタ 384"/>
        <xdr:cNvCxnSpPr/>
      </xdr:nvCxnSpPr>
      <xdr:spPr>
        <a:xfrm flipV="1">
          <a:off x="16179800" y="6432021"/>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159190</xdr:rowOff>
    </xdr:from>
    <xdr:ext cx="762000" cy="259045"/>
    <xdr:sp macro="" textlink="">
      <xdr:nvSpPr>
        <xdr:cNvPr id="386" name="公債費負担の状況平均値テキスト"/>
        <xdr:cNvSpPr txBox="1"/>
      </xdr:nvSpPr>
      <xdr:spPr>
        <a:xfrm>
          <a:off x="17106900" y="6159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142663</xdr:rowOff>
    </xdr:from>
    <xdr:to>
      <xdr:col>81</xdr:col>
      <xdr:colOff>95250</xdr:colOff>
      <xdr:row>37</xdr:row>
      <xdr:rowOff>72813</xdr:rowOff>
    </xdr:to>
    <xdr:sp macro="" textlink="">
      <xdr:nvSpPr>
        <xdr:cNvPr id="387" name="フローチャート: 判断 386"/>
        <xdr:cNvSpPr/>
      </xdr:nvSpPr>
      <xdr:spPr>
        <a:xfrm>
          <a:off x="169672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84349</xdr:rowOff>
    </xdr:from>
    <xdr:to>
      <xdr:col>77</xdr:col>
      <xdr:colOff>44450</xdr:colOff>
      <xdr:row>37</xdr:row>
      <xdr:rowOff>90382</xdr:rowOff>
    </xdr:to>
    <xdr:cxnSp macro="">
      <xdr:nvCxnSpPr>
        <xdr:cNvPr id="388" name="直線コネクタ 387"/>
        <xdr:cNvCxnSpPr/>
      </xdr:nvCxnSpPr>
      <xdr:spPr>
        <a:xfrm>
          <a:off x="15290800" y="6427999"/>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148696</xdr:rowOff>
    </xdr:from>
    <xdr:to>
      <xdr:col>77</xdr:col>
      <xdr:colOff>95250</xdr:colOff>
      <xdr:row>37</xdr:row>
      <xdr:rowOff>78846</xdr:rowOff>
    </xdr:to>
    <xdr:sp macro="" textlink="">
      <xdr:nvSpPr>
        <xdr:cNvPr id="389" name="フローチャート: 判断 388"/>
        <xdr:cNvSpPr/>
      </xdr:nvSpPr>
      <xdr:spPr>
        <a:xfrm>
          <a:off x="16129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89023</xdr:rowOff>
    </xdr:from>
    <xdr:ext cx="736600" cy="259045"/>
    <xdr:sp macro="" textlink="">
      <xdr:nvSpPr>
        <xdr:cNvPr id="390" name="テキスト ボックス 389"/>
        <xdr:cNvSpPr txBox="1"/>
      </xdr:nvSpPr>
      <xdr:spPr>
        <a:xfrm>
          <a:off x="15798800" y="6089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72284</xdr:rowOff>
    </xdr:from>
    <xdr:to>
      <xdr:col>72</xdr:col>
      <xdr:colOff>203200</xdr:colOff>
      <xdr:row>37</xdr:row>
      <xdr:rowOff>84349</xdr:rowOff>
    </xdr:to>
    <xdr:cxnSp macro="">
      <xdr:nvCxnSpPr>
        <xdr:cNvPr id="391" name="直線コネクタ 390"/>
        <xdr:cNvCxnSpPr/>
      </xdr:nvCxnSpPr>
      <xdr:spPr>
        <a:xfrm>
          <a:off x="14401800" y="641593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150707</xdr:rowOff>
    </xdr:from>
    <xdr:to>
      <xdr:col>73</xdr:col>
      <xdr:colOff>44450</xdr:colOff>
      <xdr:row>37</xdr:row>
      <xdr:rowOff>80857</xdr:rowOff>
    </xdr:to>
    <xdr:sp macro="" textlink="">
      <xdr:nvSpPr>
        <xdr:cNvPr id="392" name="フローチャート: 判断 391"/>
        <xdr:cNvSpPr/>
      </xdr:nvSpPr>
      <xdr:spPr>
        <a:xfrm>
          <a:off x="15240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91034</xdr:rowOff>
    </xdr:from>
    <xdr:ext cx="762000" cy="259045"/>
    <xdr:sp macro="" textlink="">
      <xdr:nvSpPr>
        <xdr:cNvPr id="393" name="テキスト ボックス 392"/>
        <xdr:cNvSpPr txBox="1"/>
      </xdr:nvSpPr>
      <xdr:spPr>
        <a:xfrm>
          <a:off x="14909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64241</xdr:rowOff>
    </xdr:from>
    <xdr:to>
      <xdr:col>68</xdr:col>
      <xdr:colOff>152400</xdr:colOff>
      <xdr:row>37</xdr:row>
      <xdr:rowOff>72284</xdr:rowOff>
    </xdr:to>
    <xdr:cxnSp macro="">
      <xdr:nvCxnSpPr>
        <xdr:cNvPr id="394" name="直線コネクタ 393"/>
        <xdr:cNvCxnSpPr/>
      </xdr:nvCxnSpPr>
      <xdr:spPr>
        <a:xfrm>
          <a:off x="13512800" y="6407891"/>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154728</xdr:rowOff>
    </xdr:from>
    <xdr:to>
      <xdr:col>68</xdr:col>
      <xdr:colOff>203200</xdr:colOff>
      <xdr:row>37</xdr:row>
      <xdr:rowOff>84878</xdr:rowOff>
    </xdr:to>
    <xdr:sp macro="" textlink="">
      <xdr:nvSpPr>
        <xdr:cNvPr id="395" name="フローチャート: 判断 394"/>
        <xdr:cNvSpPr/>
      </xdr:nvSpPr>
      <xdr:spPr>
        <a:xfrm>
          <a:off x="14351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95055</xdr:rowOff>
    </xdr:from>
    <xdr:ext cx="762000" cy="259045"/>
    <xdr:sp macro="" textlink="">
      <xdr:nvSpPr>
        <xdr:cNvPr id="396" name="テキスト ボックス 395"/>
        <xdr:cNvSpPr txBox="1"/>
      </xdr:nvSpPr>
      <xdr:spPr>
        <a:xfrm>
          <a:off x="14020800" y="609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158750</xdr:rowOff>
    </xdr:from>
    <xdr:to>
      <xdr:col>64</xdr:col>
      <xdr:colOff>152400</xdr:colOff>
      <xdr:row>37</xdr:row>
      <xdr:rowOff>88900</xdr:rowOff>
    </xdr:to>
    <xdr:sp macro="" textlink="">
      <xdr:nvSpPr>
        <xdr:cNvPr id="397" name="フローチャート: 判断 396"/>
        <xdr:cNvSpPr/>
      </xdr:nvSpPr>
      <xdr:spPr>
        <a:xfrm>
          <a:off x="13462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99077</xdr:rowOff>
    </xdr:from>
    <xdr:ext cx="762000" cy="259045"/>
    <xdr:sp macro="" textlink="">
      <xdr:nvSpPr>
        <xdr:cNvPr id="398" name="テキスト ボックス 397"/>
        <xdr:cNvSpPr txBox="1"/>
      </xdr:nvSpPr>
      <xdr:spPr>
        <a:xfrm>
          <a:off x="13131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37571</xdr:rowOff>
    </xdr:from>
    <xdr:to>
      <xdr:col>81</xdr:col>
      <xdr:colOff>95250</xdr:colOff>
      <xdr:row>37</xdr:row>
      <xdr:rowOff>139171</xdr:rowOff>
    </xdr:to>
    <xdr:sp macro="" textlink="">
      <xdr:nvSpPr>
        <xdr:cNvPr id="404" name="楕円 403"/>
        <xdr:cNvSpPr/>
      </xdr:nvSpPr>
      <xdr:spPr>
        <a:xfrm>
          <a:off x="16967200" y="638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9648</xdr:rowOff>
    </xdr:from>
    <xdr:ext cx="762000" cy="259045"/>
    <xdr:sp macro="" textlink="">
      <xdr:nvSpPr>
        <xdr:cNvPr id="405" name="公債費負担の状況該当値テキスト"/>
        <xdr:cNvSpPr txBox="1"/>
      </xdr:nvSpPr>
      <xdr:spPr>
        <a:xfrm>
          <a:off x="17106900" y="635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39582</xdr:rowOff>
    </xdr:from>
    <xdr:to>
      <xdr:col>77</xdr:col>
      <xdr:colOff>95250</xdr:colOff>
      <xdr:row>37</xdr:row>
      <xdr:rowOff>141182</xdr:rowOff>
    </xdr:to>
    <xdr:sp macro="" textlink="">
      <xdr:nvSpPr>
        <xdr:cNvPr id="406" name="楕円 405"/>
        <xdr:cNvSpPr/>
      </xdr:nvSpPr>
      <xdr:spPr>
        <a:xfrm>
          <a:off x="16129000" y="638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125958</xdr:rowOff>
    </xdr:from>
    <xdr:ext cx="736600" cy="259045"/>
    <xdr:sp macro="" textlink="">
      <xdr:nvSpPr>
        <xdr:cNvPr id="407" name="テキスト ボックス 406"/>
        <xdr:cNvSpPr txBox="1"/>
      </xdr:nvSpPr>
      <xdr:spPr>
        <a:xfrm>
          <a:off x="15798800" y="6469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33549</xdr:rowOff>
    </xdr:from>
    <xdr:to>
      <xdr:col>73</xdr:col>
      <xdr:colOff>44450</xdr:colOff>
      <xdr:row>37</xdr:row>
      <xdr:rowOff>135149</xdr:rowOff>
    </xdr:to>
    <xdr:sp macro="" textlink="">
      <xdr:nvSpPr>
        <xdr:cNvPr id="408" name="楕円 407"/>
        <xdr:cNvSpPr/>
      </xdr:nvSpPr>
      <xdr:spPr>
        <a:xfrm>
          <a:off x="15240000" y="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119926</xdr:rowOff>
    </xdr:from>
    <xdr:ext cx="762000" cy="259045"/>
    <xdr:sp macro="" textlink="">
      <xdr:nvSpPr>
        <xdr:cNvPr id="409" name="テキスト ボックス 408"/>
        <xdr:cNvSpPr txBox="1"/>
      </xdr:nvSpPr>
      <xdr:spPr>
        <a:xfrm>
          <a:off x="14909800" y="6463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21484</xdr:rowOff>
    </xdr:from>
    <xdr:to>
      <xdr:col>68</xdr:col>
      <xdr:colOff>203200</xdr:colOff>
      <xdr:row>37</xdr:row>
      <xdr:rowOff>123084</xdr:rowOff>
    </xdr:to>
    <xdr:sp macro="" textlink="">
      <xdr:nvSpPr>
        <xdr:cNvPr id="410" name="楕円 409"/>
        <xdr:cNvSpPr/>
      </xdr:nvSpPr>
      <xdr:spPr>
        <a:xfrm>
          <a:off x="143510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107861</xdr:rowOff>
    </xdr:from>
    <xdr:ext cx="762000" cy="259045"/>
    <xdr:sp macro="" textlink="">
      <xdr:nvSpPr>
        <xdr:cNvPr id="411" name="テキスト ボックス 410"/>
        <xdr:cNvSpPr txBox="1"/>
      </xdr:nvSpPr>
      <xdr:spPr>
        <a:xfrm>
          <a:off x="14020800" y="645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13441</xdr:rowOff>
    </xdr:from>
    <xdr:to>
      <xdr:col>64</xdr:col>
      <xdr:colOff>152400</xdr:colOff>
      <xdr:row>37</xdr:row>
      <xdr:rowOff>115041</xdr:rowOff>
    </xdr:to>
    <xdr:sp macro="" textlink="">
      <xdr:nvSpPr>
        <xdr:cNvPr id="412" name="楕円 411"/>
        <xdr:cNvSpPr/>
      </xdr:nvSpPr>
      <xdr:spPr>
        <a:xfrm>
          <a:off x="13462000" y="635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99818</xdr:rowOff>
    </xdr:from>
    <xdr:ext cx="762000" cy="259045"/>
    <xdr:sp macro="" textlink="">
      <xdr:nvSpPr>
        <xdr:cNvPr id="413" name="テキスト ボックス 412"/>
        <xdr:cNvSpPr txBox="1"/>
      </xdr:nvSpPr>
      <xdr:spPr>
        <a:xfrm>
          <a:off x="13131800" y="6443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公営企業債等繰入見込額の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減少に加えて、一般会計の地方債現在高の減少、また、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基金の増額に伴う充当可能財源の増額等により昨年度に比べ将来負担比率は下がっているが、依然として全国平均、岡山県平均、類似団体平均を上回っている。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施設の老朽化や集約による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規大型事業や、平成３０年７月豪雨等の復旧に係る起債借入などにより、今後も高い数値となることが見込まれる。財政運営適正化計画に基づき、事業の重点化を図り、発行する起債の選択、抑制をし、地方債残高の減少、質の改善により将来負担比率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121497</xdr:rowOff>
    </xdr:to>
    <xdr:cxnSp macro="">
      <xdr:nvCxnSpPr>
        <xdr:cNvPr id="442" name="直線コネクタ 441"/>
        <xdr:cNvCxnSpPr/>
      </xdr:nvCxnSpPr>
      <xdr:spPr>
        <a:xfrm flipV="1">
          <a:off x="17018000" y="2370667"/>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93574</xdr:rowOff>
    </xdr:from>
    <xdr:ext cx="762000" cy="259045"/>
    <xdr:sp macro="" textlink="">
      <xdr:nvSpPr>
        <xdr:cNvPr id="443" name="将来負担の状況最小値テキスト"/>
        <xdr:cNvSpPr txBox="1"/>
      </xdr:nvSpPr>
      <xdr:spPr>
        <a:xfrm>
          <a:off x="17106900" y="369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121497</xdr:rowOff>
    </xdr:from>
    <xdr:to>
      <xdr:col>81</xdr:col>
      <xdr:colOff>133350</xdr:colOff>
      <xdr:row>21</xdr:row>
      <xdr:rowOff>121497</xdr:rowOff>
    </xdr:to>
    <xdr:cxnSp macro="">
      <xdr:nvCxnSpPr>
        <xdr:cNvPr id="444" name="直線コネクタ 443"/>
        <xdr:cNvCxnSpPr/>
      </xdr:nvCxnSpPr>
      <xdr:spPr>
        <a:xfrm>
          <a:off x="16929100" y="3721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106574</xdr:rowOff>
    </xdr:from>
    <xdr:to>
      <xdr:col>81</xdr:col>
      <xdr:colOff>44450</xdr:colOff>
      <xdr:row>15</xdr:row>
      <xdr:rowOff>123867</xdr:rowOff>
    </xdr:to>
    <xdr:cxnSp macro="">
      <xdr:nvCxnSpPr>
        <xdr:cNvPr id="447" name="直線コネクタ 446"/>
        <xdr:cNvCxnSpPr/>
      </xdr:nvCxnSpPr>
      <xdr:spPr>
        <a:xfrm flipV="1">
          <a:off x="16179800" y="2678324"/>
          <a:ext cx="838200" cy="1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102188</xdr:rowOff>
    </xdr:from>
    <xdr:ext cx="762000" cy="259045"/>
    <xdr:sp macro="" textlink="">
      <xdr:nvSpPr>
        <xdr:cNvPr id="448" name="将来負担の状況平均値テキスト"/>
        <xdr:cNvSpPr txBox="1"/>
      </xdr:nvSpPr>
      <xdr:spPr>
        <a:xfrm>
          <a:off x="17106900" y="2331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85661</xdr:rowOff>
    </xdr:from>
    <xdr:to>
      <xdr:col>81</xdr:col>
      <xdr:colOff>95250</xdr:colOff>
      <xdr:row>15</xdr:row>
      <xdr:rowOff>15811</xdr:rowOff>
    </xdr:to>
    <xdr:sp macro="" textlink="">
      <xdr:nvSpPr>
        <xdr:cNvPr id="449" name="フローチャート: 判断 448"/>
        <xdr:cNvSpPr/>
      </xdr:nvSpPr>
      <xdr:spPr>
        <a:xfrm>
          <a:off x="16967200" y="248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123867</xdr:rowOff>
    </xdr:from>
    <xdr:to>
      <xdr:col>77</xdr:col>
      <xdr:colOff>44450</xdr:colOff>
      <xdr:row>16</xdr:row>
      <xdr:rowOff>6710</xdr:rowOff>
    </xdr:to>
    <xdr:cxnSp macro="">
      <xdr:nvCxnSpPr>
        <xdr:cNvPr id="450" name="直線コネクタ 449"/>
        <xdr:cNvCxnSpPr/>
      </xdr:nvCxnSpPr>
      <xdr:spPr>
        <a:xfrm flipV="1">
          <a:off x="15290800" y="2695617"/>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116628</xdr:rowOff>
    </xdr:from>
    <xdr:to>
      <xdr:col>77</xdr:col>
      <xdr:colOff>95250</xdr:colOff>
      <xdr:row>15</xdr:row>
      <xdr:rowOff>46778</xdr:rowOff>
    </xdr:to>
    <xdr:sp macro="" textlink="">
      <xdr:nvSpPr>
        <xdr:cNvPr id="451" name="フローチャート: 判断 450"/>
        <xdr:cNvSpPr/>
      </xdr:nvSpPr>
      <xdr:spPr>
        <a:xfrm>
          <a:off x="161290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56955</xdr:rowOff>
    </xdr:from>
    <xdr:ext cx="736600" cy="259045"/>
    <xdr:sp macro="" textlink="">
      <xdr:nvSpPr>
        <xdr:cNvPr id="452" name="テキスト ボックス 451"/>
        <xdr:cNvSpPr txBox="1"/>
      </xdr:nvSpPr>
      <xdr:spPr>
        <a:xfrm>
          <a:off x="15798800" y="2285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154030</xdr:rowOff>
    </xdr:from>
    <xdr:to>
      <xdr:col>72</xdr:col>
      <xdr:colOff>203200</xdr:colOff>
      <xdr:row>16</xdr:row>
      <xdr:rowOff>6710</xdr:rowOff>
    </xdr:to>
    <xdr:cxnSp macro="">
      <xdr:nvCxnSpPr>
        <xdr:cNvPr id="453" name="直線コネクタ 452"/>
        <xdr:cNvCxnSpPr/>
      </xdr:nvCxnSpPr>
      <xdr:spPr>
        <a:xfrm>
          <a:off x="14401800" y="272578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112205</xdr:rowOff>
    </xdr:from>
    <xdr:to>
      <xdr:col>73</xdr:col>
      <xdr:colOff>44450</xdr:colOff>
      <xdr:row>15</xdr:row>
      <xdr:rowOff>42355</xdr:rowOff>
    </xdr:to>
    <xdr:sp macro="" textlink="">
      <xdr:nvSpPr>
        <xdr:cNvPr id="454" name="フローチャート: 判断 453"/>
        <xdr:cNvSpPr/>
      </xdr:nvSpPr>
      <xdr:spPr>
        <a:xfrm>
          <a:off x="15240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52532</xdr:rowOff>
    </xdr:from>
    <xdr:ext cx="762000" cy="259045"/>
    <xdr:sp macro="" textlink="">
      <xdr:nvSpPr>
        <xdr:cNvPr id="455" name="テキスト ボックス 454"/>
        <xdr:cNvSpPr txBox="1"/>
      </xdr:nvSpPr>
      <xdr:spPr>
        <a:xfrm>
          <a:off x="14909800" y="228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154030</xdr:rowOff>
    </xdr:from>
    <xdr:to>
      <xdr:col>68</xdr:col>
      <xdr:colOff>152400</xdr:colOff>
      <xdr:row>15</xdr:row>
      <xdr:rowOff>158454</xdr:rowOff>
    </xdr:to>
    <xdr:cxnSp macro="">
      <xdr:nvCxnSpPr>
        <xdr:cNvPr id="456" name="直線コネクタ 455"/>
        <xdr:cNvCxnSpPr/>
      </xdr:nvCxnSpPr>
      <xdr:spPr>
        <a:xfrm flipV="1">
          <a:off x="13512800" y="2725780"/>
          <a:ext cx="889000" cy="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133519</xdr:rowOff>
    </xdr:from>
    <xdr:to>
      <xdr:col>68</xdr:col>
      <xdr:colOff>203200</xdr:colOff>
      <xdr:row>15</xdr:row>
      <xdr:rowOff>63669</xdr:rowOff>
    </xdr:to>
    <xdr:sp macro="" textlink="">
      <xdr:nvSpPr>
        <xdr:cNvPr id="457" name="フローチャート: 判断 456"/>
        <xdr:cNvSpPr/>
      </xdr:nvSpPr>
      <xdr:spPr>
        <a:xfrm>
          <a:off x="14351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73846</xdr:rowOff>
    </xdr:from>
    <xdr:ext cx="762000" cy="259045"/>
    <xdr:sp macro="" textlink="">
      <xdr:nvSpPr>
        <xdr:cNvPr id="458" name="テキスト ボックス 457"/>
        <xdr:cNvSpPr txBox="1"/>
      </xdr:nvSpPr>
      <xdr:spPr>
        <a:xfrm>
          <a:off x="14020800" y="230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139150</xdr:rowOff>
    </xdr:from>
    <xdr:to>
      <xdr:col>64</xdr:col>
      <xdr:colOff>152400</xdr:colOff>
      <xdr:row>15</xdr:row>
      <xdr:rowOff>69300</xdr:rowOff>
    </xdr:to>
    <xdr:sp macro="" textlink="">
      <xdr:nvSpPr>
        <xdr:cNvPr id="459" name="フローチャート: 判断 458"/>
        <xdr:cNvSpPr/>
      </xdr:nvSpPr>
      <xdr:spPr>
        <a:xfrm>
          <a:off x="13462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79477</xdr:rowOff>
    </xdr:from>
    <xdr:ext cx="762000" cy="259045"/>
    <xdr:sp macro="" textlink="">
      <xdr:nvSpPr>
        <xdr:cNvPr id="460" name="テキスト ボックス 459"/>
        <xdr:cNvSpPr txBox="1"/>
      </xdr:nvSpPr>
      <xdr:spPr>
        <a:xfrm>
          <a:off x="13131800" y="2308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55774</xdr:rowOff>
    </xdr:from>
    <xdr:to>
      <xdr:col>81</xdr:col>
      <xdr:colOff>95250</xdr:colOff>
      <xdr:row>15</xdr:row>
      <xdr:rowOff>157374</xdr:rowOff>
    </xdr:to>
    <xdr:sp macro="" textlink="">
      <xdr:nvSpPr>
        <xdr:cNvPr id="466" name="楕円 465"/>
        <xdr:cNvSpPr/>
      </xdr:nvSpPr>
      <xdr:spPr>
        <a:xfrm>
          <a:off x="16967200" y="262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27851</xdr:rowOff>
    </xdr:from>
    <xdr:ext cx="762000" cy="259045"/>
    <xdr:sp macro="" textlink="">
      <xdr:nvSpPr>
        <xdr:cNvPr id="467" name="将来負担の状況該当値テキスト"/>
        <xdr:cNvSpPr txBox="1"/>
      </xdr:nvSpPr>
      <xdr:spPr>
        <a:xfrm>
          <a:off x="17106900" y="2599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73067</xdr:rowOff>
    </xdr:from>
    <xdr:to>
      <xdr:col>77</xdr:col>
      <xdr:colOff>95250</xdr:colOff>
      <xdr:row>16</xdr:row>
      <xdr:rowOff>3217</xdr:rowOff>
    </xdr:to>
    <xdr:sp macro="" textlink="">
      <xdr:nvSpPr>
        <xdr:cNvPr id="468" name="楕円 467"/>
        <xdr:cNvSpPr/>
      </xdr:nvSpPr>
      <xdr:spPr>
        <a:xfrm>
          <a:off x="16129000" y="2644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159444</xdr:rowOff>
    </xdr:from>
    <xdr:ext cx="736600" cy="259045"/>
    <xdr:sp macro="" textlink="">
      <xdr:nvSpPr>
        <xdr:cNvPr id="469" name="テキスト ボックス 468"/>
        <xdr:cNvSpPr txBox="1"/>
      </xdr:nvSpPr>
      <xdr:spPr>
        <a:xfrm>
          <a:off x="15798800" y="27311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127360</xdr:rowOff>
    </xdr:from>
    <xdr:to>
      <xdr:col>73</xdr:col>
      <xdr:colOff>44450</xdr:colOff>
      <xdr:row>16</xdr:row>
      <xdr:rowOff>57510</xdr:rowOff>
    </xdr:to>
    <xdr:sp macro="" textlink="">
      <xdr:nvSpPr>
        <xdr:cNvPr id="470" name="楕円 469"/>
        <xdr:cNvSpPr/>
      </xdr:nvSpPr>
      <xdr:spPr>
        <a:xfrm>
          <a:off x="15240000" y="269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42287</xdr:rowOff>
    </xdr:from>
    <xdr:ext cx="762000" cy="259045"/>
    <xdr:sp macro="" textlink="">
      <xdr:nvSpPr>
        <xdr:cNvPr id="471" name="テキスト ボックス 470"/>
        <xdr:cNvSpPr txBox="1"/>
      </xdr:nvSpPr>
      <xdr:spPr>
        <a:xfrm>
          <a:off x="14909800" y="2785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103230</xdr:rowOff>
    </xdr:from>
    <xdr:to>
      <xdr:col>68</xdr:col>
      <xdr:colOff>203200</xdr:colOff>
      <xdr:row>16</xdr:row>
      <xdr:rowOff>33380</xdr:rowOff>
    </xdr:to>
    <xdr:sp macro="" textlink="">
      <xdr:nvSpPr>
        <xdr:cNvPr id="472" name="楕円 471"/>
        <xdr:cNvSpPr/>
      </xdr:nvSpPr>
      <xdr:spPr>
        <a:xfrm>
          <a:off x="14351000" y="26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18157</xdr:rowOff>
    </xdr:from>
    <xdr:ext cx="762000" cy="259045"/>
    <xdr:sp macro="" textlink="">
      <xdr:nvSpPr>
        <xdr:cNvPr id="473" name="テキスト ボックス 472"/>
        <xdr:cNvSpPr txBox="1"/>
      </xdr:nvSpPr>
      <xdr:spPr>
        <a:xfrm>
          <a:off x="14020800" y="27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107654</xdr:rowOff>
    </xdr:from>
    <xdr:to>
      <xdr:col>64</xdr:col>
      <xdr:colOff>152400</xdr:colOff>
      <xdr:row>16</xdr:row>
      <xdr:rowOff>37804</xdr:rowOff>
    </xdr:to>
    <xdr:sp macro="" textlink="">
      <xdr:nvSpPr>
        <xdr:cNvPr id="474" name="楕円 473"/>
        <xdr:cNvSpPr/>
      </xdr:nvSpPr>
      <xdr:spPr>
        <a:xfrm>
          <a:off x="13462000" y="267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22581</xdr:rowOff>
    </xdr:from>
    <xdr:ext cx="762000" cy="259045"/>
    <xdr:sp macro="" textlink="">
      <xdr:nvSpPr>
        <xdr:cNvPr id="475" name="テキスト ボックス 474"/>
        <xdr:cNvSpPr txBox="1"/>
      </xdr:nvSpPr>
      <xdr:spPr>
        <a:xfrm>
          <a:off x="13131800" y="276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29,305
28,375
546.99
29,236,215
28,354,141
704,066
13,594,126
32,544,176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76.5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岡山県平均、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類似団体平均を上回っており、近年増加傾向となっている。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職員数が類似団体と比較して高いために、経常収支比率の人件費分も平均を上回っている。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全体に占める割合は増加傾向にあるため、退職者分全補充を行っている現状も含めて、人件費関係経費全体について、抑制していく必要がある。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41</xdr:row>
      <xdr:rowOff>146050</xdr:rowOff>
    </xdr:to>
    <xdr:cxnSp macro="">
      <xdr:nvCxnSpPr>
        <xdr:cNvPr id="61" name="直線コネクタ 60"/>
        <xdr:cNvCxnSpPr/>
      </xdr:nvCxnSpPr>
      <xdr:spPr>
        <a:xfrm flipV="1">
          <a:off x="4826000" y="569722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12700</xdr:rowOff>
    </xdr:from>
    <xdr:to>
      <xdr:col>24</xdr:col>
      <xdr:colOff>25400</xdr:colOff>
      <xdr:row>39</xdr:row>
      <xdr:rowOff>69850</xdr:rowOff>
    </xdr:to>
    <xdr:cxnSp macro="">
      <xdr:nvCxnSpPr>
        <xdr:cNvPr id="66" name="直線コネクタ 65"/>
        <xdr:cNvCxnSpPr/>
      </xdr:nvCxnSpPr>
      <xdr:spPr>
        <a:xfrm>
          <a:off x="3987800" y="65278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88917</xdr:rowOff>
    </xdr:from>
    <xdr:ext cx="762000" cy="259045"/>
    <xdr:sp macro="" textlink="">
      <xdr:nvSpPr>
        <xdr:cNvPr id="67" name="人件費平均値テキスト"/>
        <xdr:cNvSpPr txBox="1"/>
      </xdr:nvSpPr>
      <xdr:spPr>
        <a:xfrm>
          <a:off x="4914900" y="6261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68" name="フローチャート: 判断 67"/>
        <xdr:cNvSpPr/>
      </xdr:nvSpPr>
      <xdr:spPr>
        <a:xfrm>
          <a:off x="47752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123190</xdr:rowOff>
    </xdr:from>
    <xdr:to>
      <xdr:col>19</xdr:col>
      <xdr:colOff>187325</xdr:colOff>
      <xdr:row>38</xdr:row>
      <xdr:rowOff>12700</xdr:rowOff>
    </xdr:to>
    <xdr:cxnSp macro="">
      <xdr:nvCxnSpPr>
        <xdr:cNvPr id="69" name="直線コネクタ 68"/>
        <xdr:cNvCxnSpPr/>
      </xdr:nvCxnSpPr>
      <xdr:spPr>
        <a:xfrm>
          <a:off x="3098800" y="6466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137160</xdr:rowOff>
    </xdr:from>
    <xdr:to>
      <xdr:col>20</xdr:col>
      <xdr:colOff>38100</xdr:colOff>
      <xdr:row>37</xdr:row>
      <xdr:rowOff>67310</xdr:rowOff>
    </xdr:to>
    <xdr:sp macro="" textlink="">
      <xdr:nvSpPr>
        <xdr:cNvPr id="70" name="フローチャート: 判断 69"/>
        <xdr:cNvSpPr/>
      </xdr:nvSpPr>
      <xdr:spPr>
        <a:xfrm>
          <a:off x="3937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77487</xdr:rowOff>
    </xdr:from>
    <xdr:ext cx="736600" cy="259045"/>
    <xdr:sp macro="" textlink="">
      <xdr:nvSpPr>
        <xdr:cNvPr id="71" name="テキスト ボックス 70"/>
        <xdr:cNvSpPr txBox="1"/>
      </xdr:nvSpPr>
      <xdr:spPr>
        <a:xfrm>
          <a:off x="3606800" y="607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123190</xdr:rowOff>
    </xdr:from>
    <xdr:to>
      <xdr:col>15</xdr:col>
      <xdr:colOff>98425</xdr:colOff>
      <xdr:row>37</xdr:row>
      <xdr:rowOff>153670</xdr:rowOff>
    </xdr:to>
    <xdr:cxnSp macro="">
      <xdr:nvCxnSpPr>
        <xdr:cNvPr id="72" name="直線コネクタ 71"/>
        <xdr:cNvCxnSpPr/>
      </xdr:nvCxnSpPr>
      <xdr:spPr>
        <a:xfrm flipV="1">
          <a:off x="2209800" y="64668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74" name="テキスト ボックス 73"/>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123190</xdr:rowOff>
    </xdr:from>
    <xdr:to>
      <xdr:col>11</xdr:col>
      <xdr:colOff>9525</xdr:colOff>
      <xdr:row>37</xdr:row>
      <xdr:rowOff>153670</xdr:rowOff>
    </xdr:to>
    <xdr:cxnSp macro="">
      <xdr:nvCxnSpPr>
        <xdr:cNvPr id="75" name="直線コネクタ 74"/>
        <xdr:cNvCxnSpPr/>
      </xdr:nvCxnSpPr>
      <xdr:spPr>
        <a:xfrm>
          <a:off x="1320800" y="64668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69867</xdr:rowOff>
    </xdr:from>
    <xdr:ext cx="762000" cy="259045"/>
    <xdr:sp macro="" textlink="">
      <xdr:nvSpPr>
        <xdr:cNvPr id="77" name="テキスト ボックス 76"/>
        <xdr:cNvSpPr txBox="1"/>
      </xdr:nvSpPr>
      <xdr:spPr>
        <a:xfrm>
          <a:off x="1828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62247</xdr:rowOff>
    </xdr:from>
    <xdr:ext cx="762000" cy="259045"/>
    <xdr:sp macro="" textlink="">
      <xdr:nvSpPr>
        <xdr:cNvPr id="79" name="テキスト ボックス 78"/>
        <xdr:cNvSpPr txBox="1"/>
      </xdr:nvSpPr>
      <xdr:spPr>
        <a:xfrm>
          <a:off x="939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19050</xdr:rowOff>
    </xdr:from>
    <xdr:to>
      <xdr:col>24</xdr:col>
      <xdr:colOff>76200</xdr:colOff>
      <xdr:row>39</xdr:row>
      <xdr:rowOff>120650</xdr:rowOff>
    </xdr:to>
    <xdr:sp macro="" textlink="">
      <xdr:nvSpPr>
        <xdr:cNvPr id="85" name="楕円 84"/>
        <xdr:cNvSpPr/>
      </xdr:nvSpPr>
      <xdr:spPr>
        <a:xfrm>
          <a:off x="47752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162577</xdr:rowOff>
    </xdr:from>
    <xdr:ext cx="762000" cy="259045"/>
    <xdr:sp macro="" textlink="">
      <xdr:nvSpPr>
        <xdr:cNvPr id="86" name="人件費該当値テキスト"/>
        <xdr:cNvSpPr txBox="1"/>
      </xdr:nvSpPr>
      <xdr:spPr>
        <a:xfrm>
          <a:off x="49149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133350</xdr:rowOff>
    </xdr:from>
    <xdr:to>
      <xdr:col>20</xdr:col>
      <xdr:colOff>38100</xdr:colOff>
      <xdr:row>38</xdr:row>
      <xdr:rowOff>63500</xdr:rowOff>
    </xdr:to>
    <xdr:sp macro="" textlink="">
      <xdr:nvSpPr>
        <xdr:cNvPr id="87" name="楕円 86"/>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48277</xdr:rowOff>
    </xdr:from>
    <xdr:ext cx="736600" cy="259045"/>
    <xdr:sp macro="" textlink="">
      <xdr:nvSpPr>
        <xdr:cNvPr id="88" name="テキスト ボックス 87"/>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72390</xdr:rowOff>
    </xdr:from>
    <xdr:to>
      <xdr:col>15</xdr:col>
      <xdr:colOff>149225</xdr:colOff>
      <xdr:row>38</xdr:row>
      <xdr:rowOff>2540</xdr:rowOff>
    </xdr:to>
    <xdr:sp macro="" textlink="">
      <xdr:nvSpPr>
        <xdr:cNvPr id="89" name="楕円 88"/>
        <xdr:cNvSpPr/>
      </xdr:nvSpPr>
      <xdr:spPr>
        <a:xfrm>
          <a:off x="3048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158767</xdr:rowOff>
    </xdr:from>
    <xdr:ext cx="762000" cy="259045"/>
    <xdr:sp macro="" textlink="">
      <xdr:nvSpPr>
        <xdr:cNvPr id="90" name="テキスト ボックス 89"/>
        <xdr:cNvSpPr txBox="1"/>
      </xdr:nvSpPr>
      <xdr:spPr>
        <a:xfrm>
          <a:off x="2717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102870</xdr:rowOff>
    </xdr:from>
    <xdr:to>
      <xdr:col>11</xdr:col>
      <xdr:colOff>60325</xdr:colOff>
      <xdr:row>38</xdr:row>
      <xdr:rowOff>33020</xdr:rowOff>
    </xdr:to>
    <xdr:sp macro="" textlink="">
      <xdr:nvSpPr>
        <xdr:cNvPr id="91" name="楕円 90"/>
        <xdr:cNvSpPr/>
      </xdr:nvSpPr>
      <xdr:spPr>
        <a:xfrm>
          <a:off x="2159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17797</xdr:rowOff>
    </xdr:from>
    <xdr:ext cx="762000" cy="259045"/>
    <xdr:sp macro="" textlink="">
      <xdr:nvSpPr>
        <xdr:cNvPr id="92" name="テキスト ボックス 91"/>
        <xdr:cNvSpPr txBox="1"/>
      </xdr:nvSpPr>
      <xdr:spPr>
        <a:xfrm>
          <a:off x="1828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93" name="楕円 92"/>
        <xdr:cNvSpPr/>
      </xdr:nvSpPr>
      <xdr:spPr>
        <a:xfrm>
          <a:off x="1270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158767</xdr:rowOff>
    </xdr:from>
    <xdr:ext cx="762000" cy="259045"/>
    <xdr:sp macro="" textlink="">
      <xdr:nvSpPr>
        <xdr:cNvPr id="94" name="テキスト ボックス 93"/>
        <xdr:cNvSpPr txBox="1"/>
      </xdr:nvSpPr>
      <xdr:spPr>
        <a:xfrm>
          <a:off x="939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岡山県平均、類似団体平均を上回って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市域が広大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であるために保有する公共施設数も多くなり、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各施設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維持管理経費を要し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ていることが考えられる。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しかしながら、前年と比較して減少しているのは、会計年度任用職員制度の導入により物件費に計上されていた賃金が、会計年度任用職員として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シフト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されたことで物件費が減少となっている。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146050</xdr:rowOff>
    </xdr:from>
    <xdr:to>
      <xdr:col>82</xdr:col>
      <xdr:colOff>107950</xdr:colOff>
      <xdr:row>22</xdr:row>
      <xdr:rowOff>12700</xdr:rowOff>
    </xdr:to>
    <xdr:cxnSp macro="">
      <xdr:nvCxnSpPr>
        <xdr:cNvPr id="122" name="直線コネクタ 121"/>
        <xdr:cNvCxnSpPr/>
      </xdr:nvCxnSpPr>
      <xdr:spPr>
        <a:xfrm flipV="1">
          <a:off x="16510000" y="23749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3" name="物件費最小値テキスト"/>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4" name="直線コネクタ 123"/>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60977</xdr:rowOff>
    </xdr:from>
    <xdr:ext cx="762000" cy="259045"/>
    <xdr:sp macro="" textlink="">
      <xdr:nvSpPr>
        <xdr:cNvPr id="125" name="物件費最大値テキスト"/>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146050</xdr:rowOff>
    </xdr:from>
    <xdr:to>
      <xdr:col>82</xdr:col>
      <xdr:colOff>196850</xdr:colOff>
      <xdr:row>13</xdr:row>
      <xdr:rowOff>146050</xdr:rowOff>
    </xdr:to>
    <xdr:cxnSp macro="">
      <xdr:nvCxnSpPr>
        <xdr:cNvPr id="126" name="直線コネクタ 125"/>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76200</xdr:rowOff>
    </xdr:from>
    <xdr:to>
      <xdr:col>82</xdr:col>
      <xdr:colOff>107950</xdr:colOff>
      <xdr:row>19</xdr:row>
      <xdr:rowOff>107950</xdr:rowOff>
    </xdr:to>
    <xdr:cxnSp macro="">
      <xdr:nvCxnSpPr>
        <xdr:cNvPr id="127" name="直線コネクタ 126"/>
        <xdr:cNvCxnSpPr/>
      </xdr:nvCxnSpPr>
      <xdr:spPr>
        <a:xfrm flipV="1">
          <a:off x="15671800" y="3162300"/>
          <a:ext cx="8382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137177</xdr:rowOff>
    </xdr:from>
    <xdr:ext cx="762000" cy="259045"/>
    <xdr:sp macro="" textlink="">
      <xdr:nvSpPr>
        <xdr:cNvPr id="128" name="物件費平均値テキスト"/>
        <xdr:cNvSpPr txBox="1"/>
      </xdr:nvSpPr>
      <xdr:spPr>
        <a:xfrm>
          <a:off x="16598900" y="2880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120650</xdr:rowOff>
    </xdr:from>
    <xdr:to>
      <xdr:col>82</xdr:col>
      <xdr:colOff>158750</xdr:colOff>
      <xdr:row>18</xdr:row>
      <xdr:rowOff>50800</xdr:rowOff>
    </xdr:to>
    <xdr:sp macro="" textlink="">
      <xdr:nvSpPr>
        <xdr:cNvPr id="129" name="フローチャート: 判断 128"/>
        <xdr:cNvSpPr/>
      </xdr:nvSpPr>
      <xdr:spPr>
        <a:xfrm>
          <a:off x="164592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44450</xdr:rowOff>
    </xdr:from>
    <xdr:to>
      <xdr:col>78</xdr:col>
      <xdr:colOff>69850</xdr:colOff>
      <xdr:row>19</xdr:row>
      <xdr:rowOff>107950</xdr:rowOff>
    </xdr:to>
    <xdr:cxnSp macro="">
      <xdr:nvCxnSpPr>
        <xdr:cNvPr id="130" name="直線コネクタ 129"/>
        <xdr:cNvCxnSpPr/>
      </xdr:nvCxnSpPr>
      <xdr:spPr>
        <a:xfrm>
          <a:off x="14782800" y="33020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88900</xdr:rowOff>
    </xdr:from>
    <xdr:to>
      <xdr:col>78</xdr:col>
      <xdr:colOff>120650</xdr:colOff>
      <xdr:row>19</xdr:row>
      <xdr:rowOff>19050</xdr:rowOff>
    </xdr:to>
    <xdr:sp macro="" textlink="">
      <xdr:nvSpPr>
        <xdr:cNvPr id="131" name="フローチャート: 判断 130"/>
        <xdr:cNvSpPr/>
      </xdr:nvSpPr>
      <xdr:spPr>
        <a:xfrm>
          <a:off x="15621000" y="31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2" name="テキスト ボックス 131"/>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44450</xdr:rowOff>
    </xdr:from>
    <xdr:to>
      <xdr:col>73</xdr:col>
      <xdr:colOff>180975</xdr:colOff>
      <xdr:row>19</xdr:row>
      <xdr:rowOff>107950</xdr:rowOff>
    </xdr:to>
    <xdr:cxnSp macro="">
      <xdr:nvCxnSpPr>
        <xdr:cNvPr id="133" name="直線コネクタ 132"/>
        <xdr:cNvCxnSpPr/>
      </xdr:nvCxnSpPr>
      <xdr:spPr>
        <a:xfrm flipV="1">
          <a:off x="13893800" y="33020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50800</xdr:rowOff>
    </xdr:from>
    <xdr:to>
      <xdr:col>74</xdr:col>
      <xdr:colOff>31750</xdr:colOff>
      <xdr:row>18</xdr:row>
      <xdr:rowOff>152400</xdr:rowOff>
    </xdr:to>
    <xdr:sp macro="" textlink="">
      <xdr:nvSpPr>
        <xdr:cNvPr id="134" name="フローチャート: 判断 133"/>
        <xdr:cNvSpPr/>
      </xdr:nvSpPr>
      <xdr:spPr>
        <a:xfrm>
          <a:off x="14732000" y="313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162577</xdr:rowOff>
    </xdr:from>
    <xdr:ext cx="762000" cy="259045"/>
    <xdr:sp macro="" textlink="">
      <xdr:nvSpPr>
        <xdr:cNvPr id="135" name="テキスト ボックス 134"/>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165100</xdr:rowOff>
    </xdr:from>
    <xdr:to>
      <xdr:col>69</xdr:col>
      <xdr:colOff>92075</xdr:colOff>
      <xdr:row>19</xdr:row>
      <xdr:rowOff>107950</xdr:rowOff>
    </xdr:to>
    <xdr:cxnSp macro="">
      <xdr:nvCxnSpPr>
        <xdr:cNvPr id="136" name="直線コネクタ 135"/>
        <xdr:cNvCxnSpPr/>
      </xdr:nvCxnSpPr>
      <xdr:spPr>
        <a:xfrm>
          <a:off x="13004800" y="3251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25400</xdr:rowOff>
    </xdr:from>
    <xdr:to>
      <xdr:col>69</xdr:col>
      <xdr:colOff>142875</xdr:colOff>
      <xdr:row>18</xdr:row>
      <xdr:rowOff>127000</xdr:rowOff>
    </xdr:to>
    <xdr:sp macro="" textlink="">
      <xdr:nvSpPr>
        <xdr:cNvPr id="137" name="フローチャート: 判断 136"/>
        <xdr:cNvSpPr/>
      </xdr:nvSpPr>
      <xdr:spPr>
        <a:xfrm>
          <a:off x="13843000" y="311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137177</xdr:rowOff>
    </xdr:from>
    <xdr:ext cx="762000" cy="259045"/>
    <xdr:sp macro="" textlink="">
      <xdr:nvSpPr>
        <xdr:cNvPr id="138" name="テキスト ボックス 137"/>
        <xdr:cNvSpPr txBox="1"/>
      </xdr:nvSpPr>
      <xdr:spPr>
        <a:xfrm>
          <a:off x="13512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146050</xdr:rowOff>
    </xdr:from>
    <xdr:to>
      <xdr:col>65</xdr:col>
      <xdr:colOff>53975</xdr:colOff>
      <xdr:row>18</xdr:row>
      <xdr:rowOff>76200</xdr:rowOff>
    </xdr:to>
    <xdr:sp macro="" textlink="">
      <xdr:nvSpPr>
        <xdr:cNvPr id="139" name="フローチャート: 判断 138"/>
        <xdr:cNvSpPr/>
      </xdr:nvSpPr>
      <xdr:spPr>
        <a:xfrm>
          <a:off x="12954000" y="306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86377</xdr:rowOff>
    </xdr:from>
    <xdr:ext cx="762000" cy="259045"/>
    <xdr:sp macro="" textlink="">
      <xdr:nvSpPr>
        <xdr:cNvPr id="140" name="テキスト ボックス 139"/>
        <xdr:cNvSpPr txBox="1"/>
      </xdr:nvSpPr>
      <xdr:spPr>
        <a:xfrm>
          <a:off x="12623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25400</xdr:rowOff>
    </xdr:from>
    <xdr:to>
      <xdr:col>82</xdr:col>
      <xdr:colOff>158750</xdr:colOff>
      <xdr:row>18</xdr:row>
      <xdr:rowOff>127000</xdr:rowOff>
    </xdr:to>
    <xdr:sp macro="" textlink="">
      <xdr:nvSpPr>
        <xdr:cNvPr id="146" name="楕円 145"/>
        <xdr:cNvSpPr/>
      </xdr:nvSpPr>
      <xdr:spPr>
        <a:xfrm>
          <a:off x="16459200" y="311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168927</xdr:rowOff>
    </xdr:from>
    <xdr:ext cx="762000" cy="259045"/>
    <xdr:sp macro="" textlink="">
      <xdr:nvSpPr>
        <xdr:cNvPr id="147" name="物件費該当値テキスト"/>
        <xdr:cNvSpPr txBox="1"/>
      </xdr:nvSpPr>
      <xdr:spPr>
        <a:xfrm>
          <a:off x="16598900" y="308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57150</xdr:rowOff>
    </xdr:from>
    <xdr:to>
      <xdr:col>78</xdr:col>
      <xdr:colOff>120650</xdr:colOff>
      <xdr:row>19</xdr:row>
      <xdr:rowOff>158750</xdr:rowOff>
    </xdr:to>
    <xdr:sp macro="" textlink="">
      <xdr:nvSpPr>
        <xdr:cNvPr id="148" name="楕円 147"/>
        <xdr:cNvSpPr/>
      </xdr:nvSpPr>
      <xdr:spPr>
        <a:xfrm>
          <a:off x="156210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143527</xdr:rowOff>
    </xdr:from>
    <xdr:ext cx="736600" cy="259045"/>
    <xdr:sp macro="" textlink="">
      <xdr:nvSpPr>
        <xdr:cNvPr id="149" name="テキスト ボックス 148"/>
        <xdr:cNvSpPr txBox="1"/>
      </xdr:nvSpPr>
      <xdr:spPr>
        <a:xfrm>
          <a:off x="15290800" y="340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165100</xdr:rowOff>
    </xdr:from>
    <xdr:to>
      <xdr:col>74</xdr:col>
      <xdr:colOff>31750</xdr:colOff>
      <xdr:row>19</xdr:row>
      <xdr:rowOff>95250</xdr:rowOff>
    </xdr:to>
    <xdr:sp macro="" textlink="">
      <xdr:nvSpPr>
        <xdr:cNvPr id="150" name="楕円 149"/>
        <xdr:cNvSpPr/>
      </xdr:nvSpPr>
      <xdr:spPr>
        <a:xfrm>
          <a:off x="14732000" y="325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80027</xdr:rowOff>
    </xdr:from>
    <xdr:ext cx="762000" cy="259045"/>
    <xdr:sp macro="" textlink="">
      <xdr:nvSpPr>
        <xdr:cNvPr id="151" name="テキスト ボックス 150"/>
        <xdr:cNvSpPr txBox="1"/>
      </xdr:nvSpPr>
      <xdr:spPr>
        <a:xfrm>
          <a:off x="144018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57150</xdr:rowOff>
    </xdr:from>
    <xdr:to>
      <xdr:col>69</xdr:col>
      <xdr:colOff>142875</xdr:colOff>
      <xdr:row>19</xdr:row>
      <xdr:rowOff>158750</xdr:rowOff>
    </xdr:to>
    <xdr:sp macro="" textlink="">
      <xdr:nvSpPr>
        <xdr:cNvPr id="152" name="楕円 151"/>
        <xdr:cNvSpPr/>
      </xdr:nvSpPr>
      <xdr:spPr>
        <a:xfrm>
          <a:off x="138430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143527</xdr:rowOff>
    </xdr:from>
    <xdr:ext cx="762000" cy="259045"/>
    <xdr:sp macro="" textlink="">
      <xdr:nvSpPr>
        <xdr:cNvPr id="153" name="テキスト ボックス 152"/>
        <xdr:cNvSpPr txBox="1"/>
      </xdr:nvSpPr>
      <xdr:spPr>
        <a:xfrm>
          <a:off x="13512800" y="340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114300</xdr:rowOff>
    </xdr:from>
    <xdr:to>
      <xdr:col>65</xdr:col>
      <xdr:colOff>53975</xdr:colOff>
      <xdr:row>19</xdr:row>
      <xdr:rowOff>44450</xdr:rowOff>
    </xdr:to>
    <xdr:sp macro="" textlink="">
      <xdr:nvSpPr>
        <xdr:cNvPr id="154" name="楕円 153"/>
        <xdr:cNvSpPr/>
      </xdr:nvSpPr>
      <xdr:spPr>
        <a:xfrm>
          <a:off x="12954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29227</xdr:rowOff>
    </xdr:from>
    <xdr:ext cx="762000" cy="259045"/>
    <xdr:sp macro="" textlink="">
      <xdr:nvSpPr>
        <xdr:cNvPr id="155" name="テキスト ボックス 154"/>
        <xdr:cNvSpPr txBox="1"/>
      </xdr:nvSpPr>
      <xdr:spPr>
        <a:xfrm>
          <a:off x="126238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障害福祉サービス給付費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が年々増えてきているが、全体としては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全国平均、岡山県平均、類似団体平均に比べ、大きく下回っている。障害福祉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サービス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については制度改正により支出の抑制を行うことを検討していく。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50800</xdr:rowOff>
    </xdr:to>
    <xdr:cxnSp macro="">
      <xdr:nvCxnSpPr>
        <xdr:cNvPr id="183" name="直線コネクタ 182"/>
        <xdr:cNvCxnSpPr/>
      </xdr:nvCxnSpPr>
      <xdr:spPr>
        <a:xfrm flipV="1">
          <a:off x="4826000" y="91567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4" name="扶助費最小値テキスト"/>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5" name="直線コネクタ 184"/>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6"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7" name="直線コネクタ 186"/>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133350</xdr:rowOff>
    </xdr:from>
    <xdr:to>
      <xdr:col>24</xdr:col>
      <xdr:colOff>25400</xdr:colOff>
      <xdr:row>54</xdr:row>
      <xdr:rowOff>152400</xdr:rowOff>
    </xdr:to>
    <xdr:cxnSp macro="">
      <xdr:nvCxnSpPr>
        <xdr:cNvPr id="188" name="直線コネクタ 187"/>
        <xdr:cNvCxnSpPr/>
      </xdr:nvCxnSpPr>
      <xdr:spPr>
        <a:xfrm flipV="1">
          <a:off x="3987800" y="92202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86377</xdr:rowOff>
    </xdr:from>
    <xdr:ext cx="762000" cy="259045"/>
    <xdr:sp macro="" textlink="">
      <xdr:nvSpPr>
        <xdr:cNvPr id="189" name="扶助費平均値テキスト"/>
        <xdr:cNvSpPr txBox="1"/>
      </xdr:nvSpPr>
      <xdr:spPr>
        <a:xfrm>
          <a:off x="4914900" y="968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190" name="フローチャート: 判断 189"/>
        <xdr:cNvSpPr/>
      </xdr:nvSpPr>
      <xdr:spPr>
        <a:xfrm>
          <a:off x="4775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152400</xdr:rowOff>
    </xdr:from>
    <xdr:to>
      <xdr:col>19</xdr:col>
      <xdr:colOff>187325</xdr:colOff>
      <xdr:row>54</xdr:row>
      <xdr:rowOff>152400</xdr:rowOff>
    </xdr:to>
    <xdr:cxnSp macro="">
      <xdr:nvCxnSpPr>
        <xdr:cNvPr id="191" name="直線コネクタ 190"/>
        <xdr:cNvCxnSpPr/>
      </xdr:nvCxnSpPr>
      <xdr:spPr>
        <a:xfrm>
          <a:off x="3098800" y="9410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82550</xdr:rowOff>
    </xdr:from>
    <xdr:to>
      <xdr:col>20</xdr:col>
      <xdr:colOff>38100</xdr:colOff>
      <xdr:row>58</xdr:row>
      <xdr:rowOff>12700</xdr:rowOff>
    </xdr:to>
    <xdr:sp macro="" textlink="">
      <xdr:nvSpPr>
        <xdr:cNvPr id="192" name="フローチャート: 判断 191"/>
        <xdr:cNvSpPr/>
      </xdr:nvSpPr>
      <xdr:spPr>
        <a:xfrm>
          <a:off x="3937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168927</xdr:rowOff>
    </xdr:from>
    <xdr:ext cx="736600" cy="259045"/>
    <xdr:sp macro="" textlink="">
      <xdr:nvSpPr>
        <xdr:cNvPr id="193" name="テキスト ボックス 192"/>
        <xdr:cNvSpPr txBox="1"/>
      </xdr:nvSpPr>
      <xdr:spPr>
        <a:xfrm>
          <a:off x="3606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54</xdr:row>
      <xdr:rowOff>152400</xdr:rowOff>
    </xdr:to>
    <xdr:cxnSp macro="">
      <xdr:nvCxnSpPr>
        <xdr:cNvPr id="194" name="直線コネクタ 193"/>
        <xdr:cNvCxnSpPr/>
      </xdr:nvCxnSpPr>
      <xdr:spPr>
        <a:xfrm>
          <a:off x="2209800" y="9385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118127</xdr:rowOff>
    </xdr:from>
    <xdr:ext cx="762000" cy="259045"/>
    <xdr:sp macro="" textlink="">
      <xdr:nvSpPr>
        <xdr:cNvPr id="196" name="テキスト ボックス 195"/>
        <xdr:cNvSpPr txBox="1"/>
      </xdr:nvSpPr>
      <xdr:spPr>
        <a:xfrm>
          <a:off x="2717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55</xdr:row>
      <xdr:rowOff>44450</xdr:rowOff>
    </xdr:to>
    <xdr:cxnSp macro="">
      <xdr:nvCxnSpPr>
        <xdr:cNvPr id="197" name="直線コネクタ 196"/>
        <xdr:cNvCxnSpPr/>
      </xdr:nvCxnSpPr>
      <xdr:spPr>
        <a:xfrm flipV="1">
          <a:off x="1320800" y="93853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165100</xdr:rowOff>
    </xdr:from>
    <xdr:to>
      <xdr:col>11</xdr:col>
      <xdr:colOff>60325</xdr:colOff>
      <xdr:row>57</xdr:row>
      <xdr:rowOff>95250</xdr:rowOff>
    </xdr:to>
    <xdr:sp macro="" textlink="">
      <xdr:nvSpPr>
        <xdr:cNvPr id="198" name="フローチャート: 判断 197"/>
        <xdr:cNvSpPr/>
      </xdr:nvSpPr>
      <xdr:spPr>
        <a:xfrm>
          <a:off x="2159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80027</xdr:rowOff>
    </xdr:from>
    <xdr:ext cx="762000" cy="259045"/>
    <xdr:sp macro="" textlink="">
      <xdr:nvSpPr>
        <xdr:cNvPr id="199" name="テキスト ボックス 198"/>
        <xdr:cNvSpPr txBox="1"/>
      </xdr:nvSpPr>
      <xdr:spPr>
        <a:xfrm>
          <a:off x="1828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127000</xdr:rowOff>
    </xdr:from>
    <xdr:to>
      <xdr:col>6</xdr:col>
      <xdr:colOff>171450</xdr:colOff>
      <xdr:row>57</xdr:row>
      <xdr:rowOff>57150</xdr:rowOff>
    </xdr:to>
    <xdr:sp macro="" textlink="">
      <xdr:nvSpPr>
        <xdr:cNvPr id="200" name="フローチャート: 判断 199"/>
        <xdr:cNvSpPr/>
      </xdr:nvSpPr>
      <xdr:spPr>
        <a:xfrm>
          <a:off x="1270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41927</xdr:rowOff>
    </xdr:from>
    <xdr:ext cx="762000" cy="259045"/>
    <xdr:sp macro="" textlink="">
      <xdr:nvSpPr>
        <xdr:cNvPr id="201" name="テキスト ボックス 200"/>
        <xdr:cNvSpPr txBox="1"/>
      </xdr:nvSpPr>
      <xdr:spPr>
        <a:xfrm>
          <a:off x="9398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82550</xdr:rowOff>
    </xdr:from>
    <xdr:to>
      <xdr:col>24</xdr:col>
      <xdr:colOff>76200</xdr:colOff>
      <xdr:row>54</xdr:row>
      <xdr:rowOff>12700</xdr:rowOff>
    </xdr:to>
    <xdr:sp macro="" textlink="">
      <xdr:nvSpPr>
        <xdr:cNvPr id="207" name="楕円 206"/>
        <xdr:cNvSpPr/>
      </xdr:nvSpPr>
      <xdr:spPr>
        <a:xfrm>
          <a:off x="4775200" y="916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162577</xdr:rowOff>
    </xdr:from>
    <xdr:ext cx="762000" cy="259045"/>
    <xdr:sp macro="" textlink="">
      <xdr:nvSpPr>
        <xdr:cNvPr id="208" name="扶助費該当値テキスト"/>
        <xdr:cNvSpPr txBox="1"/>
      </xdr:nvSpPr>
      <xdr:spPr>
        <a:xfrm>
          <a:off x="4914900" y="907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101600</xdr:rowOff>
    </xdr:from>
    <xdr:to>
      <xdr:col>20</xdr:col>
      <xdr:colOff>38100</xdr:colOff>
      <xdr:row>55</xdr:row>
      <xdr:rowOff>31750</xdr:rowOff>
    </xdr:to>
    <xdr:sp macro="" textlink="">
      <xdr:nvSpPr>
        <xdr:cNvPr id="209" name="楕円 208"/>
        <xdr:cNvSpPr/>
      </xdr:nvSpPr>
      <xdr:spPr>
        <a:xfrm>
          <a:off x="39370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41927</xdr:rowOff>
    </xdr:from>
    <xdr:ext cx="736600" cy="259045"/>
    <xdr:sp macro="" textlink="">
      <xdr:nvSpPr>
        <xdr:cNvPr id="210" name="テキスト ボックス 209"/>
        <xdr:cNvSpPr txBox="1"/>
      </xdr:nvSpPr>
      <xdr:spPr>
        <a:xfrm>
          <a:off x="3606800" y="912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101600</xdr:rowOff>
    </xdr:from>
    <xdr:to>
      <xdr:col>15</xdr:col>
      <xdr:colOff>149225</xdr:colOff>
      <xdr:row>55</xdr:row>
      <xdr:rowOff>31750</xdr:rowOff>
    </xdr:to>
    <xdr:sp macro="" textlink="">
      <xdr:nvSpPr>
        <xdr:cNvPr id="211" name="楕円 210"/>
        <xdr:cNvSpPr/>
      </xdr:nvSpPr>
      <xdr:spPr>
        <a:xfrm>
          <a:off x="30480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41927</xdr:rowOff>
    </xdr:from>
    <xdr:ext cx="762000" cy="259045"/>
    <xdr:sp macro="" textlink="">
      <xdr:nvSpPr>
        <xdr:cNvPr id="212" name="テキスト ボックス 211"/>
        <xdr:cNvSpPr txBox="1"/>
      </xdr:nvSpPr>
      <xdr:spPr>
        <a:xfrm>
          <a:off x="27178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3" name="楕円 212"/>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14" name="テキスト ボックス 213"/>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165100</xdr:rowOff>
    </xdr:from>
    <xdr:to>
      <xdr:col>6</xdr:col>
      <xdr:colOff>171450</xdr:colOff>
      <xdr:row>55</xdr:row>
      <xdr:rowOff>95250</xdr:rowOff>
    </xdr:to>
    <xdr:sp macro="" textlink="">
      <xdr:nvSpPr>
        <xdr:cNvPr id="215" name="楕円 214"/>
        <xdr:cNvSpPr/>
      </xdr:nvSpPr>
      <xdr:spPr>
        <a:xfrm>
          <a:off x="1270000" y="942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105427</xdr:rowOff>
    </xdr:from>
    <xdr:ext cx="762000" cy="259045"/>
    <xdr:sp macro="" textlink="">
      <xdr:nvSpPr>
        <xdr:cNvPr id="216" name="テキスト ボックス 215"/>
        <xdr:cNvSpPr txBox="1"/>
      </xdr:nvSpPr>
      <xdr:spPr>
        <a:xfrm>
          <a:off x="939800" y="919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岡山県平均、類似団体平均を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おり、昨年度と比較して大幅に減少した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これは、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令和２年度より簡易水道事業特別会計の水道事業への統合や下水道事業特別会計の公営企業会計への移行によ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が大きい。今後も、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各事業においては独立採算の原則に立ち返った健全運営を一層推進する。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138430</xdr:rowOff>
    </xdr:from>
    <xdr:to>
      <xdr:col>82</xdr:col>
      <xdr:colOff>107950</xdr:colOff>
      <xdr:row>61</xdr:row>
      <xdr:rowOff>153670</xdr:rowOff>
    </xdr:to>
    <xdr:cxnSp macro="">
      <xdr:nvCxnSpPr>
        <xdr:cNvPr id="244" name="直線コネクタ 243"/>
        <xdr:cNvCxnSpPr/>
      </xdr:nvCxnSpPr>
      <xdr:spPr>
        <a:xfrm flipV="1">
          <a:off x="16510000" y="92252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125747</xdr:rowOff>
    </xdr:from>
    <xdr:ext cx="762000" cy="259045"/>
    <xdr:sp macro="" textlink="">
      <xdr:nvSpPr>
        <xdr:cNvPr id="245" name="その他最小値テキスト"/>
        <xdr:cNvSpPr txBox="1"/>
      </xdr:nvSpPr>
      <xdr:spPr>
        <a:xfrm>
          <a:off x="16598900" y="1058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153670</xdr:rowOff>
    </xdr:from>
    <xdr:to>
      <xdr:col>82</xdr:col>
      <xdr:colOff>196850</xdr:colOff>
      <xdr:row>61</xdr:row>
      <xdr:rowOff>153670</xdr:rowOff>
    </xdr:to>
    <xdr:cxnSp macro="">
      <xdr:nvCxnSpPr>
        <xdr:cNvPr id="246" name="直線コネクタ 245"/>
        <xdr:cNvCxnSpPr/>
      </xdr:nvCxnSpPr>
      <xdr:spPr>
        <a:xfrm>
          <a:off x="16421100" y="1061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53357</xdr:rowOff>
    </xdr:from>
    <xdr:ext cx="762000" cy="259045"/>
    <xdr:sp macro="" textlink="">
      <xdr:nvSpPr>
        <xdr:cNvPr id="247" name="その他最大値テキスト"/>
        <xdr:cNvSpPr txBox="1"/>
      </xdr:nvSpPr>
      <xdr:spPr>
        <a:xfrm>
          <a:off x="16598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138430</xdr:rowOff>
    </xdr:from>
    <xdr:to>
      <xdr:col>82</xdr:col>
      <xdr:colOff>196850</xdr:colOff>
      <xdr:row>53</xdr:row>
      <xdr:rowOff>138430</xdr:rowOff>
    </xdr:to>
    <xdr:cxnSp macro="">
      <xdr:nvCxnSpPr>
        <xdr:cNvPr id="248" name="直線コネクタ 247"/>
        <xdr:cNvCxnSpPr/>
      </xdr:nvCxnSpPr>
      <xdr:spPr>
        <a:xfrm>
          <a:off x="16421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73660</xdr:rowOff>
    </xdr:from>
    <xdr:to>
      <xdr:col>82</xdr:col>
      <xdr:colOff>107950</xdr:colOff>
      <xdr:row>58</xdr:row>
      <xdr:rowOff>58420</xdr:rowOff>
    </xdr:to>
    <xdr:cxnSp macro="">
      <xdr:nvCxnSpPr>
        <xdr:cNvPr id="249" name="直線コネクタ 248"/>
        <xdr:cNvCxnSpPr/>
      </xdr:nvCxnSpPr>
      <xdr:spPr>
        <a:xfrm flipV="1">
          <a:off x="15671800" y="9674860"/>
          <a:ext cx="838200" cy="3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0" name="その他平均値テキスト"/>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1" name="フローチャート: 判断 250"/>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161290</xdr:rowOff>
    </xdr:from>
    <xdr:to>
      <xdr:col>78</xdr:col>
      <xdr:colOff>69850</xdr:colOff>
      <xdr:row>58</xdr:row>
      <xdr:rowOff>58420</xdr:rowOff>
    </xdr:to>
    <xdr:cxnSp macro="">
      <xdr:nvCxnSpPr>
        <xdr:cNvPr id="252" name="直線コネクタ 251"/>
        <xdr:cNvCxnSpPr/>
      </xdr:nvCxnSpPr>
      <xdr:spPr>
        <a:xfrm>
          <a:off x="14782800" y="99339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11430</xdr:rowOff>
    </xdr:from>
    <xdr:to>
      <xdr:col>78</xdr:col>
      <xdr:colOff>120650</xdr:colOff>
      <xdr:row>57</xdr:row>
      <xdr:rowOff>113030</xdr:rowOff>
    </xdr:to>
    <xdr:sp macro="" textlink="">
      <xdr:nvSpPr>
        <xdr:cNvPr id="253" name="フローチャート: 判断 252"/>
        <xdr:cNvSpPr/>
      </xdr:nvSpPr>
      <xdr:spPr>
        <a:xfrm>
          <a:off x="15621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123207</xdr:rowOff>
    </xdr:from>
    <xdr:ext cx="736600" cy="259045"/>
    <xdr:sp macro="" textlink="">
      <xdr:nvSpPr>
        <xdr:cNvPr id="254" name="テキスト ボックス 253"/>
        <xdr:cNvSpPr txBox="1"/>
      </xdr:nvSpPr>
      <xdr:spPr>
        <a:xfrm>
          <a:off x="15290800" y="955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161290</xdr:rowOff>
    </xdr:from>
    <xdr:to>
      <xdr:col>73</xdr:col>
      <xdr:colOff>180975</xdr:colOff>
      <xdr:row>58</xdr:row>
      <xdr:rowOff>58420</xdr:rowOff>
    </xdr:to>
    <xdr:cxnSp macro="">
      <xdr:nvCxnSpPr>
        <xdr:cNvPr id="255" name="直線コネクタ 254"/>
        <xdr:cNvCxnSpPr/>
      </xdr:nvCxnSpPr>
      <xdr:spPr>
        <a:xfrm flipV="1">
          <a:off x="13893800" y="99339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56" name="フローチャート: 判断 255"/>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161307</xdr:rowOff>
    </xdr:from>
    <xdr:ext cx="762000" cy="259045"/>
    <xdr:sp macro="" textlink="">
      <xdr:nvSpPr>
        <xdr:cNvPr id="257" name="テキスト ボックス 256"/>
        <xdr:cNvSpPr txBox="1"/>
      </xdr:nvSpPr>
      <xdr:spPr>
        <a:xfrm>
          <a:off x="144018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27940</xdr:rowOff>
    </xdr:from>
    <xdr:to>
      <xdr:col>69</xdr:col>
      <xdr:colOff>92075</xdr:colOff>
      <xdr:row>58</xdr:row>
      <xdr:rowOff>58420</xdr:rowOff>
    </xdr:to>
    <xdr:cxnSp macro="">
      <xdr:nvCxnSpPr>
        <xdr:cNvPr id="258" name="直線コネクタ 257"/>
        <xdr:cNvCxnSpPr/>
      </xdr:nvCxnSpPr>
      <xdr:spPr>
        <a:xfrm>
          <a:off x="13004800" y="99720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9" name="フローチャート: 判断 258"/>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168927</xdr:rowOff>
    </xdr:from>
    <xdr:ext cx="762000" cy="259045"/>
    <xdr:sp macro="" textlink="">
      <xdr:nvSpPr>
        <xdr:cNvPr id="260" name="テキスト ボックス 259"/>
        <xdr:cNvSpPr txBox="1"/>
      </xdr:nvSpPr>
      <xdr:spPr>
        <a:xfrm>
          <a:off x="13512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41910</xdr:rowOff>
    </xdr:from>
    <xdr:to>
      <xdr:col>65</xdr:col>
      <xdr:colOff>53975</xdr:colOff>
      <xdr:row>57</xdr:row>
      <xdr:rowOff>143510</xdr:rowOff>
    </xdr:to>
    <xdr:sp macro="" textlink="">
      <xdr:nvSpPr>
        <xdr:cNvPr id="261" name="フローチャート: 判断 260"/>
        <xdr:cNvSpPr/>
      </xdr:nvSpPr>
      <xdr:spPr>
        <a:xfrm>
          <a:off x="12954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153687</xdr:rowOff>
    </xdr:from>
    <xdr:ext cx="762000" cy="259045"/>
    <xdr:sp macro="" textlink="">
      <xdr:nvSpPr>
        <xdr:cNvPr id="262" name="テキスト ボックス 261"/>
        <xdr:cNvSpPr txBox="1"/>
      </xdr:nvSpPr>
      <xdr:spPr>
        <a:xfrm>
          <a:off x="12623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22860</xdr:rowOff>
    </xdr:from>
    <xdr:to>
      <xdr:col>82</xdr:col>
      <xdr:colOff>158750</xdr:colOff>
      <xdr:row>56</xdr:row>
      <xdr:rowOff>124460</xdr:rowOff>
    </xdr:to>
    <xdr:sp macro="" textlink="">
      <xdr:nvSpPr>
        <xdr:cNvPr id="268" name="楕円 267"/>
        <xdr:cNvSpPr/>
      </xdr:nvSpPr>
      <xdr:spPr>
        <a:xfrm>
          <a:off x="164592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39387</xdr:rowOff>
    </xdr:from>
    <xdr:ext cx="762000" cy="259045"/>
    <xdr:sp macro="" textlink="">
      <xdr:nvSpPr>
        <xdr:cNvPr id="269" name="その他該当値テキスト"/>
        <xdr:cNvSpPr txBox="1"/>
      </xdr:nvSpPr>
      <xdr:spPr>
        <a:xfrm>
          <a:off x="165989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7620</xdr:rowOff>
    </xdr:from>
    <xdr:to>
      <xdr:col>78</xdr:col>
      <xdr:colOff>120650</xdr:colOff>
      <xdr:row>58</xdr:row>
      <xdr:rowOff>109220</xdr:rowOff>
    </xdr:to>
    <xdr:sp macro="" textlink="">
      <xdr:nvSpPr>
        <xdr:cNvPr id="270" name="楕円 269"/>
        <xdr:cNvSpPr/>
      </xdr:nvSpPr>
      <xdr:spPr>
        <a:xfrm>
          <a:off x="15621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93997</xdr:rowOff>
    </xdr:from>
    <xdr:ext cx="736600" cy="259045"/>
    <xdr:sp macro="" textlink="">
      <xdr:nvSpPr>
        <xdr:cNvPr id="271" name="テキスト ボックス 270"/>
        <xdr:cNvSpPr txBox="1"/>
      </xdr:nvSpPr>
      <xdr:spPr>
        <a:xfrm>
          <a:off x="15290800" y="1003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110490</xdr:rowOff>
    </xdr:from>
    <xdr:to>
      <xdr:col>74</xdr:col>
      <xdr:colOff>31750</xdr:colOff>
      <xdr:row>58</xdr:row>
      <xdr:rowOff>40640</xdr:rowOff>
    </xdr:to>
    <xdr:sp macro="" textlink="">
      <xdr:nvSpPr>
        <xdr:cNvPr id="272" name="楕円 271"/>
        <xdr:cNvSpPr/>
      </xdr:nvSpPr>
      <xdr:spPr>
        <a:xfrm>
          <a:off x="14732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25417</xdr:rowOff>
    </xdr:from>
    <xdr:ext cx="762000" cy="259045"/>
    <xdr:sp macro="" textlink="">
      <xdr:nvSpPr>
        <xdr:cNvPr id="273" name="テキスト ボックス 272"/>
        <xdr:cNvSpPr txBox="1"/>
      </xdr:nvSpPr>
      <xdr:spPr>
        <a:xfrm>
          <a:off x="14401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xdr:rowOff>
    </xdr:from>
    <xdr:to>
      <xdr:col>69</xdr:col>
      <xdr:colOff>142875</xdr:colOff>
      <xdr:row>58</xdr:row>
      <xdr:rowOff>109220</xdr:rowOff>
    </xdr:to>
    <xdr:sp macro="" textlink="">
      <xdr:nvSpPr>
        <xdr:cNvPr id="274" name="楕円 273"/>
        <xdr:cNvSpPr/>
      </xdr:nvSpPr>
      <xdr:spPr>
        <a:xfrm>
          <a:off x="13843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93997</xdr:rowOff>
    </xdr:from>
    <xdr:ext cx="762000" cy="259045"/>
    <xdr:sp macro="" textlink="">
      <xdr:nvSpPr>
        <xdr:cNvPr id="275" name="テキスト ボックス 274"/>
        <xdr:cNvSpPr txBox="1"/>
      </xdr:nvSpPr>
      <xdr:spPr>
        <a:xfrm>
          <a:off x="13512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148590</xdr:rowOff>
    </xdr:from>
    <xdr:to>
      <xdr:col>65</xdr:col>
      <xdr:colOff>53975</xdr:colOff>
      <xdr:row>58</xdr:row>
      <xdr:rowOff>78740</xdr:rowOff>
    </xdr:to>
    <xdr:sp macro="" textlink="">
      <xdr:nvSpPr>
        <xdr:cNvPr id="276" name="楕円 275"/>
        <xdr:cNvSpPr/>
      </xdr:nvSpPr>
      <xdr:spPr>
        <a:xfrm>
          <a:off x="12954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63517</xdr:rowOff>
    </xdr:from>
    <xdr:ext cx="762000" cy="259045"/>
    <xdr:sp macro="" textlink="">
      <xdr:nvSpPr>
        <xdr:cNvPr id="277" name="テキスト ボックス 276"/>
        <xdr:cNvSpPr txBox="1"/>
      </xdr:nvSpPr>
      <xdr:spPr>
        <a:xfrm>
          <a:off x="12623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全国平均、類似団体平均を下回っている。これは合併後、報償費や補助費の一斉見直しを行い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５％～１５％の縮減を行ってきたことによる。今後も各補助金の見直しを行い、適正な執行に努める。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42418</xdr:rowOff>
    </xdr:to>
    <xdr:cxnSp macro="">
      <xdr:nvCxnSpPr>
        <xdr:cNvPr id="302" name="直線コネクタ 301"/>
        <xdr:cNvCxnSpPr/>
      </xdr:nvCxnSpPr>
      <xdr:spPr>
        <a:xfrm flipV="1">
          <a:off x="16510000" y="5851144"/>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303" name="補助費等最小値テキスト"/>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304" name="直線コネクタ 303"/>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24130</xdr:rowOff>
    </xdr:from>
    <xdr:to>
      <xdr:col>82</xdr:col>
      <xdr:colOff>107950</xdr:colOff>
      <xdr:row>35</xdr:row>
      <xdr:rowOff>161290</xdr:rowOff>
    </xdr:to>
    <xdr:cxnSp macro="">
      <xdr:nvCxnSpPr>
        <xdr:cNvPr id="307" name="直線コネクタ 306"/>
        <xdr:cNvCxnSpPr/>
      </xdr:nvCxnSpPr>
      <xdr:spPr>
        <a:xfrm>
          <a:off x="15671800" y="602488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84853</xdr:rowOff>
    </xdr:from>
    <xdr:ext cx="762000" cy="259045"/>
    <xdr:sp macro="" textlink="">
      <xdr:nvSpPr>
        <xdr:cNvPr id="308" name="補助費等平均値テキスト"/>
        <xdr:cNvSpPr txBox="1"/>
      </xdr:nvSpPr>
      <xdr:spPr>
        <a:xfrm>
          <a:off x="16598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09" name="フローチャート: 判断 308"/>
        <xdr:cNvSpPr/>
      </xdr:nvSpPr>
      <xdr:spPr>
        <a:xfrm>
          <a:off x="16459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24130</xdr:rowOff>
    </xdr:from>
    <xdr:to>
      <xdr:col>78</xdr:col>
      <xdr:colOff>69850</xdr:colOff>
      <xdr:row>35</xdr:row>
      <xdr:rowOff>33274</xdr:rowOff>
    </xdr:to>
    <xdr:cxnSp macro="">
      <xdr:nvCxnSpPr>
        <xdr:cNvPr id="310" name="直線コネクタ 309"/>
        <xdr:cNvCxnSpPr/>
      </xdr:nvCxnSpPr>
      <xdr:spPr>
        <a:xfrm flipV="1">
          <a:off x="14782800" y="60248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48768</xdr:rowOff>
    </xdr:from>
    <xdr:to>
      <xdr:col>78</xdr:col>
      <xdr:colOff>120650</xdr:colOff>
      <xdr:row>36</xdr:row>
      <xdr:rowOff>150368</xdr:rowOff>
    </xdr:to>
    <xdr:sp macro="" textlink="">
      <xdr:nvSpPr>
        <xdr:cNvPr id="311" name="フローチャート: 判断 310"/>
        <xdr:cNvSpPr/>
      </xdr:nvSpPr>
      <xdr:spPr>
        <a:xfrm>
          <a:off x="15621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135145</xdr:rowOff>
    </xdr:from>
    <xdr:ext cx="736600" cy="259045"/>
    <xdr:sp macro="" textlink="">
      <xdr:nvSpPr>
        <xdr:cNvPr id="312" name="テキスト ボックス 311"/>
        <xdr:cNvSpPr txBox="1"/>
      </xdr:nvSpPr>
      <xdr:spPr>
        <a:xfrm>
          <a:off x="15290800" y="6307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33274</xdr:rowOff>
    </xdr:from>
    <xdr:to>
      <xdr:col>73</xdr:col>
      <xdr:colOff>180975</xdr:colOff>
      <xdr:row>35</xdr:row>
      <xdr:rowOff>37846</xdr:rowOff>
    </xdr:to>
    <xdr:cxnSp macro="">
      <xdr:nvCxnSpPr>
        <xdr:cNvPr id="313" name="直線コネクタ 312"/>
        <xdr:cNvCxnSpPr/>
      </xdr:nvCxnSpPr>
      <xdr:spPr>
        <a:xfrm flipV="1">
          <a:off x="13893800" y="60340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21336</xdr:rowOff>
    </xdr:from>
    <xdr:to>
      <xdr:col>74</xdr:col>
      <xdr:colOff>31750</xdr:colOff>
      <xdr:row>36</xdr:row>
      <xdr:rowOff>122936</xdr:rowOff>
    </xdr:to>
    <xdr:sp macro="" textlink="">
      <xdr:nvSpPr>
        <xdr:cNvPr id="314" name="フローチャート: 判断 313"/>
        <xdr:cNvSpPr/>
      </xdr:nvSpPr>
      <xdr:spPr>
        <a:xfrm>
          <a:off x="14732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107713</xdr:rowOff>
    </xdr:from>
    <xdr:ext cx="762000" cy="259045"/>
    <xdr:sp macro="" textlink="">
      <xdr:nvSpPr>
        <xdr:cNvPr id="315" name="テキスト ボックス 314"/>
        <xdr:cNvSpPr txBox="1"/>
      </xdr:nvSpPr>
      <xdr:spPr>
        <a:xfrm>
          <a:off x="14401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37846</xdr:rowOff>
    </xdr:from>
    <xdr:to>
      <xdr:col>69</xdr:col>
      <xdr:colOff>92075</xdr:colOff>
      <xdr:row>35</xdr:row>
      <xdr:rowOff>69850</xdr:rowOff>
    </xdr:to>
    <xdr:cxnSp macro="">
      <xdr:nvCxnSpPr>
        <xdr:cNvPr id="316" name="直線コネクタ 315"/>
        <xdr:cNvCxnSpPr/>
      </xdr:nvCxnSpPr>
      <xdr:spPr>
        <a:xfrm flipV="1">
          <a:off x="13004800" y="60385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xdr:rowOff>
    </xdr:from>
    <xdr:to>
      <xdr:col>69</xdr:col>
      <xdr:colOff>142875</xdr:colOff>
      <xdr:row>36</xdr:row>
      <xdr:rowOff>104648</xdr:rowOff>
    </xdr:to>
    <xdr:sp macro="" textlink="">
      <xdr:nvSpPr>
        <xdr:cNvPr id="317" name="フローチャート: 判断 316"/>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89425</xdr:rowOff>
    </xdr:from>
    <xdr:ext cx="762000" cy="259045"/>
    <xdr:sp macro="" textlink="">
      <xdr:nvSpPr>
        <xdr:cNvPr id="318" name="テキスト ボックス 317"/>
        <xdr:cNvSpPr txBox="1"/>
      </xdr:nvSpPr>
      <xdr:spPr>
        <a:xfrm>
          <a:off x="13512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19" name="フローチャート: 判断 318"/>
        <xdr:cNvSpPr/>
      </xdr:nvSpPr>
      <xdr:spPr>
        <a:xfrm>
          <a:off x="12954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75709</xdr:rowOff>
    </xdr:from>
    <xdr:ext cx="762000" cy="259045"/>
    <xdr:sp macro="" textlink="">
      <xdr:nvSpPr>
        <xdr:cNvPr id="320" name="テキスト ボックス 319"/>
        <xdr:cNvSpPr txBox="1"/>
      </xdr:nvSpPr>
      <xdr:spPr>
        <a:xfrm>
          <a:off x="12623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26" name="楕円 325"/>
        <xdr:cNvSpPr/>
      </xdr:nvSpPr>
      <xdr:spPr>
        <a:xfrm>
          <a:off x="164592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127017</xdr:rowOff>
    </xdr:from>
    <xdr:ext cx="762000" cy="259045"/>
    <xdr:sp macro="" textlink="">
      <xdr:nvSpPr>
        <xdr:cNvPr id="327" name="補助費等該当値テキスト"/>
        <xdr:cNvSpPr txBox="1"/>
      </xdr:nvSpPr>
      <xdr:spPr>
        <a:xfrm>
          <a:off x="16598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144780</xdr:rowOff>
    </xdr:from>
    <xdr:to>
      <xdr:col>78</xdr:col>
      <xdr:colOff>120650</xdr:colOff>
      <xdr:row>35</xdr:row>
      <xdr:rowOff>74930</xdr:rowOff>
    </xdr:to>
    <xdr:sp macro="" textlink="">
      <xdr:nvSpPr>
        <xdr:cNvPr id="328" name="楕円 327"/>
        <xdr:cNvSpPr/>
      </xdr:nvSpPr>
      <xdr:spPr>
        <a:xfrm>
          <a:off x="15621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85107</xdr:rowOff>
    </xdr:from>
    <xdr:ext cx="736600" cy="259045"/>
    <xdr:sp macro="" textlink="">
      <xdr:nvSpPr>
        <xdr:cNvPr id="329" name="テキスト ボックス 328"/>
        <xdr:cNvSpPr txBox="1"/>
      </xdr:nvSpPr>
      <xdr:spPr>
        <a:xfrm>
          <a:off x="15290800" y="574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153924</xdr:rowOff>
    </xdr:from>
    <xdr:to>
      <xdr:col>74</xdr:col>
      <xdr:colOff>31750</xdr:colOff>
      <xdr:row>35</xdr:row>
      <xdr:rowOff>84074</xdr:rowOff>
    </xdr:to>
    <xdr:sp macro="" textlink="">
      <xdr:nvSpPr>
        <xdr:cNvPr id="330" name="楕円 329"/>
        <xdr:cNvSpPr/>
      </xdr:nvSpPr>
      <xdr:spPr>
        <a:xfrm>
          <a:off x="14732000" y="598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94251</xdr:rowOff>
    </xdr:from>
    <xdr:ext cx="762000" cy="259045"/>
    <xdr:sp macro="" textlink="">
      <xdr:nvSpPr>
        <xdr:cNvPr id="331" name="テキスト ボックス 330"/>
        <xdr:cNvSpPr txBox="1"/>
      </xdr:nvSpPr>
      <xdr:spPr>
        <a:xfrm>
          <a:off x="14401800" y="575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158496</xdr:rowOff>
    </xdr:from>
    <xdr:to>
      <xdr:col>69</xdr:col>
      <xdr:colOff>142875</xdr:colOff>
      <xdr:row>35</xdr:row>
      <xdr:rowOff>88646</xdr:rowOff>
    </xdr:to>
    <xdr:sp macro="" textlink="">
      <xdr:nvSpPr>
        <xdr:cNvPr id="332" name="楕円 331"/>
        <xdr:cNvSpPr/>
      </xdr:nvSpPr>
      <xdr:spPr>
        <a:xfrm>
          <a:off x="13843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98823</xdr:rowOff>
    </xdr:from>
    <xdr:ext cx="762000" cy="259045"/>
    <xdr:sp macro="" textlink="">
      <xdr:nvSpPr>
        <xdr:cNvPr id="333" name="テキスト ボックス 332"/>
        <xdr:cNvSpPr txBox="1"/>
      </xdr:nvSpPr>
      <xdr:spPr>
        <a:xfrm>
          <a:off x="13512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34" name="楕円 333"/>
        <xdr:cNvSpPr/>
      </xdr:nvSpPr>
      <xdr:spPr>
        <a:xfrm>
          <a:off x="12954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130827</xdr:rowOff>
    </xdr:from>
    <xdr:ext cx="762000" cy="259045"/>
    <xdr:sp macro="" textlink="">
      <xdr:nvSpPr>
        <xdr:cNvPr id="335" name="テキスト ボックス 334"/>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岡山県平均、類似団体平均を大きく上回っている。これは、市庁舎や複合施設の建設など、近年大型事業が続いていることや平成３０年７月豪雨に係る災害復旧事業の影響が考えられ、今後も増加する見込みにある。普通建設事業費充当の地方債発行額については、財政運営適正化計画に基づく計画的な発行を遵守す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33655</xdr:rowOff>
    </xdr:from>
    <xdr:to>
      <xdr:col>24</xdr:col>
      <xdr:colOff>25400</xdr:colOff>
      <xdr:row>80</xdr:row>
      <xdr:rowOff>58420</xdr:rowOff>
    </xdr:to>
    <xdr:cxnSp macro="">
      <xdr:nvCxnSpPr>
        <xdr:cNvPr id="362" name="直線コネクタ 361"/>
        <xdr:cNvCxnSpPr/>
      </xdr:nvCxnSpPr>
      <xdr:spPr>
        <a:xfrm flipV="1">
          <a:off x="4826000" y="12720955"/>
          <a:ext cx="0" cy="105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63" name="公債費最小値テキスト"/>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64" name="直線コネクタ 363"/>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120032</xdr:rowOff>
    </xdr:from>
    <xdr:ext cx="762000" cy="259045"/>
    <xdr:sp macro="" textlink="">
      <xdr:nvSpPr>
        <xdr:cNvPr id="365" name="公債費最大値テキスト"/>
        <xdr:cNvSpPr txBox="1"/>
      </xdr:nvSpPr>
      <xdr:spPr>
        <a:xfrm>
          <a:off x="4914900" y="12464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33655</xdr:rowOff>
    </xdr:from>
    <xdr:to>
      <xdr:col>24</xdr:col>
      <xdr:colOff>114300</xdr:colOff>
      <xdr:row>74</xdr:row>
      <xdr:rowOff>33655</xdr:rowOff>
    </xdr:to>
    <xdr:cxnSp macro="">
      <xdr:nvCxnSpPr>
        <xdr:cNvPr id="366" name="直線コネクタ 365"/>
        <xdr:cNvCxnSpPr/>
      </xdr:nvCxnSpPr>
      <xdr:spPr>
        <a:xfrm>
          <a:off x="4737100" y="1272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134620</xdr:rowOff>
    </xdr:from>
    <xdr:to>
      <xdr:col>24</xdr:col>
      <xdr:colOff>25400</xdr:colOff>
      <xdr:row>75</xdr:row>
      <xdr:rowOff>138430</xdr:rowOff>
    </xdr:to>
    <xdr:cxnSp macro="">
      <xdr:nvCxnSpPr>
        <xdr:cNvPr id="367" name="直線コネクタ 366"/>
        <xdr:cNvCxnSpPr/>
      </xdr:nvCxnSpPr>
      <xdr:spPr>
        <a:xfrm flipV="1">
          <a:off x="3987800" y="129933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151782</xdr:rowOff>
    </xdr:from>
    <xdr:ext cx="762000" cy="259045"/>
    <xdr:sp macro="" textlink="">
      <xdr:nvSpPr>
        <xdr:cNvPr id="368" name="公債費平均値テキスト"/>
        <xdr:cNvSpPr txBox="1"/>
      </xdr:nvSpPr>
      <xdr:spPr>
        <a:xfrm>
          <a:off x="4914900" y="12667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135255</xdr:rowOff>
    </xdr:from>
    <xdr:to>
      <xdr:col>24</xdr:col>
      <xdr:colOff>76200</xdr:colOff>
      <xdr:row>75</xdr:row>
      <xdr:rowOff>65405</xdr:rowOff>
    </xdr:to>
    <xdr:sp macro="" textlink="">
      <xdr:nvSpPr>
        <xdr:cNvPr id="369" name="フローチャート: 判断 368"/>
        <xdr:cNvSpPr/>
      </xdr:nvSpPr>
      <xdr:spPr>
        <a:xfrm>
          <a:off x="47752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138430</xdr:rowOff>
    </xdr:from>
    <xdr:to>
      <xdr:col>19</xdr:col>
      <xdr:colOff>187325</xdr:colOff>
      <xdr:row>75</xdr:row>
      <xdr:rowOff>142240</xdr:rowOff>
    </xdr:to>
    <xdr:cxnSp macro="">
      <xdr:nvCxnSpPr>
        <xdr:cNvPr id="370" name="直線コネクタ 369"/>
        <xdr:cNvCxnSpPr/>
      </xdr:nvCxnSpPr>
      <xdr:spPr>
        <a:xfrm flipV="1">
          <a:off x="3098800" y="129971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1" name="フローチャート: 判断 370"/>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72" name="テキスト ボックス 371"/>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132715</xdr:rowOff>
    </xdr:from>
    <xdr:to>
      <xdr:col>15</xdr:col>
      <xdr:colOff>98425</xdr:colOff>
      <xdr:row>75</xdr:row>
      <xdr:rowOff>142240</xdr:rowOff>
    </xdr:to>
    <xdr:cxnSp macro="">
      <xdr:nvCxnSpPr>
        <xdr:cNvPr id="373" name="直線コネクタ 372"/>
        <xdr:cNvCxnSpPr/>
      </xdr:nvCxnSpPr>
      <xdr:spPr>
        <a:xfrm>
          <a:off x="2209800" y="1299146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137160</xdr:rowOff>
    </xdr:from>
    <xdr:to>
      <xdr:col>15</xdr:col>
      <xdr:colOff>149225</xdr:colOff>
      <xdr:row>75</xdr:row>
      <xdr:rowOff>67310</xdr:rowOff>
    </xdr:to>
    <xdr:sp macro="" textlink="">
      <xdr:nvSpPr>
        <xdr:cNvPr id="374" name="フローチャート: 判断 373"/>
        <xdr:cNvSpPr/>
      </xdr:nvSpPr>
      <xdr:spPr>
        <a:xfrm>
          <a:off x="3048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77487</xdr:rowOff>
    </xdr:from>
    <xdr:ext cx="762000" cy="259045"/>
    <xdr:sp macro="" textlink="">
      <xdr:nvSpPr>
        <xdr:cNvPr id="375" name="テキスト ボックス 374"/>
        <xdr:cNvSpPr txBox="1"/>
      </xdr:nvSpPr>
      <xdr:spPr>
        <a:xfrm>
          <a:off x="2717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109855</xdr:rowOff>
    </xdr:from>
    <xdr:to>
      <xdr:col>11</xdr:col>
      <xdr:colOff>9525</xdr:colOff>
      <xdr:row>75</xdr:row>
      <xdr:rowOff>132715</xdr:rowOff>
    </xdr:to>
    <xdr:cxnSp macro="">
      <xdr:nvCxnSpPr>
        <xdr:cNvPr id="376" name="直線コネクタ 375"/>
        <xdr:cNvCxnSpPr/>
      </xdr:nvCxnSpPr>
      <xdr:spPr>
        <a:xfrm>
          <a:off x="1320800" y="1296860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140970</xdr:rowOff>
    </xdr:from>
    <xdr:to>
      <xdr:col>11</xdr:col>
      <xdr:colOff>60325</xdr:colOff>
      <xdr:row>75</xdr:row>
      <xdr:rowOff>71120</xdr:rowOff>
    </xdr:to>
    <xdr:sp macro="" textlink="">
      <xdr:nvSpPr>
        <xdr:cNvPr id="377" name="フローチャート: 判断 376"/>
        <xdr:cNvSpPr/>
      </xdr:nvSpPr>
      <xdr:spPr>
        <a:xfrm>
          <a:off x="2159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81297</xdr:rowOff>
    </xdr:from>
    <xdr:ext cx="762000" cy="259045"/>
    <xdr:sp macro="" textlink="">
      <xdr:nvSpPr>
        <xdr:cNvPr id="378" name="テキスト ボックス 377"/>
        <xdr:cNvSpPr txBox="1"/>
      </xdr:nvSpPr>
      <xdr:spPr>
        <a:xfrm>
          <a:off x="1828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142875</xdr:rowOff>
    </xdr:from>
    <xdr:to>
      <xdr:col>6</xdr:col>
      <xdr:colOff>171450</xdr:colOff>
      <xdr:row>75</xdr:row>
      <xdr:rowOff>73025</xdr:rowOff>
    </xdr:to>
    <xdr:sp macro="" textlink="">
      <xdr:nvSpPr>
        <xdr:cNvPr id="379" name="フローチャート: 判断 378"/>
        <xdr:cNvSpPr/>
      </xdr:nvSpPr>
      <xdr:spPr>
        <a:xfrm>
          <a:off x="1270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83202</xdr:rowOff>
    </xdr:from>
    <xdr:ext cx="762000" cy="259045"/>
    <xdr:sp macro="" textlink="">
      <xdr:nvSpPr>
        <xdr:cNvPr id="380" name="テキスト ボックス 379"/>
        <xdr:cNvSpPr txBox="1"/>
      </xdr:nvSpPr>
      <xdr:spPr>
        <a:xfrm>
          <a:off x="939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83820</xdr:rowOff>
    </xdr:from>
    <xdr:to>
      <xdr:col>24</xdr:col>
      <xdr:colOff>76200</xdr:colOff>
      <xdr:row>76</xdr:row>
      <xdr:rowOff>13970</xdr:rowOff>
    </xdr:to>
    <xdr:sp macro="" textlink="">
      <xdr:nvSpPr>
        <xdr:cNvPr id="386" name="楕円 385"/>
        <xdr:cNvSpPr/>
      </xdr:nvSpPr>
      <xdr:spPr>
        <a:xfrm>
          <a:off x="4775200" y="1294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55897</xdr:rowOff>
    </xdr:from>
    <xdr:ext cx="762000" cy="259045"/>
    <xdr:sp macro="" textlink="">
      <xdr:nvSpPr>
        <xdr:cNvPr id="387" name="公債費該当値テキスト"/>
        <xdr:cNvSpPr txBox="1"/>
      </xdr:nvSpPr>
      <xdr:spPr>
        <a:xfrm>
          <a:off x="4914900" y="12914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87630</xdr:rowOff>
    </xdr:from>
    <xdr:to>
      <xdr:col>20</xdr:col>
      <xdr:colOff>38100</xdr:colOff>
      <xdr:row>76</xdr:row>
      <xdr:rowOff>17780</xdr:rowOff>
    </xdr:to>
    <xdr:sp macro="" textlink="">
      <xdr:nvSpPr>
        <xdr:cNvPr id="388" name="楕円 387"/>
        <xdr:cNvSpPr/>
      </xdr:nvSpPr>
      <xdr:spPr>
        <a:xfrm>
          <a:off x="3937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2557</xdr:rowOff>
    </xdr:from>
    <xdr:ext cx="736600" cy="259045"/>
    <xdr:sp macro="" textlink="">
      <xdr:nvSpPr>
        <xdr:cNvPr id="389" name="テキスト ボックス 388"/>
        <xdr:cNvSpPr txBox="1"/>
      </xdr:nvSpPr>
      <xdr:spPr>
        <a:xfrm>
          <a:off x="3606800" y="1303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91440</xdr:rowOff>
    </xdr:from>
    <xdr:to>
      <xdr:col>15</xdr:col>
      <xdr:colOff>149225</xdr:colOff>
      <xdr:row>76</xdr:row>
      <xdr:rowOff>21589</xdr:rowOff>
    </xdr:to>
    <xdr:sp macro="" textlink="">
      <xdr:nvSpPr>
        <xdr:cNvPr id="390" name="楕円 389"/>
        <xdr:cNvSpPr/>
      </xdr:nvSpPr>
      <xdr:spPr>
        <a:xfrm>
          <a:off x="3048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6366</xdr:rowOff>
    </xdr:from>
    <xdr:ext cx="762000" cy="259045"/>
    <xdr:sp macro="" textlink="">
      <xdr:nvSpPr>
        <xdr:cNvPr id="391" name="テキスト ボックス 390"/>
        <xdr:cNvSpPr txBox="1"/>
      </xdr:nvSpPr>
      <xdr:spPr>
        <a:xfrm>
          <a:off x="2717800" y="13036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81915</xdr:rowOff>
    </xdr:from>
    <xdr:to>
      <xdr:col>11</xdr:col>
      <xdr:colOff>60325</xdr:colOff>
      <xdr:row>76</xdr:row>
      <xdr:rowOff>12064</xdr:rowOff>
    </xdr:to>
    <xdr:sp macro="" textlink="">
      <xdr:nvSpPr>
        <xdr:cNvPr id="392" name="楕円 391"/>
        <xdr:cNvSpPr/>
      </xdr:nvSpPr>
      <xdr:spPr>
        <a:xfrm>
          <a:off x="2159000" y="129406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168291</xdr:rowOff>
    </xdr:from>
    <xdr:ext cx="762000" cy="259045"/>
    <xdr:sp macro="" textlink="">
      <xdr:nvSpPr>
        <xdr:cNvPr id="393" name="テキスト ボックス 392"/>
        <xdr:cNvSpPr txBox="1"/>
      </xdr:nvSpPr>
      <xdr:spPr>
        <a:xfrm>
          <a:off x="1828800" y="1302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59055</xdr:rowOff>
    </xdr:from>
    <xdr:to>
      <xdr:col>6</xdr:col>
      <xdr:colOff>171450</xdr:colOff>
      <xdr:row>75</xdr:row>
      <xdr:rowOff>160655</xdr:rowOff>
    </xdr:to>
    <xdr:sp macro="" textlink="">
      <xdr:nvSpPr>
        <xdr:cNvPr id="394" name="楕円 393"/>
        <xdr:cNvSpPr/>
      </xdr:nvSpPr>
      <xdr:spPr>
        <a:xfrm>
          <a:off x="1270000" y="129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145432</xdr:rowOff>
    </xdr:from>
    <xdr:ext cx="762000" cy="259045"/>
    <xdr:sp macro="" textlink="">
      <xdr:nvSpPr>
        <xdr:cNvPr id="395" name="テキスト ボックス 394"/>
        <xdr:cNvSpPr txBox="1"/>
      </xdr:nvSpPr>
      <xdr:spPr>
        <a:xfrm>
          <a:off x="939800" y="1300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岡山県平均、類似団体平均を下回っているが、今後の一般財源の減少に備え、より一層の効率化を図る必要がある。行政運営の効率化、行政関与の必要性等を考慮のうえ、民間委託についても再検討を行い行政のスリム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80</xdr:row>
      <xdr:rowOff>154432</xdr:rowOff>
    </xdr:to>
    <xdr:cxnSp macro="">
      <xdr:nvCxnSpPr>
        <xdr:cNvPr id="421" name="直線コネクタ 420"/>
        <xdr:cNvCxnSpPr/>
      </xdr:nvCxnSpPr>
      <xdr:spPr>
        <a:xfrm flipV="1">
          <a:off x="16510000" y="12517120"/>
          <a:ext cx="0" cy="1353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126509</xdr:rowOff>
    </xdr:from>
    <xdr:ext cx="762000" cy="259045"/>
    <xdr:sp macro="" textlink="">
      <xdr:nvSpPr>
        <xdr:cNvPr id="422" name="公債費以外最小値テキスト"/>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154432</xdr:rowOff>
    </xdr:from>
    <xdr:to>
      <xdr:col>82</xdr:col>
      <xdr:colOff>196850</xdr:colOff>
      <xdr:row>80</xdr:row>
      <xdr:rowOff>154432</xdr:rowOff>
    </xdr:to>
    <xdr:cxnSp macro="">
      <xdr:nvCxnSpPr>
        <xdr:cNvPr id="423" name="直線コネクタ 422"/>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4" name="公債費以外最大値テキスト"/>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5" name="直線コネクタ 424"/>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152146</xdr:rowOff>
    </xdr:from>
    <xdr:to>
      <xdr:col>82</xdr:col>
      <xdr:colOff>107950</xdr:colOff>
      <xdr:row>76</xdr:row>
      <xdr:rowOff>44704</xdr:rowOff>
    </xdr:to>
    <xdr:cxnSp macro="">
      <xdr:nvCxnSpPr>
        <xdr:cNvPr id="426" name="直線コネクタ 425"/>
        <xdr:cNvCxnSpPr/>
      </xdr:nvCxnSpPr>
      <xdr:spPr>
        <a:xfrm flipV="1">
          <a:off x="15671800" y="1301089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89425</xdr:rowOff>
    </xdr:from>
    <xdr:ext cx="762000" cy="259045"/>
    <xdr:sp macro="" textlink="">
      <xdr:nvSpPr>
        <xdr:cNvPr id="427" name="公債費以外平均値テキスト"/>
        <xdr:cNvSpPr txBox="1"/>
      </xdr:nvSpPr>
      <xdr:spPr>
        <a:xfrm>
          <a:off x="16598900" y="13119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117348</xdr:rowOff>
    </xdr:from>
    <xdr:to>
      <xdr:col>82</xdr:col>
      <xdr:colOff>158750</xdr:colOff>
      <xdr:row>77</xdr:row>
      <xdr:rowOff>47498</xdr:rowOff>
    </xdr:to>
    <xdr:sp macro="" textlink="">
      <xdr:nvSpPr>
        <xdr:cNvPr id="428" name="フローチャート: 判断 427"/>
        <xdr:cNvSpPr/>
      </xdr:nvSpPr>
      <xdr:spPr>
        <a:xfrm>
          <a:off x="164592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124714</xdr:rowOff>
    </xdr:from>
    <xdr:to>
      <xdr:col>78</xdr:col>
      <xdr:colOff>69850</xdr:colOff>
      <xdr:row>76</xdr:row>
      <xdr:rowOff>44704</xdr:rowOff>
    </xdr:to>
    <xdr:cxnSp macro="">
      <xdr:nvCxnSpPr>
        <xdr:cNvPr id="429" name="直線コネクタ 428"/>
        <xdr:cNvCxnSpPr/>
      </xdr:nvCxnSpPr>
      <xdr:spPr>
        <a:xfrm>
          <a:off x="14782800" y="1298346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0" name="フローチャート: 判断 429"/>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31" name="テキスト ボックス 430"/>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124714</xdr:rowOff>
    </xdr:from>
    <xdr:to>
      <xdr:col>73</xdr:col>
      <xdr:colOff>180975</xdr:colOff>
      <xdr:row>76</xdr:row>
      <xdr:rowOff>30987</xdr:rowOff>
    </xdr:to>
    <xdr:cxnSp macro="">
      <xdr:nvCxnSpPr>
        <xdr:cNvPr id="432" name="直線コネクタ 431"/>
        <xdr:cNvCxnSpPr/>
      </xdr:nvCxnSpPr>
      <xdr:spPr>
        <a:xfrm flipV="1">
          <a:off x="13893800" y="12983464"/>
          <a:ext cx="889000" cy="77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135637</xdr:rowOff>
    </xdr:from>
    <xdr:to>
      <xdr:col>74</xdr:col>
      <xdr:colOff>31750</xdr:colOff>
      <xdr:row>77</xdr:row>
      <xdr:rowOff>65787</xdr:rowOff>
    </xdr:to>
    <xdr:sp macro="" textlink="">
      <xdr:nvSpPr>
        <xdr:cNvPr id="433" name="フローチャート: 判断 432"/>
        <xdr:cNvSpPr/>
      </xdr:nvSpPr>
      <xdr:spPr>
        <a:xfrm>
          <a:off x="14732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50564</xdr:rowOff>
    </xdr:from>
    <xdr:ext cx="762000" cy="259045"/>
    <xdr:sp macro="" textlink="">
      <xdr:nvSpPr>
        <xdr:cNvPr id="434" name="テキスト ボックス 433"/>
        <xdr:cNvSpPr txBox="1"/>
      </xdr:nvSpPr>
      <xdr:spPr>
        <a:xfrm>
          <a:off x="14401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17272</xdr:rowOff>
    </xdr:from>
    <xdr:to>
      <xdr:col>69</xdr:col>
      <xdr:colOff>92075</xdr:colOff>
      <xdr:row>76</xdr:row>
      <xdr:rowOff>30987</xdr:rowOff>
    </xdr:to>
    <xdr:cxnSp macro="">
      <xdr:nvCxnSpPr>
        <xdr:cNvPr id="435" name="直線コネクタ 434"/>
        <xdr:cNvCxnSpPr/>
      </xdr:nvCxnSpPr>
      <xdr:spPr>
        <a:xfrm>
          <a:off x="13004800" y="13047472"/>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89915</xdr:rowOff>
    </xdr:from>
    <xdr:to>
      <xdr:col>69</xdr:col>
      <xdr:colOff>142875</xdr:colOff>
      <xdr:row>77</xdr:row>
      <xdr:rowOff>20065</xdr:rowOff>
    </xdr:to>
    <xdr:sp macro="" textlink="">
      <xdr:nvSpPr>
        <xdr:cNvPr id="436" name="フローチャート: 判断 435"/>
        <xdr:cNvSpPr/>
      </xdr:nvSpPr>
      <xdr:spPr>
        <a:xfrm>
          <a:off x="13843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4842</xdr:rowOff>
    </xdr:from>
    <xdr:ext cx="762000" cy="259045"/>
    <xdr:sp macro="" textlink="">
      <xdr:nvSpPr>
        <xdr:cNvPr id="437" name="テキスト ボックス 436"/>
        <xdr:cNvSpPr txBox="1"/>
      </xdr:nvSpPr>
      <xdr:spPr>
        <a:xfrm>
          <a:off x="13512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macro="" textlink="">
      <xdr:nvSpPr>
        <xdr:cNvPr id="438" name="フローチャート: 判断 437"/>
        <xdr:cNvSpPr/>
      </xdr:nvSpPr>
      <xdr:spPr>
        <a:xfrm>
          <a:off x="12954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116857</xdr:rowOff>
    </xdr:from>
    <xdr:ext cx="762000" cy="259045"/>
    <xdr:sp macro="" textlink="">
      <xdr:nvSpPr>
        <xdr:cNvPr id="439" name="テキスト ボックス 438"/>
        <xdr:cNvSpPr txBox="1"/>
      </xdr:nvSpPr>
      <xdr:spPr>
        <a:xfrm>
          <a:off x="12623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101346</xdr:rowOff>
    </xdr:from>
    <xdr:to>
      <xdr:col>82</xdr:col>
      <xdr:colOff>158750</xdr:colOff>
      <xdr:row>76</xdr:row>
      <xdr:rowOff>31496</xdr:rowOff>
    </xdr:to>
    <xdr:sp macro="" textlink="">
      <xdr:nvSpPr>
        <xdr:cNvPr id="445" name="楕円 444"/>
        <xdr:cNvSpPr/>
      </xdr:nvSpPr>
      <xdr:spPr>
        <a:xfrm>
          <a:off x="164592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117873</xdr:rowOff>
    </xdr:from>
    <xdr:ext cx="762000" cy="259045"/>
    <xdr:sp macro="" textlink="">
      <xdr:nvSpPr>
        <xdr:cNvPr id="446" name="公債費以外該当値テキスト"/>
        <xdr:cNvSpPr txBox="1"/>
      </xdr:nvSpPr>
      <xdr:spPr>
        <a:xfrm>
          <a:off x="16598900" y="1280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165354</xdr:rowOff>
    </xdr:from>
    <xdr:to>
      <xdr:col>78</xdr:col>
      <xdr:colOff>120650</xdr:colOff>
      <xdr:row>76</xdr:row>
      <xdr:rowOff>95504</xdr:rowOff>
    </xdr:to>
    <xdr:sp macro="" textlink="">
      <xdr:nvSpPr>
        <xdr:cNvPr id="447" name="楕円 446"/>
        <xdr:cNvSpPr/>
      </xdr:nvSpPr>
      <xdr:spPr>
        <a:xfrm>
          <a:off x="156210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105681</xdr:rowOff>
    </xdr:from>
    <xdr:ext cx="736600" cy="259045"/>
    <xdr:sp macro="" textlink="">
      <xdr:nvSpPr>
        <xdr:cNvPr id="448" name="テキスト ボックス 447"/>
        <xdr:cNvSpPr txBox="1"/>
      </xdr:nvSpPr>
      <xdr:spPr>
        <a:xfrm>
          <a:off x="15290800" y="12792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73914</xdr:rowOff>
    </xdr:from>
    <xdr:to>
      <xdr:col>74</xdr:col>
      <xdr:colOff>31750</xdr:colOff>
      <xdr:row>76</xdr:row>
      <xdr:rowOff>4065</xdr:rowOff>
    </xdr:to>
    <xdr:sp macro="" textlink="">
      <xdr:nvSpPr>
        <xdr:cNvPr id="449" name="楕円 448"/>
        <xdr:cNvSpPr/>
      </xdr:nvSpPr>
      <xdr:spPr>
        <a:xfrm>
          <a:off x="147320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14241</xdr:rowOff>
    </xdr:from>
    <xdr:ext cx="762000" cy="259045"/>
    <xdr:sp macro="" textlink="">
      <xdr:nvSpPr>
        <xdr:cNvPr id="450" name="テキスト ボックス 449"/>
        <xdr:cNvSpPr txBox="1"/>
      </xdr:nvSpPr>
      <xdr:spPr>
        <a:xfrm>
          <a:off x="14401800" y="1270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151637</xdr:rowOff>
    </xdr:from>
    <xdr:to>
      <xdr:col>69</xdr:col>
      <xdr:colOff>142875</xdr:colOff>
      <xdr:row>76</xdr:row>
      <xdr:rowOff>81787</xdr:rowOff>
    </xdr:to>
    <xdr:sp macro="" textlink="">
      <xdr:nvSpPr>
        <xdr:cNvPr id="451" name="楕円 450"/>
        <xdr:cNvSpPr/>
      </xdr:nvSpPr>
      <xdr:spPr>
        <a:xfrm>
          <a:off x="13843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91965</xdr:rowOff>
    </xdr:from>
    <xdr:ext cx="762000" cy="259045"/>
    <xdr:sp macro="" textlink="">
      <xdr:nvSpPr>
        <xdr:cNvPr id="452" name="テキスト ボックス 451"/>
        <xdr:cNvSpPr txBox="1"/>
      </xdr:nvSpPr>
      <xdr:spPr>
        <a:xfrm>
          <a:off x="13512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137922</xdr:rowOff>
    </xdr:from>
    <xdr:to>
      <xdr:col>65</xdr:col>
      <xdr:colOff>53975</xdr:colOff>
      <xdr:row>76</xdr:row>
      <xdr:rowOff>68072</xdr:rowOff>
    </xdr:to>
    <xdr:sp macro="" textlink="">
      <xdr:nvSpPr>
        <xdr:cNvPr id="453" name="楕円 452"/>
        <xdr:cNvSpPr/>
      </xdr:nvSpPr>
      <xdr:spPr>
        <a:xfrm>
          <a:off x="12954000" y="12996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78249</xdr:rowOff>
    </xdr:from>
    <xdr:ext cx="762000" cy="259045"/>
    <xdr:sp macro="" textlink="">
      <xdr:nvSpPr>
        <xdr:cNvPr id="454" name="テキスト ボックス 453"/>
        <xdr:cNvSpPr txBox="1"/>
      </xdr:nvSpPr>
      <xdr:spPr>
        <a:xfrm>
          <a:off x="12623800" y="1276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80050</xdr:rowOff>
    </xdr:from>
    <xdr:to>
      <xdr:col>29</xdr:col>
      <xdr:colOff>127000</xdr:colOff>
      <xdr:row>20</xdr:row>
      <xdr:rowOff>97108</xdr:rowOff>
    </xdr:to>
    <xdr:cxnSp macro="">
      <xdr:nvCxnSpPr>
        <xdr:cNvPr id="47" name="直線コネクタ 46"/>
        <xdr:cNvCxnSpPr/>
      </xdr:nvCxnSpPr>
      <xdr:spPr bwMode="auto">
        <a:xfrm flipV="1">
          <a:off x="5651500" y="2185075"/>
          <a:ext cx="0" cy="13886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69185</xdr:rowOff>
    </xdr:from>
    <xdr:ext cx="762000" cy="259045"/>
    <xdr:sp macro="" textlink="">
      <xdr:nvSpPr>
        <xdr:cNvPr id="48" name="人口1人当たり決算額の推移最小値テキスト130"/>
        <xdr:cNvSpPr txBox="1"/>
      </xdr:nvSpPr>
      <xdr:spPr>
        <a:xfrm>
          <a:off x="5740400" y="354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97108</xdr:rowOff>
    </xdr:from>
    <xdr:to>
      <xdr:col>30</xdr:col>
      <xdr:colOff>25400</xdr:colOff>
      <xdr:row>20</xdr:row>
      <xdr:rowOff>97108</xdr:rowOff>
    </xdr:to>
    <xdr:cxnSp macro="">
      <xdr:nvCxnSpPr>
        <xdr:cNvPr id="49" name="直線コネクタ 48"/>
        <xdr:cNvCxnSpPr/>
      </xdr:nvCxnSpPr>
      <xdr:spPr bwMode="auto">
        <a:xfrm>
          <a:off x="5562600" y="35737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166427</xdr:rowOff>
    </xdr:from>
    <xdr:ext cx="762000" cy="259045"/>
    <xdr:sp macro="" textlink="">
      <xdr:nvSpPr>
        <xdr:cNvPr id="50" name="人口1人当たり決算額の推移最大値テキスト130"/>
        <xdr:cNvSpPr txBox="1"/>
      </xdr:nvSpPr>
      <xdr:spPr>
        <a:xfrm>
          <a:off x="5740400" y="192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80050</xdr:rowOff>
    </xdr:from>
    <xdr:to>
      <xdr:col>30</xdr:col>
      <xdr:colOff>25400</xdr:colOff>
      <xdr:row>12</xdr:row>
      <xdr:rowOff>80050</xdr:rowOff>
    </xdr:to>
    <xdr:cxnSp macro="">
      <xdr:nvCxnSpPr>
        <xdr:cNvPr id="51" name="直線コネクタ 50"/>
        <xdr:cNvCxnSpPr/>
      </xdr:nvCxnSpPr>
      <xdr:spPr bwMode="auto">
        <a:xfrm>
          <a:off x="5562600" y="21850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87311</xdr:rowOff>
    </xdr:from>
    <xdr:to>
      <xdr:col>29</xdr:col>
      <xdr:colOff>127000</xdr:colOff>
      <xdr:row>15</xdr:row>
      <xdr:rowOff>1607</xdr:rowOff>
    </xdr:to>
    <xdr:cxnSp macro="">
      <xdr:nvCxnSpPr>
        <xdr:cNvPr id="52" name="直線コネクタ 51"/>
        <xdr:cNvCxnSpPr/>
      </xdr:nvCxnSpPr>
      <xdr:spPr bwMode="auto">
        <a:xfrm flipV="1">
          <a:off x="5003800" y="2535236"/>
          <a:ext cx="647700" cy="857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22010</xdr:rowOff>
    </xdr:from>
    <xdr:ext cx="762000" cy="259045"/>
    <xdr:sp macro="" textlink="">
      <xdr:nvSpPr>
        <xdr:cNvPr id="53" name="人口1人当たり決算額の推移平均値テキスト130"/>
        <xdr:cNvSpPr txBox="1"/>
      </xdr:nvSpPr>
      <xdr:spPr>
        <a:xfrm>
          <a:off x="5740400" y="29842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49933</xdr:rowOff>
    </xdr:from>
    <xdr:to>
      <xdr:col>29</xdr:col>
      <xdr:colOff>177800</xdr:colOff>
      <xdr:row>17</xdr:row>
      <xdr:rowOff>151533</xdr:rowOff>
    </xdr:to>
    <xdr:sp macro="" textlink="">
      <xdr:nvSpPr>
        <xdr:cNvPr id="54" name="フローチャート: 判断 53"/>
        <xdr:cNvSpPr/>
      </xdr:nvSpPr>
      <xdr:spPr bwMode="auto">
        <a:xfrm>
          <a:off x="56007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151079</xdr:rowOff>
    </xdr:from>
    <xdr:to>
      <xdr:col>26</xdr:col>
      <xdr:colOff>50800</xdr:colOff>
      <xdr:row>15</xdr:row>
      <xdr:rowOff>1607</xdr:rowOff>
    </xdr:to>
    <xdr:cxnSp macro="">
      <xdr:nvCxnSpPr>
        <xdr:cNvPr id="55" name="直線コネクタ 54"/>
        <xdr:cNvCxnSpPr/>
      </xdr:nvCxnSpPr>
      <xdr:spPr bwMode="auto">
        <a:xfrm>
          <a:off x="4305300" y="2599004"/>
          <a:ext cx="698500" cy="21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82220</xdr:rowOff>
    </xdr:from>
    <xdr:to>
      <xdr:col>26</xdr:col>
      <xdr:colOff>101600</xdr:colOff>
      <xdr:row>18</xdr:row>
      <xdr:rowOff>12370</xdr:rowOff>
    </xdr:to>
    <xdr:sp macro="" textlink="">
      <xdr:nvSpPr>
        <xdr:cNvPr id="56" name="フローチャート: 判断 55"/>
        <xdr:cNvSpPr/>
      </xdr:nvSpPr>
      <xdr:spPr bwMode="auto">
        <a:xfrm>
          <a:off x="49530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168597</xdr:rowOff>
    </xdr:from>
    <xdr:ext cx="736600" cy="259045"/>
    <xdr:sp macro="" textlink="">
      <xdr:nvSpPr>
        <xdr:cNvPr id="57" name="テキスト ボックス 56"/>
        <xdr:cNvSpPr txBox="1"/>
      </xdr:nvSpPr>
      <xdr:spPr>
        <a:xfrm>
          <a:off x="4622800" y="3130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151079</xdr:rowOff>
    </xdr:from>
    <xdr:to>
      <xdr:col>22</xdr:col>
      <xdr:colOff>114300</xdr:colOff>
      <xdr:row>15</xdr:row>
      <xdr:rowOff>46489</xdr:rowOff>
    </xdr:to>
    <xdr:cxnSp macro="">
      <xdr:nvCxnSpPr>
        <xdr:cNvPr id="58" name="直線コネクタ 57"/>
        <xdr:cNvCxnSpPr/>
      </xdr:nvCxnSpPr>
      <xdr:spPr bwMode="auto">
        <a:xfrm flipV="1">
          <a:off x="3606800" y="2599004"/>
          <a:ext cx="698500" cy="66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99724</xdr:rowOff>
    </xdr:from>
    <xdr:to>
      <xdr:col>22</xdr:col>
      <xdr:colOff>165100</xdr:colOff>
      <xdr:row>18</xdr:row>
      <xdr:rowOff>29874</xdr:rowOff>
    </xdr:to>
    <xdr:sp macro="" textlink="">
      <xdr:nvSpPr>
        <xdr:cNvPr id="59" name="フローチャート: 判断 58"/>
        <xdr:cNvSpPr/>
      </xdr:nvSpPr>
      <xdr:spPr bwMode="auto">
        <a:xfrm>
          <a:off x="4254500" y="3061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14651</xdr:rowOff>
    </xdr:from>
    <xdr:ext cx="762000" cy="259045"/>
    <xdr:sp macro="" textlink="">
      <xdr:nvSpPr>
        <xdr:cNvPr id="60" name="テキスト ボックス 59"/>
        <xdr:cNvSpPr txBox="1"/>
      </xdr:nvSpPr>
      <xdr:spPr>
        <a:xfrm>
          <a:off x="3924300" y="314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46489</xdr:rowOff>
    </xdr:from>
    <xdr:to>
      <xdr:col>18</xdr:col>
      <xdr:colOff>177800</xdr:colOff>
      <xdr:row>15</xdr:row>
      <xdr:rowOff>90892</xdr:rowOff>
    </xdr:to>
    <xdr:cxnSp macro="">
      <xdr:nvCxnSpPr>
        <xdr:cNvPr id="61" name="直線コネクタ 60"/>
        <xdr:cNvCxnSpPr/>
      </xdr:nvCxnSpPr>
      <xdr:spPr bwMode="auto">
        <a:xfrm flipV="1">
          <a:off x="2908300" y="2665864"/>
          <a:ext cx="698500" cy="44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111785</xdr:rowOff>
    </xdr:from>
    <xdr:to>
      <xdr:col>19</xdr:col>
      <xdr:colOff>38100</xdr:colOff>
      <xdr:row>18</xdr:row>
      <xdr:rowOff>41935</xdr:rowOff>
    </xdr:to>
    <xdr:sp macro="" textlink="">
      <xdr:nvSpPr>
        <xdr:cNvPr id="62" name="フローチャート: 判断 61"/>
        <xdr:cNvSpPr/>
      </xdr:nvSpPr>
      <xdr:spPr bwMode="auto">
        <a:xfrm>
          <a:off x="3556000" y="30740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26712</xdr:rowOff>
    </xdr:from>
    <xdr:ext cx="762000" cy="259045"/>
    <xdr:sp macro="" textlink="">
      <xdr:nvSpPr>
        <xdr:cNvPr id="63" name="テキスト ボックス 62"/>
        <xdr:cNvSpPr txBox="1"/>
      </xdr:nvSpPr>
      <xdr:spPr>
        <a:xfrm>
          <a:off x="3225800" y="316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134166</xdr:rowOff>
    </xdr:from>
    <xdr:to>
      <xdr:col>15</xdr:col>
      <xdr:colOff>101600</xdr:colOff>
      <xdr:row>18</xdr:row>
      <xdr:rowOff>64316</xdr:rowOff>
    </xdr:to>
    <xdr:sp macro="" textlink="">
      <xdr:nvSpPr>
        <xdr:cNvPr id="64" name="フローチャート: 判断 63"/>
        <xdr:cNvSpPr/>
      </xdr:nvSpPr>
      <xdr:spPr bwMode="auto">
        <a:xfrm>
          <a:off x="2857500" y="30964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49093</xdr:rowOff>
    </xdr:from>
    <xdr:ext cx="762000" cy="259045"/>
    <xdr:sp macro="" textlink="">
      <xdr:nvSpPr>
        <xdr:cNvPr id="65" name="テキスト ボックス 64"/>
        <xdr:cNvSpPr txBox="1"/>
      </xdr:nvSpPr>
      <xdr:spPr>
        <a:xfrm>
          <a:off x="2527300" y="318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36511</xdr:rowOff>
    </xdr:from>
    <xdr:to>
      <xdr:col>29</xdr:col>
      <xdr:colOff>177800</xdr:colOff>
      <xdr:row>14</xdr:row>
      <xdr:rowOff>138111</xdr:rowOff>
    </xdr:to>
    <xdr:sp macro="" textlink="">
      <xdr:nvSpPr>
        <xdr:cNvPr id="71" name="楕円 70"/>
        <xdr:cNvSpPr/>
      </xdr:nvSpPr>
      <xdr:spPr bwMode="auto">
        <a:xfrm>
          <a:off x="5600700" y="24844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53038</xdr:rowOff>
    </xdr:from>
    <xdr:ext cx="762000" cy="259045"/>
    <xdr:sp macro="" textlink="">
      <xdr:nvSpPr>
        <xdr:cNvPr id="72" name="人口1人当たり決算額の推移該当値テキスト130"/>
        <xdr:cNvSpPr txBox="1"/>
      </xdr:nvSpPr>
      <xdr:spPr>
        <a:xfrm>
          <a:off x="5740400" y="232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122257</xdr:rowOff>
    </xdr:from>
    <xdr:to>
      <xdr:col>26</xdr:col>
      <xdr:colOff>101600</xdr:colOff>
      <xdr:row>15</xdr:row>
      <xdr:rowOff>52407</xdr:rowOff>
    </xdr:to>
    <xdr:sp macro="" textlink="">
      <xdr:nvSpPr>
        <xdr:cNvPr id="73" name="楕円 72"/>
        <xdr:cNvSpPr/>
      </xdr:nvSpPr>
      <xdr:spPr bwMode="auto">
        <a:xfrm>
          <a:off x="4953000" y="2570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62584</xdr:rowOff>
    </xdr:from>
    <xdr:ext cx="736600" cy="259045"/>
    <xdr:sp macro="" textlink="">
      <xdr:nvSpPr>
        <xdr:cNvPr id="74" name="テキスト ボックス 73"/>
        <xdr:cNvSpPr txBox="1"/>
      </xdr:nvSpPr>
      <xdr:spPr>
        <a:xfrm>
          <a:off x="4622800" y="23390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100279</xdr:rowOff>
    </xdr:from>
    <xdr:to>
      <xdr:col>22</xdr:col>
      <xdr:colOff>165100</xdr:colOff>
      <xdr:row>15</xdr:row>
      <xdr:rowOff>30429</xdr:rowOff>
    </xdr:to>
    <xdr:sp macro="" textlink="">
      <xdr:nvSpPr>
        <xdr:cNvPr id="75" name="楕円 74"/>
        <xdr:cNvSpPr/>
      </xdr:nvSpPr>
      <xdr:spPr bwMode="auto">
        <a:xfrm>
          <a:off x="4254500" y="2548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40606</xdr:rowOff>
    </xdr:from>
    <xdr:ext cx="762000" cy="259045"/>
    <xdr:sp macro="" textlink="">
      <xdr:nvSpPr>
        <xdr:cNvPr id="76" name="テキスト ボックス 75"/>
        <xdr:cNvSpPr txBox="1"/>
      </xdr:nvSpPr>
      <xdr:spPr>
        <a:xfrm>
          <a:off x="3924300" y="2317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167139</xdr:rowOff>
    </xdr:from>
    <xdr:to>
      <xdr:col>19</xdr:col>
      <xdr:colOff>38100</xdr:colOff>
      <xdr:row>15</xdr:row>
      <xdr:rowOff>97289</xdr:rowOff>
    </xdr:to>
    <xdr:sp macro="" textlink="">
      <xdr:nvSpPr>
        <xdr:cNvPr id="77" name="楕円 76"/>
        <xdr:cNvSpPr/>
      </xdr:nvSpPr>
      <xdr:spPr bwMode="auto">
        <a:xfrm>
          <a:off x="3556000" y="26150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107466</xdr:rowOff>
    </xdr:from>
    <xdr:ext cx="762000" cy="259045"/>
    <xdr:sp macro="" textlink="">
      <xdr:nvSpPr>
        <xdr:cNvPr id="78" name="テキスト ボックス 77"/>
        <xdr:cNvSpPr txBox="1"/>
      </xdr:nvSpPr>
      <xdr:spPr>
        <a:xfrm>
          <a:off x="3225800" y="238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40092</xdr:rowOff>
    </xdr:from>
    <xdr:to>
      <xdr:col>15</xdr:col>
      <xdr:colOff>101600</xdr:colOff>
      <xdr:row>15</xdr:row>
      <xdr:rowOff>141692</xdr:rowOff>
    </xdr:to>
    <xdr:sp macro="" textlink="">
      <xdr:nvSpPr>
        <xdr:cNvPr id="79" name="楕円 78"/>
        <xdr:cNvSpPr/>
      </xdr:nvSpPr>
      <xdr:spPr bwMode="auto">
        <a:xfrm>
          <a:off x="2857500" y="26594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151869</xdr:rowOff>
    </xdr:from>
    <xdr:ext cx="762000" cy="259045"/>
    <xdr:sp macro="" textlink="">
      <xdr:nvSpPr>
        <xdr:cNvPr id="80" name="テキスト ボックス 79"/>
        <xdr:cNvSpPr txBox="1"/>
      </xdr:nvSpPr>
      <xdr:spPr>
        <a:xfrm>
          <a:off x="2527300" y="2428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212820</xdr:rowOff>
    </xdr:from>
    <xdr:to>
      <xdr:col>29</xdr:col>
      <xdr:colOff>127000</xdr:colOff>
      <xdr:row>38</xdr:row>
      <xdr:rowOff>156588</xdr:rowOff>
    </xdr:to>
    <xdr:cxnSp macro="">
      <xdr:nvCxnSpPr>
        <xdr:cNvPr id="109" name="直線コネクタ 108"/>
        <xdr:cNvCxnSpPr/>
      </xdr:nvCxnSpPr>
      <xdr:spPr bwMode="auto">
        <a:xfrm flipV="1">
          <a:off x="5651500" y="6137370"/>
          <a:ext cx="0" cy="14868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128665</xdr:rowOff>
    </xdr:from>
    <xdr:ext cx="762000" cy="259045"/>
    <xdr:sp macro="" textlink="">
      <xdr:nvSpPr>
        <xdr:cNvPr id="110" name="人口1人当たり決算額の推移最小値テキスト445"/>
        <xdr:cNvSpPr txBox="1"/>
      </xdr:nvSpPr>
      <xdr:spPr>
        <a:xfrm>
          <a:off x="5740400" y="759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156588</xdr:rowOff>
    </xdr:from>
    <xdr:to>
      <xdr:col>30</xdr:col>
      <xdr:colOff>25400</xdr:colOff>
      <xdr:row>38</xdr:row>
      <xdr:rowOff>156588</xdr:rowOff>
    </xdr:to>
    <xdr:cxnSp macro="">
      <xdr:nvCxnSpPr>
        <xdr:cNvPr id="111" name="直線コネクタ 110"/>
        <xdr:cNvCxnSpPr/>
      </xdr:nvCxnSpPr>
      <xdr:spPr bwMode="auto">
        <a:xfrm>
          <a:off x="5562600" y="76241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127747</xdr:rowOff>
    </xdr:from>
    <xdr:ext cx="762000" cy="259045"/>
    <xdr:sp macro="" textlink="">
      <xdr:nvSpPr>
        <xdr:cNvPr id="112" name="人口1人当たり決算額の推移最大値テキスト445"/>
        <xdr:cNvSpPr txBox="1"/>
      </xdr:nvSpPr>
      <xdr:spPr>
        <a:xfrm>
          <a:off x="5740400" y="588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212820</xdr:rowOff>
    </xdr:from>
    <xdr:to>
      <xdr:col>30</xdr:col>
      <xdr:colOff>25400</xdr:colOff>
      <xdr:row>33</xdr:row>
      <xdr:rowOff>212820</xdr:rowOff>
    </xdr:to>
    <xdr:cxnSp macro="">
      <xdr:nvCxnSpPr>
        <xdr:cNvPr id="113" name="直線コネクタ 112"/>
        <xdr:cNvCxnSpPr/>
      </xdr:nvCxnSpPr>
      <xdr:spPr bwMode="auto">
        <a:xfrm>
          <a:off x="5562600" y="61373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262293</xdr:rowOff>
    </xdr:from>
    <xdr:to>
      <xdr:col>29</xdr:col>
      <xdr:colOff>127000</xdr:colOff>
      <xdr:row>37</xdr:row>
      <xdr:rowOff>262403</xdr:rowOff>
    </xdr:to>
    <xdr:cxnSp macro="">
      <xdr:nvCxnSpPr>
        <xdr:cNvPr id="114" name="直線コネクタ 113"/>
        <xdr:cNvCxnSpPr/>
      </xdr:nvCxnSpPr>
      <xdr:spPr bwMode="auto">
        <a:xfrm>
          <a:off x="5003800" y="7386993"/>
          <a:ext cx="647700" cy="1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257587</xdr:rowOff>
    </xdr:from>
    <xdr:ext cx="762000" cy="259045"/>
    <xdr:sp macro="" textlink="">
      <xdr:nvSpPr>
        <xdr:cNvPr id="115" name="人口1人当たり決算額の推移平均値テキスト445"/>
        <xdr:cNvSpPr txBox="1"/>
      </xdr:nvSpPr>
      <xdr:spPr>
        <a:xfrm>
          <a:off x="5740400" y="73822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285510</xdr:rowOff>
    </xdr:from>
    <xdr:to>
      <xdr:col>29</xdr:col>
      <xdr:colOff>177800</xdr:colOff>
      <xdr:row>38</xdr:row>
      <xdr:rowOff>44210</xdr:rowOff>
    </xdr:to>
    <xdr:sp macro="" textlink="">
      <xdr:nvSpPr>
        <xdr:cNvPr id="116" name="フローチャート: 判断 115"/>
        <xdr:cNvSpPr/>
      </xdr:nvSpPr>
      <xdr:spPr bwMode="auto">
        <a:xfrm>
          <a:off x="5600700" y="7410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262293</xdr:rowOff>
    </xdr:from>
    <xdr:to>
      <xdr:col>26</xdr:col>
      <xdr:colOff>50800</xdr:colOff>
      <xdr:row>37</xdr:row>
      <xdr:rowOff>266888</xdr:rowOff>
    </xdr:to>
    <xdr:cxnSp macro="">
      <xdr:nvCxnSpPr>
        <xdr:cNvPr id="117" name="直線コネクタ 116"/>
        <xdr:cNvCxnSpPr/>
      </xdr:nvCxnSpPr>
      <xdr:spPr bwMode="auto">
        <a:xfrm flipV="1">
          <a:off x="4305300" y="7386993"/>
          <a:ext cx="698500" cy="45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282931</xdr:rowOff>
    </xdr:from>
    <xdr:to>
      <xdr:col>26</xdr:col>
      <xdr:colOff>101600</xdr:colOff>
      <xdr:row>38</xdr:row>
      <xdr:rowOff>41631</xdr:rowOff>
    </xdr:to>
    <xdr:sp macro="" textlink="">
      <xdr:nvSpPr>
        <xdr:cNvPr id="118" name="フローチャート: 判断 117"/>
        <xdr:cNvSpPr/>
      </xdr:nvSpPr>
      <xdr:spPr bwMode="auto">
        <a:xfrm>
          <a:off x="49530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26408</xdr:rowOff>
    </xdr:from>
    <xdr:ext cx="736600" cy="259045"/>
    <xdr:sp macro="" textlink="">
      <xdr:nvSpPr>
        <xdr:cNvPr id="119" name="テキスト ボックス 118"/>
        <xdr:cNvSpPr txBox="1"/>
      </xdr:nvSpPr>
      <xdr:spPr>
        <a:xfrm>
          <a:off x="4622800" y="7494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266888</xdr:rowOff>
    </xdr:from>
    <xdr:to>
      <xdr:col>22</xdr:col>
      <xdr:colOff>114300</xdr:colOff>
      <xdr:row>37</xdr:row>
      <xdr:rowOff>269318</xdr:rowOff>
    </xdr:to>
    <xdr:cxnSp macro="">
      <xdr:nvCxnSpPr>
        <xdr:cNvPr id="120" name="直線コネクタ 119"/>
        <xdr:cNvCxnSpPr/>
      </xdr:nvCxnSpPr>
      <xdr:spPr bwMode="auto">
        <a:xfrm flipV="1">
          <a:off x="3606800" y="7391588"/>
          <a:ext cx="698500" cy="24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282851</xdr:rowOff>
    </xdr:from>
    <xdr:to>
      <xdr:col>22</xdr:col>
      <xdr:colOff>165100</xdr:colOff>
      <xdr:row>38</xdr:row>
      <xdr:rowOff>41551</xdr:rowOff>
    </xdr:to>
    <xdr:sp macro="" textlink="">
      <xdr:nvSpPr>
        <xdr:cNvPr id="121" name="フローチャート: 判断 120"/>
        <xdr:cNvSpPr/>
      </xdr:nvSpPr>
      <xdr:spPr bwMode="auto">
        <a:xfrm>
          <a:off x="42545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26328</xdr:rowOff>
    </xdr:from>
    <xdr:ext cx="762000" cy="259045"/>
    <xdr:sp macro="" textlink="">
      <xdr:nvSpPr>
        <xdr:cNvPr id="122" name="テキスト ボックス 121"/>
        <xdr:cNvSpPr txBox="1"/>
      </xdr:nvSpPr>
      <xdr:spPr>
        <a:xfrm>
          <a:off x="3924300" y="7493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269318</xdr:rowOff>
    </xdr:from>
    <xdr:to>
      <xdr:col>18</xdr:col>
      <xdr:colOff>177800</xdr:colOff>
      <xdr:row>37</xdr:row>
      <xdr:rowOff>269437</xdr:rowOff>
    </xdr:to>
    <xdr:cxnSp macro="">
      <xdr:nvCxnSpPr>
        <xdr:cNvPr id="123" name="直線コネクタ 122"/>
        <xdr:cNvCxnSpPr/>
      </xdr:nvCxnSpPr>
      <xdr:spPr bwMode="auto">
        <a:xfrm flipV="1">
          <a:off x="2908300" y="7394018"/>
          <a:ext cx="698500" cy="1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279151</xdr:rowOff>
    </xdr:from>
    <xdr:to>
      <xdr:col>19</xdr:col>
      <xdr:colOff>38100</xdr:colOff>
      <xdr:row>38</xdr:row>
      <xdr:rowOff>37851</xdr:rowOff>
    </xdr:to>
    <xdr:sp macro="" textlink="">
      <xdr:nvSpPr>
        <xdr:cNvPr id="124" name="フローチャート: 判断 123"/>
        <xdr:cNvSpPr/>
      </xdr:nvSpPr>
      <xdr:spPr bwMode="auto">
        <a:xfrm>
          <a:off x="35560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22628</xdr:rowOff>
    </xdr:from>
    <xdr:ext cx="762000" cy="259045"/>
    <xdr:sp macro="" textlink="">
      <xdr:nvSpPr>
        <xdr:cNvPr id="125" name="テキスト ボックス 124"/>
        <xdr:cNvSpPr txBox="1"/>
      </xdr:nvSpPr>
      <xdr:spPr>
        <a:xfrm>
          <a:off x="3225800" y="7490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278942</xdr:rowOff>
    </xdr:from>
    <xdr:to>
      <xdr:col>15</xdr:col>
      <xdr:colOff>101600</xdr:colOff>
      <xdr:row>38</xdr:row>
      <xdr:rowOff>37642</xdr:rowOff>
    </xdr:to>
    <xdr:sp macro="" textlink="">
      <xdr:nvSpPr>
        <xdr:cNvPr id="126" name="フローチャート: 判断 125"/>
        <xdr:cNvSpPr/>
      </xdr:nvSpPr>
      <xdr:spPr bwMode="auto">
        <a:xfrm>
          <a:off x="28575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22419</xdr:rowOff>
    </xdr:from>
    <xdr:ext cx="762000" cy="259045"/>
    <xdr:sp macro="" textlink="">
      <xdr:nvSpPr>
        <xdr:cNvPr id="127" name="テキスト ボックス 126"/>
        <xdr:cNvSpPr txBox="1"/>
      </xdr:nvSpPr>
      <xdr:spPr>
        <a:xfrm>
          <a:off x="2527300" y="749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211603</xdr:rowOff>
    </xdr:from>
    <xdr:to>
      <xdr:col>29</xdr:col>
      <xdr:colOff>177800</xdr:colOff>
      <xdr:row>37</xdr:row>
      <xdr:rowOff>313203</xdr:rowOff>
    </xdr:to>
    <xdr:sp macro="" textlink="">
      <xdr:nvSpPr>
        <xdr:cNvPr id="133" name="楕円 132"/>
        <xdr:cNvSpPr/>
      </xdr:nvSpPr>
      <xdr:spPr bwMode="auto">
        <a:xfrm>
          <a:off x="5600700" y="73363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56680</xdr:rowOff>
    </xdr:from>
    <xdr:ext cx="762000" cy="259045"/>
    <xdr:sp macro="" textlink="">
      <xdr:nvSpPr>
        <xdr:cNvPr id="134" name="人口1人当たり決算額の推移該当値テキスト445"/>
        <xdr:cNvSpPr txBox="1"/>
      </xdr:nvSpPr>
      <xdr:spPr>
        <a:xfrm>
          <a:off x="5740400" y="7181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211493</xdr:rowOff>
    </xdr:from>
    <xdr:to>
      <xdr:col>26</xdr:col>
      <xdr:colOff>101600</xdr:colOff>
      <xdr:row>37</xdr:row>
      <xdr:rowOff>313093</xdr:rowOff>
    </xdr:to>
    <xdr:sp macro="" textlink="">
      <xdr:nvSpPr>
        <xdr:cNvPr id="135" name="楕円 134"/>
        <xdr:cNvSpPr/>
      </xdr:nvSpPr>
      <xdr:spPr bwMode="auto">
        <a:xfrm>
          <a:off x="4953000" y="73361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151820</xdr:rowOff>
    </xdr:from>
    <xdr:ext cx="736600" cy="259045"/>
    <xdr:sp macro="" textlink="">
      <xdr:nvSpPr>
        <xdr:cNvPr id="136" name="テキスト ボックス 135"/>
        <xdr:cNvSpPr txBox="1"/>
      </xdr:nvSpPr>
      <xdr:spPr>
        <a:xfrm>
          <a:off x="4622800" y="7105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216088</xdr:rowOff>
    </xdr:from>
    <xdr:to>
      <xdr:col>22</xdr:col>
      <xdr:colOff>165100</xdr:colOff>
      <xdr:row>37</xdr:row>
      <xdr:rowOff>317688</xdr:rowOff>
    </xdr:to>
    <xdr:sp macro="" textlink="">
      <xdr:nvSpPr>
        <xdr:cNvPr id="137" name="楕円 136"/>
        <xdr:cNvSpPr/>
      </xdr:nvSpPr>
      <xdr:spPr bwMode="auto">
        <a:xfrm>
          <a:off x="4254500" y="7340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156415</xdr:rowOff>
    </xdr:from>
    <xdr:ext cx="762000" cy="259045"/>
    <xdr:sp macro="" textlink="">
      <xdr:nvSpPr>
        <xdr:cNvPr id="138" name="テキスト ボックス 137"/>
        <xdr:cNvSpPr txBox="1"/>
      </xdr:nvSpPr>
      <xdr:spPr>
        <a:xfrm>
          <a:off x="3924300" y="710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218518</xdr:rowOff>
    </xdr:from>
    <xdr:to>
      <xdr:col>19</xdr:col>
      <xdr:colOff>38100</xdr:colOff>
      <xdr:row>37</xdr:row>
      <xdr:rowOff>320118</xdr:rowOff>
    </xdr:to>
    <xdr:sp macro="" textlink="">
      <xdr:nvSpPr>
        <xdr:cNvPr id="139" name="楕円 138"/>
        <xdr:cNvSpPr/>
      </xdr:nvSpPr>
      <xdr:spPr bwMode="auto">
        <a:xfrm>
          <a:off x="3556000" y="7343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158845</xdr:rowOff>
    </xdr:from>
    <xdr:ext cx="762000" cy="259045"/>
    <xdr:sp macro="" textlink="">
      <xdr:nvSpPr>
        <xdr:cNvPr id="140" name="テキスト ボックス 139"/>
        <xdr:cNvSpPr txBox="1"/>
      </xdr:nvSpPr>
      <xdr:spPr>
        <a:xfrm>
          <a:off x="3225800" y="711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218637</xdr:rowOff>
    </xdr:from>
    <xdr:to>
      <xdr:col>15</xdr:col>
      <xdr:colOff>101600</xdr:colOff>
      <xdr:row>37</xdr:row>
      <xdr:rowOff>320237</xdr:rowOff>
    </xdr:to>
    <xdr:sp macro="" textlink="">
      <xdr:nvSpPr>
        <xdr:cNvPr id="141" name="楕円 140"/>
        <xdr:cNvSpPr/>
      </xdr:nvSpPr>
      <xdr:spPr bwMode="auto">
        <a:xfrm>
          <a:off x="2857500" y="73433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158964</xdr:rowOff>
    </xdr:from>
    <xdr:ext cx="762000" cy="259045"/>
    <xdr:sp macro="" textlink="">
      <xdr:nvSpPr>
        <xdr:cNvPr id="142" name="テキスト ボックス 141"/>
        <xdr:cNvSpPr txBox="1"/>
      </xdr:nvSpPr>
      <xdr:spPr>
        <a:xfrm>
          <a:off x="2527300" y="711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29,305
28,375
546.99
29,236,215
28,354,141
704,066
13,594,126
32,544,176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76.5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65841</xdr:rowOff>
    </xdr:from>
    <xdr:to>
      <xdr:col>24</xdr:col>
      <xdr:colOff>62865</xdr:colOff>
      <xdr:row>38</xdr:row>
      <xdr:rowOff>61182</xdr:rowOff>
    </xdr:to>
    <xdr:cxnSp macro="">
      <xdr:nvCxnSpPr>
        <xdr:cNvPr id="58" name="直線コネクタ 57"/>
        <xdr:cNvCxnSpPr/>
      </xdr:nvCxnSpPr>
      <xdr:spPr>
        <a:xfrm flipV="1">
          <a:off x="4633595" y="5380791"/>
          <a:ext cx="1270" cy="1195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65009</xdr:rowOff>
    </xdr:from>
    <xdr:ext cx="534377" cy="259045"/>
    <xdr:sp macro="" textlink="">
      <xdr:nvSpPr>
        <xdr:cNvPr id="59" name="人件費最小値テキスト"/>
        <xdr:cNvSpPr txBox="1"/>
      </xdr:nvSpPr>
      <xdr:spPr>
        <a:xfrm>
          <a:off x="4686300" y="65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61182</xdr:rowOff>
    </xdr:from>
    <xdr:to>
      <xdr:col>24</xdr:col>
      <xdr:colOff>152400</xdr:colOff>
      <xdr:row>38</xdr:row>
      <xdr:rowOff>61182</xdr:rowOff>
    </xdr:to>
    <xdr:cxnSp macro="">
      <xdr:nvCxnSpPr>
        <xdr:cNvPr id="60" name="直線コネクタ 59"/>
        <xdr:cNvCxnSpPr/>
      </xdr:nvCxnSpPr>
      <xdr:spPr>
        <a:xfrm>
          <a:off x="4546600" y="6576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12518</xdr:rowOff>
    </xdr:from>
    <xdr:ext cx="599010" cy="259045"/>
    <xdr:sp macro="" textlink="">
      <xdr:nvSpPr>
        <xdr:cNvPr id="61" name="人件費最大値テキスト"/>
        <xdr:cNvSpPr txBox="1"/>
      </xdr:nvSpPr>
      <xdr:spPr>
        <a:xfrm>
          <a:off x="4686300" y="515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65841</xdr:rowOff>
    </xdr:from>
    <xdr:to>
      <xdr:col>24</xdr:col>
      <xdr:colOff>152400</xdr:colOff>
      <xdr:row>31</xdr:row>
      <xdr:rowOff>65841</xdr:rowOff>
    </xdr:to>
    <xdr:cxnSp macro="">
      <xdr:nvCxnSpPr>
        <xdr:cNvPr id="62" name="直線コネクタ 61"/>
        <xdr:cNvCxnSpPr/>
      </xdr:nvCxnSpPr>
      <xdr:spPr>
        <a:xfrm>
          <a:off x="4546600" y="538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94035</xdr:rowOff>
    </xdr:from>
    <xdr:to>
      <xdr:col>24</xdr:col>
      <xdr:colOff>63500</xdr:colOff>
      <xdr:row>33</xdr:row>
      <xdr:rowOff>59385</xdr:rowOff>
    </xdr:to>
    <xdr:cxnSp macro="">
      <xdr:nvCxnSpPr>
        <xdr:cNvPr id="63" name="直線コネクタ 62"/>
        <xdr:cNvCxnSpPr/>
      </xdr:nvCxnSpPr>
      <xdr:spPr>
        <a:xfrm flipV="1">
          <a:off x="3797300" y="5408985"/>
          <a:ext cx="838200" cy="308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119829</xdr:rowOff>
    </xdr:from>
    <xdr:ext cx="599010" cy="259045"/>
    <xdr:sp macro="" textlink="">
      <xdr:nvSpPr>
        <xdr:cNvPr id="64" name="人件費平均値テキスト"/>
        <xdr:cNvSpPr txBox="1"/>
      </xdr:nvSpPr>
      <xdr:spPr>
        <a:xfrm>
          <a:off x="4686300" y="59491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141402</xdr:rowOff>
    </xdr:from>
    <xdr:to>
      <xdr:col>24</xdr:col>
      <xdr:colOff>114300</xdr:colOff>
      <xdr:row>35</xdr:row>
      <xdr:rowOff>71552</xdr:rowOff>
    </xdr:to>
    <xdr:sp macro="" textlink="">
      <xdr:nvSpPr>
        <xdr:cNvPr id="65" name="フローチャート: 判断 64"/>
        <xdr:cNvSpPr/>
      </xdr:nvSpPr>
      <xdr:spPr>
        <a:xfrm>
          <a:off x="4584700" y="597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56566</xdr:rowOff>
    </xdr:from>
    <xdr:to>
      <xdr:col>19</xdr:col>
      <xdr:colOff>177800</xdr:colOff>
      <xdr:row>33</xdr:row>
      <xdr:rowOff>59385</xdr:rowOff>
    </xdr:to>
    <xdr:cxnSp macro="">
      <xdr:nvCxnSpPr>
        <xdr:cNvPr id="66" name="直線コネクタ 65"/>
        <xdr:cNvCxnSpPr/>
      </xdr:nvCxnSpPr>
      <xdr:spPr>
        <a:xfrm>
          <a:off x="2908300" y="5714416"/>
          <a:ext cx="8890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74063</xdr:rowOff>
    </xdr:from>
    <xdr:to>
      <xdr:col>20</xdr:col>
      <xdr:colOff>38100</xdr:colOff>
      <xdr:row>36</xdr:row>
      <xdr:rowOff>4213</xdr:rowOff>
    </xdr:to>
    <xdr:sp macro="" textlink="">
      <xdr:nvSpPr>
        <xdr:cNvPr id="67" name="フローチャート: 判断 66"/>
        <xdr:cNvSpPr/>
      </xdr:nvSpPr>
      <xdr:spPr>
        <a:xfrm>
          <a:off x="37465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166790</xdr:rowOff>
    </xdr:from>
    <xdr:ext cx="534377" cy="259045"/>
    <xdr:sp macro="" textlink="">
      <xdr:nvSpPr>
        <xdr:cNvPr id="68" name="テキスト ボックス 67"/>
        <xdr:cNvSpPr txBox="1"/>
      </xdr:nvSpPr>
      <xdr:spPr>
        <a:xfrm>
          <a:off x="3530111" y="616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56566</xdr:rowOff>
    </xdr:from>
    <xdr:to>
      <xdr:col>15</xdr:col>
      <xdr:colOff>50800</xdr:colOff>
      <xdr:row>33</xdr:row>
      <xdr:rowOff>86534</xdr:rowOff>
    </xdr:to>
    <xdr:cxnSp macro="">
      <xdr:nvCxnSpPr>
        <xdr:cNvPr id="69" name="直線コネクタ 68"/>
        <xdr:cNvCxnSpPr/>
      </xdr:nvCxnSpPr>
      <xdr:spPr>
        <a:xfrm flipV="1">
          <a:off x="2019300" y="5714416"/>
          <a:ext cx="889000" cy="2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76229</xdr:rowOff>
    </xdr:from>
    <xdr:to>
      <xdr:col>15</xdr:col>
      <xdr:colOff>101600</xdr:colOff>
      <xdr:row>36</xdr:row>
      <xdr:rowOff>6379</xdr:rowOff>
    </xdr:to>
    <xdr:sp macro="" textlink="">
      <xdr:nvSpPr>
        <xdr:cNvPr id="70" name="フローチャート: 判断 69"/>
        <xdr:cNvSpPr/>
      </xdr:nvSpPr>
      <xdr:spPr>
        <a:xfrm>
          <a:off x="2857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168956</xdr:rowOff>
    </xdr:from>
    <xdr:ext cx="534377" cy="259045"/>
    <xdr:sp macro="" textlink="">
      <xdr:nvSpPr>
        <xdr:cNvPr id="71" name="テキスト ボックス 70"/>
        <xdr:cNvSpPr txBox="1"/>
      </xdr:nvSpPr>
      <xdr:spPr>
        <a:xfrm>
          <a:off x="2641111" y="616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86534</xdr:rowOff>
    </xdr:from>
    <xdr:to>
      <xdr:col>10</xdr:col>
      <xdr:colOff>114300</xdr:colOff>
      <xdr:row>33</xdr:row>
      <xdr:rowOff>95645</xdr:rowOff>
    </xdr:to>
    <xdr:cxnSp macro="">
      <xdr:nvCxnSpPr>
        <xdr:cNvPr id="72" name="直線コネクタ 71"/>
        <xdr:cNvCxnSpPr/>
      </xdr:nvCxnSpPr>
      <xdr:spPr>
        <a:xfrm flipV="1">
          <a:off x="1130300" y="5744384"/>
          <a:ext cx="889000" cy="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85678</xdr:rowOff>
    </xdr:from>
    <xdr:to>
      <xdr:col>10</xdr:col>
      <xdr:colOff>165100</xdr:colOff>
      <xdr:row>36</xdr:row>
      <xdr:rowOff>15828</xdr:rowOff>
    </xdr:to>
    <xdr:sp macro="" textlink="">
      <xdr:nvSpPr>
        <xdr:cNvPr id="73" name="フローチャート: 判断 72"/>
        <xdr:cNvSpPr/>
      </xdr:nvSpPr>
      <xdr:spPr>
        <a:xfrm>
          <a:off x="1968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6955</xdr:rowOff>
    </xdr:from>
    <xdr:ext cx="534377" cy="259045"/>
    <xdr:sp macro="" textlink="">
      <xdr:nvSpPr>
        <xdr:cNvPr id="74" name="テキスト ボックス 73"/>
        <xdr:cNvSpPr txBox="1"/>
      </xdr:nvSpPr>
      <xdr:spPr>
        <a:xfrm>
          <a:off x="1752111" y="61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93646</xdr:rowOff>
    </xdr:from>
    <xdr:to>
      <xdr:col>6</xdr:col>
      <xdr:colOff>38100</xdr:colOff>
      <xdr:row>36</xdr:row>
      <xdr:rowOff>23796</xdr:rowOff>
    </xdr:to>
    <xdr:sp macro="" textlink="">
      <xdr:nvSpPr>
        <xdr:cNvPr id="75" name="フローチャート: 判断 74"/>
        <xdr:cNvSpPr/>
      </xdr:nvSpPr>
      <xdr:spPr>
        <a:xfrm>
          <a:off x="1079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14923</xdr:rowOff>
    </xdr:from>
    <xdr:ext cx="534377" cy="259045"/>
    <xdr:sp macro="" textlink="">
      <xdr:nvSpPr>
        <xdr:cNvPr id="76" name="テキスト ボックス 75"/>
        <xdr:cNvSpPr txBox="1"/>
      </xdr:nvSpPr>
      <xdr:spPr>
        <a:xfrm>
          <a:off x="863111" y="618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43235</xdr:rowOff>
    </xdr:from>
    <xdr:to>
      <xdr:col>24</xdr:col>
      <xdr:colOff>114300</xdr:colOff>
      <xdr:row>31</xdr:row>
      <xdr:rowOff>144835</xdr:rowOff>
    </xdr:to>
    <xdr:sp macro="" textlink="">
      <xdr:nvSpPr>
        <xdr:cNvPr id="82" name="楕円 81"/>
        <xdr:cNvSpPr/>
      </xdr:nvSpPr>
      <xdr:spPr>
        <a:xfrm>
          <a:off x="4584700" y="53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139518</xdr:rowOff>
    </xdr:from>
    <xdr:ext cx="599010" cy="259045"/>
    <xdr:sp macro="" textlink="">
      <xdr:nvSpPr>
        <xdr:cNvPr id="83" name="人件費該当値テキスト"/>
        <xdr:cNvSpPr txBox="1"/>
      </xdr:nvSpPr>
      <xdr:spPr>
        <a:xfrm>
          <a:off x="4686300" y="5283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8585</xdr:rowOff>
    </xdr:from>
    <xdr:to>
      <xdr:col>20</xdr:col>
      <xdr:colOff>38100</xdr:colOff>
      <xdr:row>33</xdr:row>
      <xdr:rowOff>110185</xdr:rowOff>
    </xdr:to>
    <xdr:sp macro="" textlink="">
      <xdr:nvSpPr>
        <xdr:cNvPr id="84" name="楕円 83"/>
        <xdr:cNvSpPr/>
      </xdr:nvSpPr>
      <xdr:spPr>
        <a:xfrm>
          <a:off x="3746500" y="5666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126712</xdr:rowOff>
    </xdr:from>
    <xdr:ext cx="599010" cy="259045"/>
    <xdr:sp macro="" textlink="">
      <xdr:nvSpPr>
        <xdr:cNvPr id="85" name="テキスト ボックス 84"/>
        <xdr:cNvSpPr txBox="1"/>
      </xdr:nvSpPr>
      <xdr:spPr>
        <a:xfrm>
          <a:off x="3497795" y="5441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5766</xdr:rowOff>
    </xdr:from>
    <xdr:to>
      <xdr:col>15</xdr:col>
      <xdr:colOff>101600</xdr:colOff>
      <xdr:row>33</xdr:row>
      <xdr:rowOff>107366</xdr:rowOff>
    </xdr:to>
    <xdr:sp macro="" textlink="">
      <xdr:nvSpPr>
        <xdr:cNvPr id="86" name="楕円 85"/>
        <xdr:cNvSpPr/>
      </xdr:nvSpPr>
      <xdr:spPr>
        <a:xfrm>
          <a:off x="2857500" y="566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123893</xdr:rowOff>
    </xdr:from>
    <xdr:ext cx="599010" cy="259045"/>
    <xdr:sp macro="" textlink="">
      <xdr:nvSpPr>
        <xdr:cNvPr id="87" name="テキスト ボックス 86"/>
        <xdr:cNvSpPr txBox="1"/>
      </xdr:nvSpPr>
      <xdr:spPr>
        <a:xfrm>
          <a:off x="2608795" y="5438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35734</xdr:rowOff>
    </xdr:from>
    <xdr:to>
      <xdr:col>10</xdr:col>
      <xdr:colOff>165100</xdr:colOff>
      <xdr:row>33</xdr:row>
      <xdr:rowOff>137334</xdr:rowOff>
    </xdr:to>
    <xdr:sp macro="" textlink="">
      <xdr:nvSpPr>
        <xdr:cNvPr id="88" name="楕円 87"/>
        <xdr:cNvSpPr/>
      </xdr:nvSpPr>
      <xdr:spPr>
        <a:xfrm>
          <a:off x="1968500" y="569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153861</xdr:rowOff>
    </xdr:from>
    <xdr:ext cx="599010" cy="259045"/>
    <xdr:sp macro="" textlink="">
      <xdr:nvSpPr>
        <xdr:cNvPr id="89" name="テキスト ボックス 88"/>
        <xdr:cNvSpPr txBox="1"/>
      </xdr:nvSpPr>
      <xdr:spPr>
        <a:xfrm>
          <a:off x="1719795" y="5468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44845</xdr:rowOff>
    </xdr:from>
    <xdr:to>
      <xdr:col>6</xdr:col>
      <xdr:colOff>38100</xdr:colOff>
      <xdr:row>33</xdr:row>
      <xdr:rowOff>146445</xdr:rowOff>
    </xdr:to>
    <xdr:sp macro="" textlink="">
      <xdr:nvSpPr>
        <xdr:cNvPr id="90" name="楕円 89"/>
        <xdr:cNvSpPr/>
      </xdr:nvSpPr>
      <xdr:spPr>
        <a:xfrm>
          <a:off x="1079500" y="570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162972</xdr:rowOff>
    </xdr:from>
    <xdr:ext cx="599010" cy="259045"/>
    <xdr:sp macro="" textlink="">
      <xdr:nvSpPr>
        <xdr:cNvPr id="91" name="テキスト ボックス 90"/>
        <xdr:cNvSpPr txBox="1"/>
      </xdr:nvSpPr>
      <xdr:spPr>
        <a:xfrm>
          <a:off x="830795" y="5477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40618</xdr:rowOff>
    </xdr:from>
    <xdr:to>
      <xdr:col>24</xdr:col>
      <xdr:colOff>62865</xdr:colOff>
      <xdr:row>58</xdr:row>
      <xdr:rowOff>140043</xdr:rowOff>
    </xdr:to>
    <xdr:cxnSp macro="">
      <xdr:nvCxnSpPr>
        <xdr:cNvPr id="117" name="直線コネクタ 116"/>
        <xdr:cNvCxnSpPr/>
      </xdr:nvCxnSpPr>
      <xdr:spPr>
        <a:xfrm flipV="1">
          <a:off x="4633595" y="8613118"/>
          <a:ext cx="1270" cy="147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143870</xdr:rowOff>
    </xdr:from>
    <xdr:ext cx="534377" cy="259045"/>
    <xdr:sp macro="" textlink="">
      <xdr:nvSpPr>
        <xdr:cNvPr id="118" name="物件費最小値テキスト"/>
        <xdr:cNvSpPr txBox="1"/>
      </xdr:nvSpPr>
      <xdr:spPr>
        <a:xfrm>
          <a:off x="4686300" y="1008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140043</xdr:rowOff>
    </xdr:from>
    <xdr:to>
      <xdr:col>24</xdr:col>
      <xdr:colOff>152400</xdr:colOff>
      <xdr:row>58</xdr:row>
      <xdr:rowOff>140043</xdr:rowOff>
    </xdr:to>
    <xdr:cxnSp macro="">
      <xdr:nvCxnSpPr>
        <xdr:cNvPr id="119" name="直線コネクタ 118"/>
        <xdr:cNvCxnSpPr/>
      </xdr:nvCxnSpPr>
      <xdr:spPr>
        <a:xfrm>
          <a:off x="4546600" y="1008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158745</xdr:rowOff>
    </xdr:from>
    <xdr:ext cx="599010" cy="259045"/>
    <xdr:sp macro="" textlink="">
      <xdr:nvSpPr>
        <xdr:cNvPr id="120" name="物件費最大値テキスト"/>
        <xdr:cNvSpPr txBox="1"/>
      </xdr:nvSpPr>
      <xdr:spPr>
        <a:xfrm>
          <a:off x="4686300" y="8388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40618</xdr:rowOff>
    </xdr:from>
    <xdr:to>
      <xdr:col>24</xdr:col>
      <xdr:colOff>152400</xdr:colOff>
      <xdr:row>50</xdr:row>
      <xdr:rowOff>40618</xdr:rowOff>
    </xdr:to>
    <xdr:cxnSp macro="">
      <xdr:nvCxnSpPr>
        <xdr:cNvPr id="121" name="直線コネクタ 120"/>
        <xdr:cNvCxnSpPr/>
      </xdr:nvCxnSpPr>
      <xdr:spPr>
        <a:xfrm>
          <a:off x="4546600" y="8613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98806</xdr:rowOff>
    </xdr:from>
    <xdr:to>
      <xdr:col>24</xdr:col>
      <xdr:colOff>63500</xdr:colOff>
      <xdr:row>57</xdr:row>
      <xdr:rowOff>111758</xdr:rowOff>
    </xdr:to>
    <xdr:cxnSp macro="">
      <xdr:nvCxnSpPr>
        <xdr:cNvPr id="122" name="直線コネクタ 121"/>
        <xdr:cNvCxnSpPr/>
      </xdr:nvCxnSpPr>
      <xdr:spPr>
        <a:xfrm>
          <a:off x="3797300" y="9871456"/>
          <a:ext cx="838200" cy="12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73069</xdr:rowOff>
    </xdr:from>
    <xdr:ext cx="534377" cy="259045"/>
    <xdr:sp macro="" textlink="">
      <xdr:nvSpPr>
        <xdr:cNvPr id="123" name="物件費平均値テキスト"/>
        <xdr:cNvSpPr txBox="1"/>
      </xdr:nvSpPr>
      <xdr:spPr>
        <a:xfrm>
          <a:off x="4686300" y="98457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94642</xdr:rowOff>
    </xdr:from>
    <xdr:to>
      <xdr:col>24</xdr:col>
      <xdr:colOff>114300</xdr:colOff>
      <xdr:row>58</xdr:row>
      <xdr:rowOff>24792</xdr:rowOff>
    </xdr:to>
    <xdr:sp macro="" textlink="">
      <xdr:nvSpPr>
        <xdr:cNvPr id="124" name="フローチャート: 判断 123"/>
        <xdr:cNvSpPr/>
      </xdr:nvSpPr>
      <xdr:spPr>
        <a:xfrm>
          <a:off x="4584700" y="986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98806</xdr:rowOff>
    </xdr:from>
    <xdr:to>
      <xdr:col>19</xdr:col>
      <xdr:colOff>177800</xdr:colOff>
      <xdr:row>57</xdr:row>
      <xdr:rowOff>121980</xdr:rowOff>
    </xdr:to>
    <xdr:cxnSp macro="">
      <xdr:nvCxnSpPr>
        <xdr:cNvPr id="125" name="直線コネクタ 124"/>
        <xdr:cNvCxnSpPr/>
      </xdr:nvCxnSpPr>
      <xdr:spPr>
        <a:xfrm flipV="1">
          <a:off x="2908300" y="9871456"/>
          <a:ext cx="889000" cy="23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105680</xdr:rowOff>
    </xdr:from>
    <xdr:to>
      <xdr:col>20</xdr:col>
      <xdr:colOff>38100</xdr:colOff>
      <xdr:row>58</xdr:row>
      <xdr:rowOff>35830</xdr:rowOff>
    </xdr:to>
    <xdr:sp macro="" textlink="">
      <xdr:nvSpPr>
        <xdr:cNvPr id="126" name="フローチャート: 判断 125"/>
        <xdr:cNvSpPr/>
      </xdr:nvSpPr>
      <xdr:spPr>
        <a:xfrm>
          <a:off x="3746500" y="98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26957</xdr:rowOff>
    </xdr:from>
    <xdr:ext cx="534377" cy="259045"/>
    <xdr:sp macro="" textlink="">
      <xdr:nvSpPr>
        <xdr:cNvPr id="127" name="テキスト ボックス 126"/>
        <xdr:cNvSpPr txBox="1"/>
      </xdr:nvSpPr>
      <xdr:spPr>
        <a:xfrm>
          <a:off x="3530111" y="997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121980</xdr:rowOff>
    </xdr:from>
    <xdr:to>
      <xdr:col>15</xdr:col>
      <xdr:colOff>50800</xdr:colOff>
      <xdr:row>57</xdr:row>
      <xdr:rowOff>129273</xdr:rowOff>
    </xdr:to>
    <xdr:cxnSp macro="">
      <xdr:nvCxnSpPr>
        <xdr:cNvPr id="128" name="直線コネクタ 127"/>
        <xdr:cNvCxnSpPr/>
      </xdr:nvCxnSpPr>
      <xdr:spPr>
        <a:xfrm flipV="1">
          <a:off x="2019300" y="9894630"/>
          <a:ext cx="889000" cy="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126345</xdr:rowOff>
    </xdr:from>
    <xdr:to>
      <xdr:col>15</xdr:col>
      <xdr:colOff>101600</xdr:colOff>
      <xdr:row>58</xdr:row>
      <xdr:rowOff>56495</xdr:rowOff>
    </xdr:to>
    <xdr:sp macro="" textlink="">
      <xdr:nvSpPr>
        <xdr:cNvPr id="129" name="フローチャート: 判断 128"/>
        <xdr:cNvSpPr/>
      </xdr:nvSpPr>
      <xdr:spPr>
        <a:xfrm>
          <a:off x="2857500" y="9898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47622</xdr:rowOff>
    </xdr:from>
    <xdr:ext cx="534377" cy="259045"/>
    <xdr:sp macro="" textlink="">
      <xdr:nvSpPr>
        <xdr:cNvPr id="130" name="テキスト ボックス 129"/>
        <xdr:cNvSpPr txBox="1"/>
      </xdr:nvSpPr>
      <xdr:spPr>
        <a:xfrm>
          <a:off x="2641111" y="999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129273</xdr:rowOff>
    </xdr:from>
    <xdr:to>
      <xdr:col>10</xdr:col>
      <xdr:colOff>114300</xdr:colOff>
      <xdr:row>57</xdr:row>
      <xdr:rowOff>136248</xdr:rowOff>
    </xdr:to>
    <xdr:cxnSp macro="">
      <xdr:nvCxnSpPr>
        <xdr:cNvPr id="131" name="直線コネクタ 130"/>
        <xdr:cNvCxnSpPr/>
      </xdr:nvCxnSpPr>
      <xdr:spPr>
        <a:xfrm flipV="1">
          <a:off x="1130300" y="9901923"/>
          <a:ext cx="889000" cy="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138633</xdr:rowOff>
    </xdr:from>
    <xdr:to>
      <xdr:col>10</xdr:col>
      <xdr:colOff>165100</xdr:colOff>
      <xdr:row>58</xdr:row>
      <xdr:rowOff>68783</xdr:rowOff>
    </xdr:to>
    <xdr:sp macro="" textlink="">
      <xdr:nvSpPr>
        <xdr:cNvPr id="132" name="フローチャート: 判断 131"/>
        <xdr:cNvSpPr/>
      </xdr:nvSpPr>
      <xdr:spPr>
        <a:xfrm>
          <a:off x="1968500" y="99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59910</xdr:rowOff>
    </xdr:from>
    <xdr:ext cx="534377" cy="259045"/>
    <xdr:sp macro="" textlink="">
      <xdr:nvSpPr>
        <xdr:cNvPr id="133" name="テキスト ボックス 132"/>
        <xdr:cNvSpPr txBox="1"/>
      </xdr:nvSpPr>
      <xdr:spPr>
        <a:xfrm>
          <a:off x="1752111" y="1000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144149</xdr:rowOff>
    </xdr:from>
    <xdr:to>
      <xdr:col>6</xdr:col>
      <xdr:colOff>38100</xdr:colOff>
      <xdr:row>58</xdr:row>
      <xdr:rowOff>74299</xdr:rowOff>
    </xdr:to>
    <xdr:sp macro="" textlink="">
      <xdr:nvSpPr>
        <xdr:cNvPr id="134" name="フローチャート: 判断 133"/>
        <xdr:cNvSpPr/>
      </xdr:nvSpPr>
      <xdr:spPr>
        <a:xfrm>
          <a:off x="1079500" y="99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65426</xdr:rowOff>
    </xdr:from>
    <xdr:ext cx="534377" cy="259045"/>
    <xdr:sp macro="" textlink="">
      <xdr:nvSpPr>
        <xdr:cNvPr id="135" name="テキスト ボックス 134"/>
        <xdr:cNvSpPr txBox="1"/>
      </xdr:nvSpPr>
      <xdr:spPr>
        <a:xfrm>
          <a:off x="863111" y="1000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60958</xdr:rowOff>
    </xdr:from>
    <xdr:to>
      <xdr:col>24</xdr:col>
      <xdr:colOff>114300</xdr:colOff>
      <xdr:row>57</xdr:row>
      <xdr:rowOff>162558</xdr:rowOff>
    </xdr:to>
    <xdr:sp macro="" textlink="">
      <xdr:nvSpPr>
        <xdr:cNvPr id="141" name="楕円 140"/>
        <xdr:cNvSpPr/>
      </xdr:nvSpPr>
      <xdr:spPr>
        <a:xfrm>
          <a:off x="4584700" y="983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83835</xdr:rowOff>
    </xdr:from>
    <xdr:ext cx="599010" cy="259045"/>
    <xdr:sp macro="" textlink="">
      <xdr:nvSpPr>
        <xdr:cNvPr id="142" name="物件費該当値テキスト"/>
        <xdr:cNvSpPr txBox="1"/>
      </xdr:nvSpPr>
      <xdr:spPr>
        <a:xfrm>
          <a:off x="4686300" y="968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48006</xdr:rowOff>
    </xdr:from>
    <xdr:to>
      <xdr:col>20</xdr:col>
      <xdr:colOff>38100</xdr:colOff>
      <xdr:row>57</xdr:row>
      <xdr:rowOff>149606</xdr:rowOff>
    </xdr:to>
    <xdr:sp macro="" textlink="">
      <xdr:nvSpPr>
        <xdr:cNvPr id="143" name="楕円 142"/>
        <xdr:cNvSpPr/>
      </xdr:nvSpPr>
      <xdr:spPr>
        <a:xfrm>
          <a:off x="3746500" y="98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166133</xdr:rowOff>
    </xdr:from>
    <xdr:ext cx="599010" cy="259045"/>
    <xdr:sp macro="" textlink="">
      <xdr:nvSpPr>
        <xdr:cNvPr id="144" name="テキスト ボックス 143"/>
        <xdr:cNvSpPr txBox="1"/>
      </xdr:nvSpPr>
      <xdr:spPr>
        <a:xfrm>
          <a:off x="3497795" y="959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71180</xdr:rowOff>
    </xdr:from>
    <xdr:to>
      <xdr:col>15</xdr:col>
      <xdr:colOff>101600</xdr:colOff>
      <xdr:row>58</xdr:row>
      <xdr:rowOff>1330</xdr:rowOff>
    </xdr:to>
    <xdr:sp macro="" textlink="">
      <xdr:nvSpPr>
        <xdr:cNvPr id="145" name="楕円 144"/>
        <xdr:cNvSpPr/>
      </xdr:nvSpPr>
      <xdr:spPr>
        <a:xfrm>
          <a:off x="2857500" y="98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17857</xdr:rowOff>
    </xdr:from>
    <xdr:ext cx="534377" cy="259045"/>
    <xdr:sp macro="" textlink="">
      <xdr:nvSpPr>
        <xdr:cNvPr id="146" name="テキスト ボックス 145"/>
        <xdr:cNvSpPr txBox="1"/>
      </xdr:nvSpPr>
      <xdr:spPr>
        <a:xfrm>
          <a:off x="2641111" y="961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78473</xdr:rowOff>
    </xdr:from>
    <xdr:to>
      <xdr:col>10</xdr:col>
      <xdr:colOff>165100</xdr:colOff>
      <xdr:row>58</xdr:row>
      <xdr:rowOff>8623</xdr:rowOff>
    </xdr:to>
    <xdr:sp macro="" textlink="">
      <xdr:nvSpPr>
        <xdr:cNvPr id="147" name="楕円 146"/>
        <xdr:cNvSpPr/>
      </xdr:nvSpPr>
      <xdr:spPr>
        <a:xfrm>
          <a:off x="1968500" y="985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25150</xdr:rowOff>
    </xdr:from>
    <xdr:ext cx="534377" cy="259045"/>
    <xdr:sp macro="" textlink="">
      <xdr:nvSpPr>
        <xdr:cNvPr id="148" name="テキスト ボックス 147"/>
        <xdr:cNvSpPr txBox="1"/>
      </xdr:nvSpPr>
      <xdr:spPr>
        <a:xfrm>
          <a:off x="1752111" y="962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85448</xdr:rowOff>
    </xdr:from>
    <xdr:to>
      <xdr:col>6</xdr:col>
      <xdr:colOff>38100</xdr:colOff>
      <xdr:row>58</xdr:row>
      <xdr:rowOff>15598</xdr:rowOff>
    </xdr:to>
    <xdr:sp macro="" textlink="">
      <xdr:nvSpPr>
        <xdr:cNvPr id="149" name="楕円 148"/>
        <xdr:cNvSpPr/>
      </xdr:nvSpPr>
      <xdr:spPr>
        <a:xfrm>
          <a:off x="1079500" y="9858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32125</xdr:rowOff>
    </xdr:from>
    <xdr:ext cx="534377" cy="259045"/>
    <xdr:sp macro="" textlink="">
      <xdr:nvSpPr>
        <xdr:cNvPr id="150" name="テキスト ボックス 149"/>
        <xdr:cNvSpPr txBox="1"/>
      </xdr:nvSpPr>
      <xdr:spPr>
        <a:xfrm>
          <a:off x="863111" y="963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69024</xdr:rowOff>
    </xdr:from>
    <xdr:to>
      <xdr:col>24</xdr:col>
      <xdr:colOff>62865</xdr:colOff>
      <xdr:row>79</xdr:row>
      <xdr:rowOff>43250</xdr:rowOff>
    </xdr:to>
    <xdr:cxnSp macro="">
      <xdr:nvCxnSpPr>
        <xdr:cNvPr id="174" name="直線コネクタ 173"/>
        <xdr:cNvCxnSpPr/>
      </xdr:nvCxnSpPr>
      <xdr:spPr>
        <a:xfrm flipV="1">
          <a:off x="4633595" y="12241974"/>
          <a:ext cx="1270" cy="1345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47077</xdr:rowOff>
    </xdr:from>
    <xdr:ext cx="313932" cy="259045"/>
    <xdr:sp macro="" textlink="">
      <xdr:nvSpPr>
        <xdr:cNvPr id="175" name="維持補修費最小値テキスト"/>
        <xdr:cNvSpPr txBox="1"/>
      </xdr:nvSpPr>
      <xdr:spPr>
        <a:xfrm>
          <a:off x="4686300" y="13591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43250</xdr:rowOff>
    </xdr:from>
    <xdr:to>
      <xdr:col>24</xdr:col>
      <xdr:colOff>152400</xdr:colOff>
      <xdr:row>79</xdr:row>
      <xdr:rowOff>43250</xdr:rowOff>
    </xdr:to>
    <xdr:cxnSp macro="">
      <xdr:nvCxnSpPr>
        <xdr:cNvPr id="176" name="直線コネクタ 175"/>
        <xdr:cNvCxnSpPr/>
      </xdr:nvCxnSpPr>
      <xdr:spPr>
        <a:xfrm>
          <a:off x="4546600" y="1358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15701</xdr:rowOff>
    </xdr:from>
    <xdr:ext cx="534377" cy="259045"/>
    <xdr:sp macro="" textlink="">
      <xdr:nvSpPr>
        <xdr:cNvPr id="177" name="維持補修費最大値テキスト"/>
        <xdr:cNvSpPr txBox="1"/>
      </xdr:nvSpPr>
      <xdr:spPr>
        <a:xfrm>
          <a:off x="4686300" y="1201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69024</xdr:rowOff>
    </xdr:from>
    <xdr:to>
      <xdr:col>24</xdr:col>
      <xdr:colOff>152400</xdr:colOff>
      <xdr:row>71</xdr:row>
      <xdr:rowOff>69024</xdr:rowOff>
    </xdr:to>
    <xdr:cxnSp macro="">
      <xdr:nvCxnSpPr>
        <xdr:cNvPr id="178" name="直線コネクタ 177"/>
        <xdr:cNvCxnSpPr/>
      </xdr:nvCxnSpPr>
      <xdr:spPr>
        <a:xfrm>
          <a:off x="4546600" y="12241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90951</xdr:rowOff>
    </xdr:from>
    <xdr:to>
      <xdr:col>24</xdr:col>
      <xdr:colOff>63500</xdr:colOff>
      <xdr:row>78</xdr:row>
      <xdr:rowOff>112249</xdr:rowOff>
    </xdr:to>
    <xdr:cxnSp macro="">
      <xdr:nvCxnSpPr>
        <xdr:cNvPr id="179" name="直線コネクタ 178"/>
        <xdr:cNvCxnSpPr/>
      </xdr:nvCxnSpPr>
      <xdr:spPr>
        <a:xfrm flipV="1">
          <a:off x="3797300" y="13464051"/>
          <a:ext cx="838200" cy="21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7250</xdr:rowOff>
    </xdr:from>
    <xdr:ext cx="469744" cy="259045"/>
    <xdr:sp macro="" textlink="">
      <xdr:nvSpPr>
        <xdr:cNvPr id="180" name="維持補修費平均値テキスト"/>
        <xdr:cNvSpPr txBox="1"/>
      </xdr:nvSpPr>
      <xdr:spPr>
        <a:xfrm>
          <a:off x="4686300" y="13208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155823</xdr:rowOff>
    </xdr:from>
    <xdr:to>
      <xdr:col>24</xdr:col>
      <xdr:colOff>114300</xdr:colOff>
      <xdr:row>78</xdr:row>
      <xdr:rowOff>85973</xdr:rowOff>
    </xdr:to>
    <xdr:sp macro="" textlink="">
      <xdr:nvSpPr>
        <xdr:cNvPr id="181" name="フローチャート: 判断 180"/>
        <xdr:cNvSpPr/>
      </xdr:nvSpPr>
      <xdr:spPr>
        <a:xfrm>
          <a:off x="45847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112249</xdr:rowOff>
    </xdr:from>
    <xdr:to>
      <xdr:col>19</xdr:col>
      <xdr:colOff>177800</xdr:colOff>
      <xdr:row>78</xdr:row>
      <xdr:rowOff>124898</xdr:rowOff>
    </xdr:to>
    <xdr:cxnSp macro="">
      <xdr:nvCxnSpPr>
        <xdr:cNvPr id="182" name="直線コネクタ 181"/>
        <xdr:cNvCxnSpPr/>
      </xdr:nvCxnSpPr>
      <xdr:spPr>
        <a:xfrm flipV="1">
          <a:off x="2908300" y="13485349"/>
          <a:ext cx="889000" cy="12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37636</xdr:rowOff>
    </xdr:from>
    <xdr:to>
      <xdr:col>20</xdr:col>
      <xdr:colOff>38100</xdr:colOff>
      <xdr:row>78</xdr:row>
      <xdr:rowOff>139236</xdr:rowOff>
    </xdr:to>
    <xdr:sp macro="" textlink="">
      <xdr:nvSpPr>
        <xdr:cNvPr id="183" name="フローチャート: 判断 182"/>
        <xdr:cNvSpPr/>
      </xdr:nvSpPr>
      <xdr:spPr>
        <a:xfrm>
          <a:off x="3746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155763</xdr:rowOff>
    </xdr:from>
    <xdr:ext cx="469744" cy="259045"/>
    <xdr:sp macro="" textlink="">
      <xdr:nvSpPr>
        <xdr:cNvPr id="184" name="テキスト ボックス 183"/>
        <xdr:cNvSpPr txBox="1"/>
      </xdr:nvSpPr>
      <xdr:spPr>
        <a:xfrm>
          <a:off x="3562428" y="1318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115145</xdr:rowOff>
    </xdr:from>
    <xdr:to>
      <xdr:col>15</xdr:col>
      <xdr:colOff>50800</xdr:colOff>
      <xdr:row>78</xdr:row>
      <xdr:rowOff>124898</xdr:rowOff>
    </xdr:to>
    <xdr:cxnSp macro="">
      <xdr:nvCxnSpPr>
        <xdr:cNvPr id="185" name="直線コネクタ 184"/>
        <xdr:cNvCxnSpPr/>
      </xdr:nvCxnSpPr>
      <xdr:spPr>
        <a:xfrm>
          <a:off x="2019300" y="13488245"/>
          <a:ext cx="889000" cy="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19234</xdr:rowOff>
    </xdr:from>
    <xdr:to>
      <xdr:col>15</xdr:col>
      <xdr:colOff>101600</xdr:colOff>
      <xdr:row>78</xdr:row>
      <xdr:rowOff>120834</xdr:rowOff>
    </xdr:to>
    <xdr:sp macro="" textlink="">
      <xdr:nvSpPr>
        <xdr:cNvPr id="186" name="フローチャート: 判断 185"/>
        <xdr:cNvSpPr/>
      </xdr:nvSpPr>
      <xdr:spPr>
        <a:xfrm>
          <a:off x="2857500" y="1339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137361</xdr:rowOff>
    </xdr:from>
    <xdr:ext cx="469744" cy="259045"/>
    <xdr:sp macro="" textlink="">
      <xdr:nvSpPr>
        <xdr:cNvPr id="187" name="テキスト ボックス 186"/>
        <xdr:cNvSpPr txBox="1"/>
      </xdr:nvSpPr>
      <xdr:spPr>
        <a:xfrm>
          <a:off x="2673428" y="1316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108172</xdr:rowOff>
    </xdr:from>
    <xdr:to>
      <xdr:col>10</xdr:col>
      <xdr:colOff>114300</xdr:colOff>
      <xdr:row>78</xdr:row>
      <xdr:rowOff>115145</xdr:rowOff>
    </xdr:to>
    <xdr:cxnSp macro="">
      <xdr:nvCxnSpPr>
        <xdr:cNvPr id="188" name="直線コネクタ 187"/>
        <xdr:cNvCxnSpPr/>
      </xdr:nvCxnSpPr>
      <xdr:spPr>
        <a:xfrm>
          <a:off x="1130300" y="13481272"/>
          <a:ext cx="889000" cy="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12528</xdr:rowOff>
    </xdr:from>
    <xdr:to>
      <xdr:col>10</xdr:col>
      <xdr:colOff>165100</xdr:colOff>
      <xdr:row>78</xdr:row>
      <xdr:rowOff>114128</xdr:rowOff>
    </xdr:to>
    <xdr:sp macro="" textlink="">
      <xdr:nvSpPr>
        <xdr:cNvPr id="189" name="フローチャート: 判断 188"/>
        <xdr:cNvSpPr/>
      </xdr:nvSpPr>
      <xdr:spPr>
        <a:xfrm>
          <a:off x="1968500" y="1338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130655</xdr:rowOff>
    </xdr:from>
    <xdr:ext cx="469744" cy="259045"/>
    <xdr:sp macro="" textlink="">
      <xdr:nvSpPr>
        <xdr:cNvPr id="190" name="テキスト ボックス 189"/>
        <xdr:cNvSpPr txBox="1"/>
      </xdr:nvSpPr>
      <xdr:spPr>
        <a:xfrm>
          <a:off x="1784428" y="13160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27787</xdr:rowOff>
    </xdr:from>
    <xdr:to>
      <xdr:col>6</xdr:col>
      <xdr:colOff>38100</xdr:colOff>
      <xdr:row>78</xdr:row>
      <xdr:rowOff>129387</xdr:rowOff>
    </xdr:to>
    <xdr:sp macro="" textlink="">
      <xdr:nvSpPr>
        <xdr:cNvPr id="191" name="フローチャート: 判断 190"/>
        <xdr:cNvSpPr/>
      </xdr:nvSpPr>
      <xdr:spPr>
        <a:xfrm>
          <a:off x="1079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145914</xdr:rowOff>
    </xdr:from>
    <xdr:ext cx="469744" cy="259045"/>
    <xdr:sp macro="" textlink="">
      <xdr:nvSpPr>
        <xdr:cNvPr id="192" name="テキスト ボックス 191"/>
        <xdr:cNvSpPr txBox="1"/>
      </xdr:nvSpPr>
      <xdr:spPr>
        <a:xfrm>
          <a:off x="895428" y="131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40151</xdr:rowOff>
    </xdr:from>
    <xdr:to>
      <xdr:col>24</xdr:col>
      <xdr:colOff>114300</xdr:colOff>
      <xdr:row>78</xdr:row>
      <xdr:rowOff>141751</xdr:rowOff>
    </xdr:to>
    <xdr:sp macro="" textlink="">
      <xdr:nvSpPr>
        <xdr:cNvPr id="198" name="楕円 197"/>
        <xdr:cNvSpPr/>
      </xdr:nvSpPr>
      <xdr:spPr>
        <a:xfrm>
          <a:off x="4584700" y="1341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134250</xdr:rowOff>
    </xdr:from>
    <xdr:ext cx="469744" cy="259045"/>
    <xdr:sp macro="" textlink="">
      <xdr:nvSpPr>
        <xdr:cNvPr id="199" name="維持補修費該当値テキスト"/>
        <xdr:cNvSpPr txBox="1"/>
      </xdr:nvSpPr>
      <xdr:spPr>
        <a:xfrm>
          <a:off x="4686300" y="13335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61449</xdr:rowOff>
    </xdr:from>
    <xdr:to>
      <xdr:col>20</xdr:col>
      <xdr:colOff>38100</xdr:colOff>
      <xdr:row>78</xdr:row>
      <xdr:rowOff>163049</xdr:rowOff>
    </xdr:to>
    <xdr:sp macro="" textlink="">
      <xdr:nvSpPr>
        <xdr:cNvPr id="200" name="楕円 199"/>
        <xdr:cNvSpPr/>
      </xdr:nvSpPr>
      <xdr:spPr>
        <a:xfrm>
          <a:off x="3746500" y="1343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154176</xdr:rowOff>
    </xdr:from>
    <xdr:ext cx="469744" cy="259045"/>
    <xdr:sp macro="" textlink="">
      <xdr:nvSpPr>
        <xdr:cNvPr id="201" name="テキスト ボックス 200"/>
        <xdr:cNvSpPr txBox="1"/>
      </xdr:nvSpPr>
      <xdr:spPr>
        <a:xfrm>
          <a:off x="3562428" y="13527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74098</xdr:rowOff>
    </xdr:from>
    <xdr:to>
      <xdr:col>15</xdr:col>
      <xdr:colOff>101600</xdr:colOff>
      <xdr:row>79</xdr:row>
      <xdr:rowOff>4248</xdr:rowOff>
    </xdr:to>
    <xdr:sp macro="" textlink="">
      <xdr:nvSpPr>
        <xdr:cNvPr id="202" name="楕円 201"/>
        <xdr:cNvSpPr/>
      </xdr:nvSpPr>
      <xdr:spPr>
        <a:xfrm>
          <a:off x="2857500" y="1344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166825</xdr:rowOff>
    </xdr:from>
    <xdr:ext cx="469744" cy="259045"/>
    <xdr:sp macro="" textlink="">
      <xdr:nvSpPr>
        <xdr:cNvPr id="203" name="テキスト ボックス 202"/>
        <xdr:cNvSpPr txBox="1"/>
      </xdr:nvSpPr>
      <xdr:spPr>
        <a:xfrm>
          <a:off x="2673428" y="13539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64345</xdr:rowOff>
    </xdr:from>
    <xdr:to>
      <xdr:col>10</xdr:col>
      <xdr:colOff>165100</xdr:colOff>
      <xdr:row>78</xdr:row>
      <xdr:rowOff>165945</xdr:rowOff>
    </xdr:to>
    <xdr:sp macro="" textlink="">
      <xdr:nvSpPr>
        <xdr:cNvPr id="204" name="楕円 203"/>
        <xdr:cNvSpPr/>
      </xdr:nvSpPr>
      <xdr:spPr>
        <a:xfrm>
          <a:off x="1968500" y="1343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157072</xdr:rowOff>
    </xdr:from>
    <xdr:ext cx="469744" cy="259045"/>
    <xdr:sp macro="" textlink="">
      <xdr:nvSpPr>
        <xdr:cNvPr id="205" name="テキスト ボックス 204"/>
        <xdr:cNvSpPr txBox="1"/>
      </xdr:nvSpPr>
      <xdr:spPr>
        <a:xfrm>
          <a:off x="1784428" y="13530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57372</xdr:rowOff>
    </xdr:from>
    <xdr:to>
      <xdr:col>6</xdr:col>
      <xdr:colOff>38100</xdr:colOff>
      <xdr:row>78</xdr:row>
      <xdr:rowOff>158972</xdr:rowOff>
    </xdr:to>
    <xdr:sp macro="" textlink="">
      <xdr:nvSpPr>
        <xdr:cNvPr id="206" name="楕円 205"/>
        <xdr:cNvSpPr/>
      </xdr:nvSpPr>
      <xdr:spPr>
        <a:xfrm>
          <a:off x="1079500" y="13430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150099</xdr:rowOff>
    </xdr:from>
    <xdr:ext cx="469744" cy="259045"/>
    <xdr:sp macro="" textlink="">
      <xdr:nvSpPr>
        <xdr:cNvPr id="207" name="テキスト ボックス 206"/>
        <xdr:cNvSpPr txBox="1"/>
      </xdr:nvSpPr>
      <xdr:spPr>
        <a:xfrm>
          <a:off x="895428" y="1352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4" name="テキスト ボックス 22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62522</xdr:rowOff>
    </xdr:from>
    <xdr:to>
      <xdr:col>24</xdr:col>
      <xdr:colOff>62865</xdr:colOff>
      <xdr:row>99</xdr:row>
      <xdr:rowOff>91593</xdr:rowOff>
    </xdr:to>
    <xdr:cxnSp macro="">
      <xdr:nvCxnSpPr>
        <xdr:cNvPr id="232" name="直線コネクタ 231"/>
        <xdr:cNvCxnSpPr/>
      </xdr:nvCxnSpPr>
      <xdr:spPr>
        <a:xfrm flipV="1">
          <a:off x="4633595" y="15493022"/>
          <a:ext cx="1270" cy="1572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95420</xdr:rowOff>
    </xdr:from>
    <xdr:ext cx="534377" cy="259045"/>
    <xdr:sp macro="" textlink="">
      <xdr:nvSpPr>
        <xdr:cNvPr id="233" name="扶助費最小値テキスト"/>
        <xdr:cNvSpPr txBox="1"/>
      </xdr:nvSpPr>
      <xdr:spPr>
        <a:xfrm>
          <a:off x="4686300" y="1706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91593</xdr:rowOff>
    </xdr:from>
    <xdr:to>
      <xdr:col>24</xdr:col>
      <xdr:colOff>152400</xdr:colOff>
      <xdr:row>99</xdr:row>
      <xdr:rowOff>91593</xdr:rowOff>
    </xdr:to>
    <xdr:cxnSp macro="">
      <xdr:nvCxnSpPr>
        <xdr:cNvPr id="234" name="直線コネクタ 233"/>
        <xdr:cNvCxnSpPr/>
      </xdr:nvCxnSpPr>
      <xdr:spPr>
        <a:xfrm>
          <a:off x="4546600" y="1706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9199</xdr:rowOff>
    </xdr:from>
    <xdr:ext cx="599010" cy="259045"/>
    <xdr:sp macro="" textlink="">
      <xdr:nvSpPr>
        <xdr:cNvPr id="235" name="扶助費最大値テキスト"/>
        <xdr:cNvSpPr txBox="1"/>
      </xdr:nvSpPr>
      <xdr:spPr>
        <a:xfrm>
          <a:off x="4686300" y="15268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62522</xdr:rowOff>
    </xdr:from>
    <xdr:to>
      <xdr:col>24</xdr:col>
      <xdr:colOff>152400</xdr:colOff>
      <xdr:row>90</xdr:row>
      <xdr:rowOff>62522</xdr:rowOff>
    </xdr:to>
    <xdr:cxnSp macro="">
      <xdr:nvCxnSpPr>
        <xdr:cNvPr id="236" name="直線コネクタ 235"/>
        <xdr:cNvCxnSpPr/>
      </xdr:nvCxnSpPr>
      <xdr:spPr>
        <a:xfrm>
          <a:off x="4546600" y="154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80620</xdr:rowOff>
    </xdr:from>
    <xdr:to>
      <xdr:col>24</xdr:col>
      <xdr:colOff>63500</xdr:colOff>
      <xdr:row>97</xdr:row>
      <xdr:rowOff>129693</xdr:rowOff>
    </xdr:to>
    <xdr:cxnSp macro="">
      <xdr:nvCxnSpPr>
        <xdr:cNvPr id="237" name="直線コネクタ 236"/>
        <xdr:cNvCxnSpPr/>
      </xdr:nvCxnSpPr>
      <xdr:spPr>
        <a:xfrm>
          <a:off x="3797300" y="16711270"/>
          <a:ext cx="838200" cy="4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162920</xdr:rowOff>
    </xdr:from>
    <xdr:ext cx="599010" cy="259045"/>
    <xdr:sp macro="" textlink="">
      <xdr:nvSpPr>
        <xdr:cNvPr id="238" name="扶助費平均値テキスト"/>
        <xdr:cNvSpPr txBox="1"/>
      </xdr:nvSpPr>
      <xdr:spPr>
        <a:xfrm>
          <a:off x="4686300" y="16279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140043</xdr:rowOff>
    </xdr:from>
    <xdr:to>
      <xdr:col>24</xdr:col>
      <xdr:colOff>114300</xdr:colOff>
      <xdr:row>96</xdr:row>
      <xdr:rowOff>70193</xdr:rowOff>
    </xdr:to>
    <xdr:sp macro="" textlink="">
      <xdr:nvSpPr>
        <xdr:cNvPr id="239" name="フローチャート: 判断 238"/>
        <xdr:cNvSpPr/>
      </xdr:nvSpPr>
      <xdr:spPr>
        <a:xfrm>
          <a:off x="4584700" y="1642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724</xdr:rowOff>
    </xdr:from>
    <xdr:to>
      <xdr:col>19</xdr:col>
      <xdr:colOff>177800</xdr:colOff>
      <xdr:row>97</xdr:row>
      <xdr:rowOff>80620</xdr:rowOff>
    </xdr:to>
    <xdr:cxnSp macro="">
      <xdr:nvCxnSpPr>
        <xdr:cNvPr id="240" name="直線コネクタ 239"/>
        <xdr:cNvCxnSpPr/>
      </xdr:nvCxnSpPr>
      <xdr:spPr>
        <a:xfrm>
          <a:off x="2908300" y="16631374"/>
          <a:ext cx="889000" cy="7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139230</xdr:rowOff>
    </xdr:from>
    <xdr:to>
      <xdr:col>20</xdr:col>
      <xdr:colOff>38100</xdr:colOff>
      <xdr:row>96</xdr:row>
      <xdr:rowOff>69380</xdr:rowOff>
    </xdr:to>
    <xdr:sp macro="" textlink="">
      <xdr:nvSpPr>
        <xdr:cNvPr id="241" name="フローチャート: 判断 240"/>
        <xdr:cNvSpPr/>
      </xdr:nvSpPr>
      <xdr:spPr>
        <a:xfrm>
          <a:off x="37465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85907</xdr:rowOff>
    </xdr:from>
    <xdr:ext cx="599010" cy="259045"/>
    <xdr:sp macro="" textlink="">
      <xdr:nvSpPr>
        <xdr:cNvPr id="242" name="テキスト ボックス 241"/>
        <xdr:cNvSpPr txBox="1"/>
      </xdr:nvSpPr>
      <xdr:spPr>
        <a:xfrm>
          <a:off x="3497795" y="16202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724</xdr:rowOff>
    </xdr:from>
    <xdr:to>
      <xdr:col>15</xdr:col>
      <xdr:colOff>50800</xdr:colOff>
      <xdr:row>97</xdr:row>
      <xdr:rowOff>82995</xdr:rowOff>
    </xdr:to>
    <xdr:cxnSp macro="">
      <xdr:nvCxnSpPr>
        <xdr:cNvPr id="243" name="直線コネクタ 242"/>
        <xdr:cNvCxnSpPr/>
      </xdr:nvCxnSpPr>
      <xdr:spPr>
        <a:xfrm flipV="1">
          <a:off x="2019300" y="16631374"/>
          <a:ext cx="889000" cy="8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20943</xdr:rowOff>
    </xdr:from>
    <xdr:to>
      <xdr:col>15</xdr:col>
      <xdr:colOff>101600</xdr:colOff>
      <xdr:row>96</xdr:row>
      <xdr:rowOff>122543</xdr:rowOff>
    </xdr:to>
    <xdr:sp macro="" textlink="">
      <xdr:nvSpPr>
        <xdr:cNvPr id="244" name="フローチャート: 判断 243"/>
        <xdr:cNvSpPr/>
      </xdr:nvSpPr>
      <xdr:spPr>
        <a:xfrm>
          <a:off x="2857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139070</xdr:rowOff>
    </xdr:from>
    <xdr:ext cx="534377" cy="259045"/>
    <xdr:sp macro="" textlink="">
      <xdr:nvSpPr>
        <xdr:cNvPr id="245" name="テキスト ボックス 244"/>
        <xdr:cNvSpPr txBox="1"/>
      </xdr:nvSpPr>
      <xdr:spPr>
        <a:xfrm>
          <a:off x="2641111" y="1625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62140</xdr:rowOff>
    </xdr:from>
    <xdr:to>
      <xdr:col>10</xdr:col>
      <xdr:colOff>114300</xdr:colOff>
      <xdr:row>97</xdr:row>
      <xdr:rowOff>82995</xdr:rowOff>
    </xdr:to>
    <xdr:cxnSp macro="">
      <xdr:nvCxnSpPr>
        <xdr:cNvPr id="246" name="直線コネクタ 245"/>
        <xdr:cNvCxnSpPr/>
      </xdr:nvCxnSpPr>
      <xdr:spPr>
        <a:xfrm>
          <a:off x="1130300" y="16692790"/>
          <a:ext cx="889000" cy="20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31217</xdr:rowOff>
    </xdr:from>
    <xdr:to>
      <xdr:col>10</xdr:col>
      <xdr:colOff>165100</xdr:colOff>
      <xdr:row>96</xdr:row>
      <xdr:rowOff>132817</xdr:rowOff>
    </xdr:to>
    <xdr:sp macro="" textlink="">
      <xdr:nvSpPr>
        <xdr:cNvPr id="247" name="フローチャート: 判断 246"/>
        <xdr:cNvSpPr/>
      </xdr:nvSpPr>
      <xdr:spPr>
        <a:xfrm>
          <a:off x="1968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149344</xdr:rowOff>
    </xdr:from>
    <xdr:ext cx="534377" cy="259045"/>
    <xdr:sp macro="" textlink="">
      <xdr:nvSpPr>
        <xdr:cNvPr id="248" name="テキスト ボックス 247"/>
        <xdr:cNvSpPr txBox="1"/>
      </xdr:nvSpPr>
      <xdr:spPr>
        <a:xfrm>
          <a:off x="1752111" y="1626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31877</xdr:rowOff>
    </xdr:from>
    <xdr:to>
      <xdr:col>6</xdr:col>
      <xdr:colOff>38100</xdr:colOff>
      <xdr:row>96</xdr:row>
      <xdr:rowOff>133477</xdr:rowOff>
    </xdr:to>
    <xdr:sp macro="" textlink="">
      <xdr:nvSpPr>
        <xdr:cNvPr id="249" name="フローチャート: 判断 248"/>
        <xdr:cNvSpPr/>
      </xdr:nvSpPr>
      <xdr:spPr>
        <a:xfrm>
          <a:off x="1079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150004</xdr:rowOff>
    </xdr:from>
    <xdr:ext cx="534377" cy="259045"/>
    <xdr:sp macro="" textlink="">
      <xdr:nvSpPr>
        <xdr:cNvPr id="250" name="テキスト ボックス 249"/>
        <xdr:cNvSpPr txBox="1"/>
      </xdr:nvSpPr>
      <xdr:spPr>
        <a:xfrm>
          <a:off x="863111" y="162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78893</xdr:rowOff>
    </xdr:from>
    <xdr:to>
      <xdr:col>24</xdr:col>
      <xdr:colOff>114300</xdr:colOff>
      <xdr:row>98</xdr:row>
      <xdr:rowOff>9043</xdr:rowOff>
    </xdr:to>
    <xdr:sp macro="" textlink="">
      <xdr:nvSpPr>
        <xdr:cNvPr id="256" name="楕円 255"/>
        <xdr:cNvSpPr/>
      </xdr:nvSpPr>
      <xdr:spPr>
        <a:xfrm>
          <a:off x="4584700" y="1670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57320</xdr:rowOff>
    </xdr:from>
    <xdr:ext cx="534377" cy="259045"/>
    <xdr:sp macro="" textlink="">
      <xdr:nvSpPr>
        <xdr:cNvPr id="257" name="扶助費該当値テキスト"/>
        <xdr:cNvSpPr txBox="1"/>
      </xdr:nvSpPr>
      <xdr:spPr>
        <a:xfrm>
          <a:off x="4686300" y="1668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29820</xdr:rowOff>
    </xdr:from>
    <xdr:to>
      <xdr:col>20</xdr:col>
      <xdr:colOff>38100</xdr:colOff>
      <xdr:row>97</xdr:row>
      <xdr:rowOff>131420</xdr:rowOff>
    </xdr:to>
    <xdr:sp macro="" textlink="">
      <xdr:nvSpPr>
        <xdr:cNvPr id="258" name="楕円 257"/>
        <xdr:cNvSpPr/>
      </xdr:nvSpPr>
      <xdr:spPr>
        <a:xfrm>
          <a:off x="3746500" y="1666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122547</xdr:rowOff>
    </xdr:from>
    <xdr:ext cx="534377" cy="259045"/>
    <xdr:sp macro="" textlink="">
      <xdr:nvSpPr>
        <xdr:cNvPr id="259" name="テキスト ボックス 258"/>
        <xdr:cNvSpPr txBox="1"/>
      </xdr:nvSpPr>
      <xdr:spPr>
        <a:xfrm>
          <a:off x="3530111" y="1675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121374</xdr:rowOff>
    </xdr:from>
    <xdr:to>
      <xdr:col>15</xdr:col>
      <xdr:colOff>101600</xdr:colOff>
      <xdr:row>97</xdr:row>
      <xdr:rowOff>51524</xdr:rowOff>
    </xdr:to>
    <xdr:sp macro="" textlink="">
      <xdr:nvSpPr>
        <xdr:cNvPr id="260" name="楕円 259"/>
        <xdr:cNvSpPr/>
      </xdr:nvSpPr>
      <xdr:spPr>
        <a:xfrm>
          <a:off x="2857500" y="1658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42651</xdr:rowOff>
    </xdr:from>
    <xdr:ext cx="534377" cy="259045"/>
    <xdr:sp macro="" textlink="">
      <xdr:nvSpPr>
        <xdr:cNvPr id="261" name="テキスト ボックス 260"/>
        <xdr:cNvSpPr txBox="1"/>
      </xdr:nvSpPr>
      <xdr:spPr>
        <a:xfrm>
          <a:off x="2641111" y="1667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32195</xdr:rowOff>
    </xdr:from>
    <xdr:to>
      <xdr:col>10</xdr:col>
      <xdr:colOff>165100</xdr:colOff>
      <xdr:row>97</xdr:row>
      <xdr:rowOff>133795</xdr:rowOff>
    </xdr:to>
    <xdr:sp macro="" textlink="">
      <xdr:nvSpPr>
        <xdr:cNvPr id="262" name="楕円 261"/>
        <xdr:cNvSpPr/>
      </xdr:nvSpPr>
      <xdr:spPr>
        <a:xfrm>
          <a:off x="1968500" y="166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124922</xdr:rowOff>
    </xdr:from>
    <xdr:ext cx="534377" cy="259045"/>
    <xdr:sp macro="" textlink="">
      <xdr:nvSpPr>
        <xdr:cNvPr id="263" name="テキスト ボックス 262"/>
        <xdr:cNvSpPr txBox="1"/>
      </xdr:nvSpPr>
      <xdr:spPr>
        <a:xfrm>
          <a:off x="1752111" y="16755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11340</xdr:rowOff>
    </xdr:from>
    <xdr:to>
      <xdr:col>6</xdr:col>
      <xdr:colOff>38100</xdr:colOff>
      <xdr:row>97</xdr:row>
      <xdr:rowOff>112940</xdr:rowOff>
    </xdr:to>
    <xdr:sp macro="" textlink="">
      <xdr:nvSpPr>
        <xdr:cNvPr id="264" name="楕円 263"/>
        <xdr:cNvSpPr/>
      </xdr:nvSpPr>
      <xdr:spPr>
        <a:xfrm>
          <a:off x="1079500" y="1664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104067</xdr:rowOff>
    </xdr:from>
    <xdr:ext cx="534377" cy="259045"/>
    <xdr:sp macro="" textlink="">
      <xdr:nvSpPr>
        <xdr:cNvPr id="265" name="テキスト ボックス 264"/>
        <xdr:cNvSpPr txBox="1"/>
      </xdr:nvSpPr>
      <xdr:spPr>
        <a:xfrm>
          <a:off x="863111" y="1673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48280</xdr:rowOff>
    </xdr:from>
    <xdr:to>
      <xdr:col>54</xdr:col>
      <xdr:colOff>189865</xdr:colOff>
      <xdr:row>37</xdr:row>
      <xdr:rowOff>35916</xdr:rowOff>
    </xdr:to>
    <xdr:cxnSp macro="">
      <xdr:nvCxnSpPr>
        <xdr:cNvPr id="291" name="直線コネクタ 290"/>
        <xdr:cNvCxnSpPr/>
      </xdr:nvCxnSpPr>
      <xdr:spPr>
        <a:xfrm flipV="1">
          <a:off x="10475595" y="5363230"/>
          <a:ext cx="1270" cy="1016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39743</xdr:rowOff>
    </xdr:from>
    <xdr:ext cx="599010" cy="259045"/>
    <xdr:sp macro="" textlink="">
      <xdr:nvSpPr>
        <xdr:cNvPr id="292" name="補助費等最小値テキスト"/>
        <xdr:cNvSpPr txBox="1"/>
      </xdr:nvSpPr>
      <xdr:spPr>
        <a:xfrm>
          <a:off x="10528300" y="638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35916</xdr:rowOff>
    </xdr:from>
    <xdr:to>
      <xdr:col>55</xdr:col>
      <xdr:colOff>88900</xdr:colOff>
      <xdr:row>37</xdr:row>
      <xdr:rowOff>35916</xdr:rowOff>
    </xdr:to>
    <xdr:cxnSp macro="">
      <xdr:nvCxnSpPr>
        <xdr:cNvPr id="293" name="直線コネクタ 292"/>
        <xdr:cNvCxnSpPr/>
      </xdr:nvCxnSpPr>
      <xdr:spPr>
        <a:xfrm>
          <a:off x="10388600" y="6379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166407</xdr:rowOff>
    </xdr:from>
    <xdr:ext cx="599010" cy="259045"/>
    <xdr:sp macro="" textlink="">
      <xdr:nvSpPr>
        <xdr:cNvPr id="294" name="補助費等最大値テキスト"/>
        <xdr:cNvSpPr txBox="1"/>
      </xdr:nvSpPr>
      <xdr:spPr>
        <a:xfrm>
          <a:off x="10528300" y="5138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48280</xdr:rowOff>
    </xdr:from>
    <xdr:to>
      <xdr:col>55</xdr:col>
      <xdr:colOff>88900</xdr:colOff>
      <xdr:row>31</xdr:row>
      <xdr:rowOff>48280</xdr:rowOff>
    </xdr:to>
    <xdr:cxnSp macro="">
      <xdr:nvCxnSpPr>
        <xdr:cNvPr id="295" name="直線コネクタ 294"/>
        <xdr:cNvCxnSpPr/>
      </xdr:nvCxnSpPr>
      <xdr:spPr>
        <a:xfrm>
          <a:off x="10388600" y="5363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103085</xdr:rowOff>
    </xdr:from>
    <xdr:to>
      <xdr:col>55</xdr:col>
      <xdr:colOff>0</xdr:colOff>
      <xdr:row>38</xdr:row>
      <xdr:rowOff>26880</xdr:rowOff>
    </xdr:to>
    <xdr:cxnSp macro="">
      <xdr:nvCxnSpPr>
        <xdr:cNvPr id="296" name="直線コネクタ 295"/>
        <xdr:cNvCxnSpPr/>
      </xdr:nvCxnSpPr>
      <xdr:spPr>
        <a:xfrm flipV="1">
          <a:off x="9639300" y="6103835"/>
          <a:ext cx="838200" cy="43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58784</xdr:rowOff>
    </xdr:from>
    <xdr:ext cx="599010" cy="259045"/>
    <xdr:sp macro="" textlink="">
      <xdr:nvSpPr>
        <xdr:cNvPr id="297" name="補助費等平均値テキスト"/>
        <xdr:cNvSpPr txBox="1"/>
      </xdr:nvSpPr>
      <xdr:spPr>
        <a:xfrm>
          <a:off x="10528300" y="60595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80357</xdr:rowOff>
    </xdr:from>
    <xdr:to>
      <xdr:col>55</xdr:col>
      <xdr:colOff>50800</xdr:colOff>
      <xdr:row>36</xdr:row>
      <xdr:rowOff>10507</xdr:rowOff>
    </xdr:to>
    <xdr:sp macro="" textlink="">
      <xdr:nvSpPr>
        <xdr:cNvPr id="298" name="フローチャート: 判断 297"/>
        <xdr:cNvSpPr/>
      </xdr:nvSpPr>
      <xdr:spPr>
        <a:xfrm>
          <a:off x="104267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148384</xdr:rowOff>
    </xdr:from>
    <xdr:to>
      <xdr:col>50</xdr:col>
      <xdr:colOff>114300</xdr:colOff>
      <xdr:row>38</xdr:row>
      <xdr:rowOff>26880</xdr:rowOff>
    </xdr:to>
    <xdr:cxnSp macro="">
      <xdr:nvCxnSpPr>
        <xdr:cNvPr id="299" name="直線コネクタ 298"/>
        <xdr:cNvCxnSpPr/>
      </xdr:nvCxnSpPr>
      <xdr:spPr>
        <a:xfrm>
          <a:off x="8750300" y="6492034"/>
          <a:ext cx="889000" cy="49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142820</xdr:rowOff>
    </xdr:from>
    <xdr:to>
      <xdr:col>50</xdr:col>
      <xdr:colOff>165100</xdr:colOff>
      <xdr:row>38</xdr:row>
      <xdr:rowOff>72971</xdr:rowOff>
    </xdr:to>
    <xdr:sp macro="" textlink="">
      <xdr:nvSpPr>
        <xdr:cNvPr id="300" name="フローチャート: 判断 299"/>
        <xdr:cNvSpPr/>
      </xdr:nvSpPr>
      <xdr:spPr>
        <a:xfrm>
          <a:off x="9588500" y="64864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89497</xdr:rowOff>
    </xdr:from>
    <xdr:ext cx="534377" cy="259045"/>
    <xdr:sp macro="" textlink="">
      <xdr:nvSpPr>
        <xdr:cNvPr id="301" name="テキスト ボックス 300"/>
        <xdr:cNvSpPr txBox="1"/>
      </xdr:nvSpPr>
      <xdr:spPr>
        <a:xfrm>
          <a:off x="9372111" y="626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148384</xdr:rowOff>
    </xdr:from>
    <xdr:to>
      <xdr:col>45</xdr:col>
      <xdr:colOff>177800</xdr:colOff>
      <xdr:row>38</xdr:row>
      <xdr:rowOff>49034</xdr:rowOff>
    </xdr:to>
    <xdr:cxnSp macro="">
      <xdr:nvCxnSpPr>
        <xdr:cNvPr id="302" name="直線コネクタ 301"/>
        <xdr:cNvCxnSpPr/>
      </xdr:nvCxnSpPr>
      <xdr:spPr>
        <a:xfrm flipV="1">
          <a:off x="7861300" y="6492034"/>
          <a:ext cx="889000" cy="7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162594</xdr:rowOff>
    </xdr:from>
    <xdr:to>
      <xdr:col>46</xdr:col>
      <xdr:colOff>38100</xdr:colOff>
      <xdr:row>38</xdr:row>
      <xdr:rowOff>92744</xdr:rowOff>
    </xdr:to>
    <xdr:sp macro="" textlink="">
      <xdr:nvSpPr>
        <xdr:cNvPr id="303" name="フローチャート: 判断 302"/>
        <xdr:cNvSpPr/>
      </xdr:nvSpPr>
      <xdr:spPr>
        <a:xfrm>
          <a:off x="8699500" y="650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83871</xdr:rowOff>
    </xdr:from>
    <xdr:ext cx="534377" cy="259045"/>
    <xdr:sp macro="" textlink="">
      <xdr:nvSpPr>
        <xdr:cNvPr id="304" name="テキスト ボックス 303"/>
        <xdr:cNvSpPr txBox="1"/>
      </xdr:nvSpPr>
      <xdr:spPr>
        <a:xfrm>
          <a:off x="8483111" y="659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49034</xdr:rowOff>
    </xdr:from>
    <xdr:to>
      <xdr:col>41</xdr:col>
      <xdr:colOff>50800</xdr:colOff>
      <xdr:row>38</xdr:row>
      <xdr:rowOff>55101</xdr:rowOff>
    </xdr:to>
    <xdr:cxnSp macro="">
      <xdr:nvCxnSpPr>
        <xdr:cNvPr id="305" name="直線コネクタ 304"/>
        <xdr:cNvCxnSpPr/>
      </xdr:nvCxnSpPr>
      <xdr:spPr>
        <a:xfrm flipV="1">
          <a:off x="6972300" y="6564134"/>
          <a:ext cx="889000" cy="6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166578</xdr:rowOff>
    </xdr:from>
    <xdr:to>
      <xdr:col>41</xdr:col>
      <xdr:colOff>101600</xdr:colOff>
      <xdr:row>38</xdr:row>
      <xdr:rowOff>96728</xdr:rowOff>
    </xdr:to>
    <xdr:sp macro="" textlink="">
      <xdr:nvSpPr>
        <xdr:cNvPr id="306" name="フローチャート: 判断 305"/>
        <xdr:cNvSpPr/>
      </xdr:nvSpPr>
      <xdr:spPr>
        <a:xfrm>
          <a:off x="7810500" y="651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113255</xdr:rowOff>
    </xdr:from>
    <xdr:ext cx="534377" cy="259045"/>
    <xdr:sp macro="" textlink="">
      <xdr:nvSpPr>
        <xdr:cNvPr id="307" name="テキスト ボックス 306"/>
        <xdr:cNvSpPr txBox="1"/>
      </xdr:nvSpPr>
      <xdr:spPr>
        <a:xfrm>
          <a:off x="7594111" y="628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8772</xdr:rowOff>
    </xdr:from>
    <xdr:to>
      <xdr:col>36</xdr:col>
      <xdr:colOff>165100</xdr:colOff>
      <xdr:row>38</xdr:row>
      <xdr:rowOff>110372</xdr:rowOff>
    </xdr:to>
    <xdr:sp macro="" textlink="">
      <xdr:nvSpPr>
        <xdr:cNvPr id="308" name="フローチャート: 判断 307"/>
        <xdr:cNvSpPr/>
      </xdr:nvSpPr>
      <xdr:spPr>
        <a:xfrm>
          <a:off x="6921500" y="652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101499</xdr:rowOff>
    </xdr:from>
    <xdr:ext cx="534377" cy="259045"/>
    <xdr:sp macro="" textlink="">
      <xdr:nvSpPr>
        <xdr:cNvPr id="309" name="テキスト ボックス 308"/>
        <xdr:cNvSpPr txBox="1"/>
      </xdr:nvSpPr>
      <xdr:spPr>
        <a:xfrm>
          <a:off x="6705111" y="661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52285</xdr:rowOff>
    </xdr:from>
    <xdr:to>
      <xdr:col>55</xdr:col>
      <xdr:colOff>50800</xdr:colOff>
      <xdr:row>35</xdr:row>
      <xdr:rowOff>153885</xdr:rowOff>
    </xdr:to>
    <xdr:sp macro="" textlink="">
      <xdr:nvSpPr>
        <xdr:cNvPr id="315" name="楕円 314"/>
        <xdr:cNvSpPr/>
      </xdr:nvSpPr>
      <xdr:spPr>
        <a:xfrm>
          <a:off x="10426700" y="605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75162</xdr:rowOff>
    </xdr:from>
    <xdr:ext cx="599010" cy="259045"/>
    <xdr:sp macro="" textlink="">
      <xdr:nvSpPr>
        <xdr:cNvPr id="316" name="補助費等該当値テキスト"/>
        <xdr:cNvSpPr txBox="1"/>
      </xdr:nvSpPr>
      <xdr:spPr>
        <a:xfrm>
          <a:off x="10528300" y="5904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147529</xdr:rowOff>
    </xdr:from>
    <xdr:to>
      <xdr:col>50</xdr:col>
      <xdr:colOff>165100</xdr:colOff>
      <xdr:row>38</xdr:row>
      <xdr:rowOff>77679</xdr:rowOff>
    </xdr:to>
    <xdr:sp macro="" textlink="">
      <xdr:nvSpPr>
        <xdr:cNvPr id="317" name="楕円 316"/>
        <xdr:cNvSpPr/>
      </xdr:nvSpPr>
      <xdr:spPr>
        <a:xfrm>
          <a:off x="9588500" y="649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68807</xdr:rowOff>
    </xdr:from>
    <xdr:ext cx="534377" cy="259045"/>
    <xdr:sp macro="" textlink="">
      <xdr:nvSpPr>
        <xdr:cNvPr id="318" name="テキスト ボックス 317"/>
        <xdr:cNvSpPr txBox="1"/>
      </xdr:nvSpPr>
      <xdr:spPr>
        <a:xfrm>
          <a:off x="9372111" y="658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97584</xdr:rowOff>
    </xdr:from>
    <xdr:to>
      <xdr:col>46</xdr:col>
      <xdr:colOff>38100</xdr:colOff>
      <xdr:row>38</xdr:row>
      <xdr:rowOff>27733</xdr:rowOff>
    </xdr:to>
    <xdr:sp macro="" textlink="">
      <xdr:nvSpPr>
        <xdr:cNvPr id="319" name="楕円 318"/>
        <xdr:cNvSpPr/>
      </xdr:nvSpPr>
      <xdr:spPr>
        <a:xfrm>
          <a:off x="8699500" y="64412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44261</xdr:rowOff>
    </xdr:from>
    <xdr:ext cx="534377" cy="259045"/>
    <xdr:sp macro="" textlink="">
      <xdr:nvSpPr>
        <xdr:cNvPr id="320" name="テキスト ボックス 319"/>
        <xdr:cNvSpPr txBox="1"/>
      </xdr:nvSpPr>
      <xdr:spPr>
        <a:xfrm>
          <a:off x="8483111" y="621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169684</xdr:rowOff>
    </xdr:from>
    <xdr:to>
      <xdr:col>41</xdr:col>
      <xdr:colOff>101600</xdr:colOff>
      <xdr:row>38</xdr:row>
      <xdr:rowOff>99834</xdr:rowOff>
    </xdr:to>
    <xdr:sp macro="" textlink="">
      <xdr:nvSpPr>
        <xdr:cNvPr id="321" name="楕円 320"/>
        <xdr:cNvSpPr/>
      </xdr:nvSpPr>
      <xdr:spPr>
        <a:xfrm>
          <a:off x="7810500" y="651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90961</xdr:rowOff>
    </xdr:from>
    <xdr:ext cx="534377" cy="259045"/>
    <xdr:sp macro="" textlink="">
      <xdr:nvSpPr>
        <xdr:cNvPr id="322" name="テキスト ボックス 321"/>
        <xdr:cNvSpPr txBox="1"/>
      </xdr:nvSpPr>
      <xdr:spPr>
        <a:xfrm>
          <a:off x="7594111" y="6606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4301</xdr:rowOff>
    </xdr:from>
    <xdr:to>
      <xdr:col>36</xdr:col>
      <xdr:colOff>165100</xdr:colOff>
      <xdr:row>38</xdr:row>
      <xdr:rowOff>105901</xdr:rowOff>
    </xdr:to>
    <xdr:sp macro="" textlink="">
      <xdr:nvSpPr>
        <xdr:cNvPr id="323" name="楕円 322"/>
        <xdr:cNvSpPr/>
      </xdr:nvSpPr>
      <xdr:spPr>
        <a:xfrm>
          <a:off x="6921500" y="651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122429</xdr:rowOff>
    </xdr:from>
    <xdr:ext cx="534377" cy="259045"/>
    <xdr:sp macro="" textlink="">
      <xdr:nvSpPr>
        <xdr:cNvPr id="324" name="テキスト ボックス 323"/>
        <xdr:cNvSpPr txBox="1"/>
      </xdr:nvSpPr>
      <xdr:spPr>
        <a:xfrm>
          <a:off x="6705111" y="629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8" name="テキスト ボックス 33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0" name="テキスト ボックス 33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2" name="テキスト ボックス 34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156808</xdr:rowOff>
    </xdr:from>
    <xdr:to>
      <xdr:col>54</xdr:col>
      <xdr:colOff>189865</xdr:colOff>
      <xdr:row>58</xdr:row>
      <xdr:rowOff>56965</xdr:rowOff>
    </xdr:to>
    <xdr:cxnSp macro="">
      <xdr:nvCxnSpPr>
        <xdr:cNvPr id="346" name="直線コネクタ 345"/>
        <xdr:cNvCxnSpPr/>
      </xdr:nvCxnSpPr>
      <xdr:spPr>
        <a:xfrm flipV="1">
          <a:off x="10475595" y="8729308"/>
          <a:ext cx="1270" cy="127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60792</xdr:rowOff>
    </xdr:from>
    <xdr:ext cx="534377" cy="259045"/>
    <xdr:sp macro="" textlink="">
      <xdr:nvSpPr>
        <xdr:cNvPr id="347" name="普通建設事業費最小値テキスト"/>
        <xdr:cNvSpPr txBox="1"/>
      </xdr:nvSpPr>
      <xdr:spPr>
        <a:xfrm>
          <a:off x="10528300" y="1000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56965</xdr:rowOff>
    </xdr:from>
    <xdr:to>
      <xdr:col>55</xdr:col>
      <xdr:colOff>88900</xdr:colOff>
      <xdr:row>58</xdr:row>
      <xdr:rowOff>56965</xdr:rowOff>
    </xdr:to>
    <xdr:cxnSp macro="">
      <xdr:nvCxnSpPr>
        <xdr:cNvPr id="348" name="直線コネクタ 347"/>
        <xdr:cNvCxnSpPr/>
      </xdr:nvCxnSpPr>
      <xdr:spPr>
        <a:xfrm>
          <a:off x="10388600" y="10001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103485</xdr:rowOff>
    </xdr:from>
    <xdr:ext cx="599010" cy="259045"/>
    <xdr:sp macro="" textlink="">
      <xdr:nvSpPr>
        <xdr:cNvPr id="349" name="普通建設事業費最大値テキスト"/>
        <xdr:cNvSpPr txBox="1"/>
      </xdr:nvSpPr>
      <xdr:spPr>
        <a:xfrm>
          <a:off x="10528300" y="8504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156808</xdr:rowOff>
    </xdr:from>
    <xdr:to>
      <xdr:col>55</xdr:col>
      <xdr:colOff>88900</xdr:colOff>
      <xdr:row>50</xdr:row>
      <xdr:rowOff>156808</xdr:rowOff>
    </xdr:to>
    <xdr:cxnSp macro="">
      <xdr:nvCxnSpPr>
        <xdr:cNvPr id="350" name="直線コネクタ 349"/>
        <xdr:cNvCxnSpPr/>
      </xdr:nvCxnSpPr>
      <xdr:spPr>
        <a:xfrm>
          <a:off x="10388600" y="872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160214</xdr:rowOff>
    </xdr:from>
    <xdr:to>
      <xdr:col>55</xdr:col>
      <xdr:colOff>0</xdr:colOff>
      <xdr:row>56</xdr:row>
      <xdr:rowOff>67920</xdr:rowOff>
    </xdr:to>
    <xdr:cxnSp macro="">
      <xdr:nvCxnSpPr>
        <xdr:cNvPr id="351" name="直線コネクタ 350"/>
        <xdr:cNvCxnSpPr/>
      </xdr:nvCxnSpPr>
      <xdr:spPr>
        <a:xfrm flipV="1">
          <a:off x="9639300" y="9589964"/>
          <a:ext cx="838200" cy="79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158163</xdr:rowOff>
    </xdr:from>
    <xdr:ext cx="534377" cy="259045"/>
    <xdr:sp macro="" textlink="">
      <xdr:nvSpPr>
        <xdr:cNvPr id="352" name="普通建設事業費平均値テキスト"/>
        <xdr:cNvSpPr txBox="1"/>
      </xdr:nvSpPr>
      <xdr:spPr>
        <a:xfrm>
          <a:off x="10528300" y="9587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8286</xdr:rowOff>
    </xdr:from>
    <xdr:to>
      <xdr:col>55</xdr:col>
      <xdr:colOff>50800</xdr:colOff>
      <xdr:row>56</xdr:row>
      <xdr:rowOff>109886</xdr:rowOff>
    </xdr:to>
    <xdr:sp macro="" textlink="">
      <xdr:nvSpPr>
        <xdr:cNvPr id="353" name="フローチャート: 判断 352"/>
        <xdr:cNvSpPr/>
      </xdr:nvSpPr>
      <xdr:spPr>
        <a:xfrm>
          <a:off x="104267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83195</xdr:rowOff>
    </xdr:from>
    <xdr:to>
      <xdr:col>50</xdr:col>
      <xdr:colOff>114300</xdr:colOff>
      <xdr:row>56</xdr:row>
      <xdr:rowOff>67920</xdr:rowOff>
    </xdr:to>
    <xdr:cxnSp macro="">
      <xdr:nvCxnSpPr>
        <xdr:cNvPr id="354" name="直線コネクタ 353"/>
        <xdr:cNvCxnSpPr/>
      </xdr:nvCxnSpPr>
      <xdr:spPr>
        <a:xfrm>
          <a:off x="8750300" y="9512945"/>
          <a:ext cx="889000" cy="15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1662</xdr:rowOff>
    </xdr:from>
    <xdr:to>
      <xdr:col>50</xdr:col>
      <xdr:colOff>165100</xdr:colOff>
      <xdr:row>56</xdr:row>
      <xdr:rowOff>103262</xdr:rowOff>
    </xdr:to>
    <xdr:sp macro="" textlink="">
      <xdr:nvSpPr>
        <xdr:cNvPr id="355" name="フローチャート: 判断 354"/>
        <xdr:cNvSpPr/>
      </xdr:nvSpPr>
      <xdr:spPr>
        <a:xfrm>
          <a:off x="95885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119789</xdr:rowOff>
    </xdr:from>
    <xdr:ext cx="534377" cy="259045"/>
    <xdr:sp macro="" textlink="">
      <xdr:nvSpPr>
        <xdr:cNvPr id="356" name="テキスト ボックス 355"/>
        <xdr:cNvSpPr txBox="1"/>
      </xdr:nvSpPr>
      <xdr:spPr>
        <a:xfrm>
          <a:off x="9372111" y="9378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83195</xdr:rowOff>
    </xdr:from>
    <xdr:to>
      <xdr:col>45</xdr:col>
      <xdr:colOff>177800</xdr:colOff>
      <xdr:row>55</xdr:row>
      <xdr:rowOff>125408</xdr:rowOff>
    </xdr:to>
    <xdr:cxnSp macro="">
      <xdr:nvCxnSpPr>
        <xdr:cNvPr id="357" name="直線コネクタ 356"/>
        <xdr:cNvCxnSpPr/>
      </xdr:nvCxnSpPr>
      <xdr:spPr>
        <a:xfrm flipV="1">
          <a:off x="7861300" y="9512945"/>
          <a:ext cx="889000" cy="4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42389</xdr:rowOff>
    </xdr:from>
    <xdr:to>
      <xdr:col>46</xdr:col>
      <xdr:colOff>38100</xdr:colOff>
      <xdr:row>56</xdr:row>
      <xdr:rowOff>143989</xdr:rowOff>
    </xdr:to>
    <xdr:sp macro="" textlink="">
      <xdr:nvSpPr>
        <xdr:cNvPr id="358" name="フローチャート: 判断 357"/>
        <xdr:cNvSpPr/>
      </xdr:nvSpPr>
      <xdr:spPr>
        <a:xfrm>
          <a:off x="8699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135116</xdr:rowOff>
    </xdr:from>
    <xdr:ext cx="534377" cy="259045"/>
    <xdr:sp macro="" textlink="">
      <xdr:nvSpPr>
        <xdr:cNvPr id="359" name="テキスト ボックス 358"/>
        <xdr:cNvSpPr txBox="1"/>
      </xdr:nvSpPr>
      <xdr:spPr>
        <a:xfrm>
          <a:off x="8483111" y="97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61235</xdr:rowOff>
    </xdr:from>
    <xdr:to>
      <xdr:col>41</xdr:col>
      <xdr:colOff>50800</xdr:colOff>
      <xdr:row>55</xdr:row>
      <xdr:rowOff>125408</xdr:rowOff>
    </xdr:to>
    <xdr:cxnSp macro="">
      <xdr:nvCxnSpPr>
        <xdr:cNvPr id="360" name="直線コネクタ 359"/>
        <xdr:cNvCxnSpPr/>
      </xdr:nvCxnSpPr>
      <xdr:spPr>
        <a:xfrm>
          <a:off x="6972300" y="9319535"/>
          <a:ext cx="889000" cy="23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25038</xdr:rowOff>
    </xdr:from>
    <xdr:to>
      <xdr:col>41</xdr:col>
      <xdr:colOff>101600</xdr:colOff>
      <xdr:row>56</xdr:row>
      <xdr:rowOff>126638</xdr:rowOff>
    </xdr:to>
    <xdr:sp macro="" textlink="">
      <xdr:nvSpPr>
        <xdr:cNvPr id="361" name="フローチャート: 判断 360"/>
        <xdr:cNvSpPr/>
      </xdr:nvSpPr>
      <xdr:spPr>
        <a:xfrm>
          <a:off x="7810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117765</xdr:rowOff>
    </xdr:from>
    <xdr:ext cx="534377" cy="259045"/>
    <xdr:sp macro="" textlink="">
      <xdr:nvSpPr>
        <xdr:cNvPr id="362" name="テキスト ボックス 361"/>
        <xdr:cNvSpPr txBox="1"/>
      </xdr:nvSpPr>
      <xdr:spPr>
        <a:xfrm>
          <a:off x="7594111" y="97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51044</xdr:rowOff>
    </xdr:from>
    <xdr:to>
      <xdr:col>36</xdr:col>
      <xdr:colOff>165100</xdr:colOff>
      <xdr:row>56</xdr:row>
      <xdr:rowOff>152644</xdr:rowOff>
    </xdr:to>
    <xdr:sp macro="" textlink="">
      <xdr:nvSpPr>
        <xdr:cNvPr id="363" name="フローチャート: 判断 362"/>
        <xdr:cNvSpPr/>
      </xdr:nvSpPr>
      <xdr:spPr>
        <a:xfrm>
          <a:off x="6921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143771</xdr:rowOff>
    </xdr:from>
    <xdr:ext cx="534377" cy="259045"/>
    <xdr:sp macro="" textlink="">
      <xdr:nvSpPr>
        <xdr:cNvPr id="364" name="テキスト ボックス 363"/>
        <xdr:cNvSpPr txBox="1"/>
      </xdr:nvSpPr>
      <xdr:spPr>
        <a:xfrm>
          <a:off x="6705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109414</xdr:rowOff>
    </xdr:from>
    <xdr:to>
      <xdr:col>55</xdr:col>
      <xdr:colOff>50800</xdr:colOff>
      <xdr:row>56</xdr:row>
      <xdr:rowOff>39564</xdr:rowOff>
    </xdr:to>
    <xdr:sp macro="" textlink="">
      <xdr:nvSpPr>
        <xdr:cNvPr id="370" name="楕円 369"/>
        <xdr:cNvSpPr/>
      </xdr:nvSpPr>
      <xdr:spPr>
        <a:xfrm>
          <a:off x="10426700" y="953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132291</xdr:rowOff>
    </xdr:from>
    <xdr:ext cx="599010" cy="259045"/>
    <xdr:sp macro="" textlink="">
      <xdr:nvSpPr>
        <xdr:cNvPr id="371" name="普通建設事業費該当値テキスト"/>
        <xdr:cNvSpPr txBox="1"/>
      </xdr:nvSpPr>
      <xdr:spPr>
        <a:xfrm>
          <a:off x="10528300" y="9390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17120</xdr:rowOff>
    </xdr:from>
    <xdr:to>
      <xdr:col>50</xdr:col>
      <xdr:colOff>165100</xdr:colOff>
      <xdr:row>56</xdr:row>
      <xdr:rowOff>118720</xdr:rowOff>
    </xdr:to>
    <xdr:sp macro="" textlink="">
      <xdr:nvSpPr>
        <xdr:cNvPr id="372" name="楕円 371"/>
        <xdr:cNvSpPr/>
      </xdr:nvSpPr>
      <xdr:spPr>
        <a:xfrm>
          <a:off x="9588500" y="96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109847</xdr:rowOff>
    </xdr:from>
    <xdr:ext cx="534377" cy="259045"/>
    <xdr:sp macro="" textlink="">
      <xdr:nvSpPr>
        <xdr:cNvPr id="373" name="テキスト ボックス 372"/>
        <xdr:cNvSpPr txBox="1"/>
      </xdr:nvSpPr>
      <xdr:spPr>
        <a:xfrm>
          <a:off x="9372111" y="971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32395</xdr:rowOff>
    </xdr:from>
    <xdr:to>
      <xdr:col>46</xdr:col>
      <xdr:colOff>38100</xdr:colOff>
      <xdr:row>55</xdr:row>
      <xdr:rowOff>133995</xdr:rowOff>
    </xdr:to>
    <xdr:sp macro="" textlink="">
      <xdr:nvSpPr>
        <xdr:cNvPr id="374" name="楕円 373"/>
        <xdr:cNvSpPr/>
      </xdr:nvSpPr>
      <xdr:spPr>
        <a:xfrm>
          <a:off x="8699500" y="946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150522</xdr:rowOff>
    </xdr:from>
    <xdr:ext cx="599010" cy="259045"/>
    <xdr:sp macro="" textlink="">
      <xdr:nvSpPr>
        <xdr:cNvPr id="375" name="テキスト ボックス 374"/>
        <xdr:cNvSpPr txBox="1"/>
      </xdr:nvSpPr>
      <xdr:spPr>
        <a:xfrm>
          <a:off x="8450795" y="9237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74608</xdr:rowOff>
    </xdr:from>
    <xdr:to>
      <xdr:col>41</xdr:col>
      <xdr:colOff>101600</xdr:colOff>
      <xdr:row>56</xdr:row>
      <xdr:rowOff>4758</xdr:rowOff>
    </xdr:to>
    <xdr:sp macro="" textlink="">
      <xdr:nvSpPr>
        <xdr:cNvPr id="376" name="楕円 375"/>
        <xdr:cNvSpPr/>
      </xdr:nvSpPr>
      <xdr:spPr>
        <a:xfrm>
          <a:off x="7810500" y="9504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21285</xdr:rowOff>
    </xdr:from>
    <xdr:ext cx="599010" cy="259045"/>
    <xdr:sp macro="" textlink="">
      <xdr:nvSpPr>
        <xdr:cNvPr id="377" name="テキスト ボックス 376"/>
        <xdr:cNvSpPr txBox="1"/>
      </xdr:nvSpPr>
      <xdr:spPr>
        <a:xfrm>
          <a:off x="7561795" y="9279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10435</xdr:rowOff>
    </xdr:from>
    <xdr:to>
      <xdr:col>36</xdr:col>
      <xdr:colOff>165100</xdr:colOff>
      <xdr:row>54</xdr:row>
      <xdr:rowOff>112035</xdr:rowOff>
    </xdr:to>
    <xdr:sp macro="" textlink="">
      <xdr:nvSpPr>
        <xdr:cNvPr id="378" name="楕円 377"/>
        <xdr:cNvSpPr/>
      </xdr:nvSpPr>
      <xdr:spPr>
        <a:xfrm>
          <a:off x="6921500" y="926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128562</xdr:rowOff>
    </xdr:from>
    <xdr:ext cx="599010" cy="259045"/>
    <xdr:sp macro="" textlink="">
      <xdr:nvSpPr>
        <xdr:cNvPr id="379" name="テキスト ボックス 378"/>
        <xdr:cNvSpPr txBox="1"/>
      </xdr:nvSpPr>
      <xdr:spPr>
        <a:xfrm>
          <a:off x="6672795" y="9043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61409</xdr:rowOff>
    </xdr:from>
    <xdr:to>
      <xdr:col>54</xdr:col>
      <xdr:colOff>189865</xdr:colOff>
      <xdr:row>78</xdr:row>
      <xdr:rowOff>139700</xdr:rowOff>
    </xdr:to>
    <xdr:cxnSp macro="">
      <xdr:nvCxnSpPr>
        <xdr:cNvPr id="401" name="直線コネクタ 400"/>
        <xdr:cNvCxnSpPr/>
      </xdr:nvCxnSpPr>
      <xdr:spPr>
        <a:xfrm flipV="1">
          <a:off x="10475595" y="12062909"/>
          <a:ext cx="1270" cy="1449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8086</xdr:rowOff>
    </xdr:from>
    <xdr:ext cx="599010" cy="259045"/>
    <xdr:sp macro="" textlink="">
      <xdr:nvSpPr>
        <xdr:cNvPr id="404" name="普通建設事業費 （ うち新規整備　）最大値テキスト"/>
        <xdr:cNvSpPr txBox="1"/>
      </xdr:nvSpPr>
      <xdr:spPr>
        <a:xfrm>
          <a:off x="10528300" y="11838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61409</xdr:rowOff>
    </xdr:from>
    <xdr:to>
      <xdr:col>55</xdr:col>
      <xdr:colOff>88900</xdr:colOff>
      <xdr:row>70</xdr:row>
      <xdr:rowOff>61409</xdr:rowOff>
    </xdr:to>
    <xdr:cxnSp macro="">
      <xdr:nvCxnSpPr>
        <xdr:cNvPr id="405" name="直線コネクタ 404"/>
        <xdr:cNvCxnSpPr/>
      </xdr:nvCxnSpPr>
      <xdr:spPr>
        <a:xfrm>
          <a:off x="10388600" y="12062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110961</xdr:rowOff>
    </xdr:from>
    <xdr:to>
      <xdr:col>55</xdr:col>
      <xdr:colOff>0</xdr:colOff>
      <xdr:row>77</xdr:row>
      <xdr:rowOff>118723</xdr:rowOff>
    </xdr:to>
    <xdr:cxnSp macro="">
      <xdr:nvCxnSpPr>
        <xdr:cNvPr id="406" name="直線コネクタ 405"/>
        <xdr:cNvCxnSpPr/>
      </xdr:nvCxnSpPr>
      <xdr:spPr>
        <a:xfrm>
          <a:off x="9639300" y="13141161"/>
          <a:ext cx="838200" cy="17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38515</xdr:rowOff>
    </xdr:from>
    <xdr:ext cx="534377" cy="259045"/>
    <xdr:sp macro="" textlink="">
      <xdr:nvSpPr>
        <xdr:cNvPr id="407" name="普通建設事業費 （ うち新規整備　）平均値テキスト"/>
        <xdr:cNvSpPr txBox="1"/>
      </xdr:nvSpPr>
      <xdr:spPr>
        <a:xfrm>
          <a:off x="10528300" y="130687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15638</xdr:rowOff>
    </xdr:from>
    <xdr:to>
      <xdr:col>55</xdr:col>
      <xdr:colOff>50800</xdr:colOff>
      <xdr:row>77</xdr:row>
      <xdr:rowOff>117238</xdr:rowOff>
    </xdr:to>
    <xdr:sp macro="" textlink="">
      <xdr:nvSpPr>
        <xdr:cNvPr id="408" name="フローチャート: 判断 407"/>
        <xdr:cNvSpPr/>
      </xdr:nvSpPr>
      <xdr:spPr>
        <a:xfrm>
          <a:off x="10426700" y="13217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33437</xdr:rowOff>
    </xdr:from>
    <xdr:to>
      <xdr:col>50</xdr:col>
      <xdr:colOff>114300</xdr:colOff>
      <xdr:row>76</xdr:row>
      <xdr:rowOff>110961</xdr:rowOff>
    </xdr:to>
    <xdr:cxnSp macro="">
      <xdr:nvCxnSpPr>
        <xdr:cNvPr id="409" name="直線コネクタ 408"/>
        <xdr:cNvCxnSpPr/>
      </xdr:nvCxnSpPr>
      <xdr:spPr>
        <a:xfrm>
          <a:off x="8750300" y="12892187"/>
          <a:ext cx="889000" cy="24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22496</xdr:rowOff>
    </xdr:from>
    <xdr:to>
      <xdr:col>50</xdr:col>
      <xdr:colOff>165100</xdr:colOff>
      <xdr:row>77</xdr:row>
      <xdr:rowOff>124096</xdr:rowOff>
    </xdr:to>
    <xdr:sp macro="" textlink="">
      <xdr:nvSpPr>
        <xdr:cNvPr id="410" name="フローチャート: 判断 409"/>
        <xdr:cNvSpPr/>
      </xdr:nvSpPr>
      <xdr:spPr>
        <a:xfrm>
          <a:off x="9588500" y="1322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115223</xdr:rowOff>
    </xdr:from>
    <xdr:ext cx="534377" cy="259045"/>
    <xdr:sp macro="" textlink="">
      <xdr:nvSpPr>
        <xdr:cNvPr id="411" name="テキスト ボックス 410"/>
        <xdr:cNvSpPr txBox="1"/>
      </xdr:nvSpPr>
      <xdr:spPr>
        <a:xfrm>
          <a:off x="9372111" y="1331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33437</xdr:rowOff>
    </xdr:from>
    <xdr:to>
      <xdr:col>45</xdr:col>
      <xdr:colOff>177800</xdr:colOff>
      <xdr:row>77</xdr:row>
      <xdr:rowOff>95983</xdr:rowOff>
    </xdr:to>
    <xdr:cxnSp macro="">
      <xdr:nvCxnSpPr>
        <xdr:cNvPr id="412" name="直線コネクタ 411"/>
        <xdr:cNvCxnSpPr/>
      </xdr:nvCxnSpPr>
      <xdr:spPr>
        <a:xfrm flipV="1">
          <a:off x="7861300" y="12892187"/>
          <a:ext cx="889000" cy="40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36038</xdr:rowOff>
    </xdr:from>
    <xdr:to>
      <xdr:col>46</xdr:col>
      <xdr:colOff>38100</xdr:colOff>
      <xdr:row>77</xdr:row>
      <xdr:rowOff>137638</xdr:rowOff>
    </xdr:to>
    <xdr:sp macro="" textlink="">
      <xdr:nvSpPr>
        <xdr:cNvPr id="413" name="フローチャート: 判断 412"/>
        <xdr:cNvSpPr/>
      </xdr:nvSpPr>
      <xdr:spPr>
        <a:xfrm>
          <a:off x="8699500" y="132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128765</xdr:rowOff>
    </xdr:from>
    <xdr:ext cx="534377" cy="259045"/>
    <xdr:sp macro="" textlink="">
      <xdr:nvSpPr>
        <xdr:cNvPr id="414" name="テキスト ボックス 413"/>
        <xdr:cNvSpPr txBox="1"/>
      </xdr:nvSpPr>
      <xdr:spPr>
        <a:xfrm>
          <a:off x="8483111" y="1333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95983</xdr:rowOff>
    </xdr:from>
    <xdr:to>
      <xdr:col>41</xdr:col>
      <xdr:colOff>50800</xdr:colOff>
      <xdr:row>77</xdr:row>
      <xdr:rowOff>170323</xdr:rowOff>
    </xdr:to>
    <xdr:cxnSp macro="">
      <xdr:nvCxnSpPr>
        <xdr:cNvPr id="415" name="直線コネクタ 414"/>
        <xdr:cNvCxnSpPr/>
      </xdr:nvCxnSpPr>
      <xdr:spPr>
        <a:xfrm flipV="1">
          <a:off x="6972300" y="13297633"/>
          <a:ext cx="889000" cy="7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13353</xdr:rowOff>
    </xdr:from>
    <xdr:to>
      <xdr:col>41</xdr:col>
      <xdr:colOff>101600</xdr:colOff>
      <xdr:row>77</xdr:row>
      <xdr:rowOff>114953</xdr:rowOff>
    </xdr:to>
    <xdr:sp macro="" textlink="">
      <xdr:nvSpPr>
        <xdr:cNvPr id="416" name="フローチャート: 判断 415"/>
        <xdr:cNvSpPr/>
      </xdr:nvSpPr>
      <xdr:spPr>
        <a:xfrm>
          <a:off x="7810500" y="1321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131480</xdr:rowOff>
    </xdr:from>
    <xdr:ext cx="534377" cy="259045"/>
    <xdr:sp macro="" textlink="">
      <xdr:nvSpPr>
        <xdr:cNvPr id="417" name="テキスト ボックス 416"/>
        <xdr:cNvSpPr txBox="1"/>
      </xdr:nvSpPr>
      <xdr:spPr>
        <a:xfrm>
          <a:off x="7594111" y="1299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159986</xdr:rowOff>
    </xdr:from>
    <xdr:to>
      <xdr:col>36</xdr:col>
      <xdr:colOff>165100</xdr:colOff>
      <xdr:row>77</xdr:row>
      <xdr:rowOff>90136</xdr:rowOff>
    </xdr:to>
    <xdr:sp macro="" textlink="">
      <xdr:nvSpPr>
        <xdr:cNvPr id="418" name="フローチャート: 判断 417"/>
        <xdr:cNvSpPr/>
      </xdr:nvSpPr>
      <xdr:spPr>
        <a:xfrm>
          <a:off x="6921500" y="131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106663</xdr:rowOff>
    </xdr:from>
    <xdr:ext cx="534377" cy="259045"/>
    <xdr:sp macro="" textlink="">
      <xdr:nvSpPr>
        <xdr:cNvPr id="419" name="テキスト ボックス 418"/>
        <xdr:cNvSpPr txBox="1"/>
      </xdr:nvSpPr>
      <xdr:spPr>
        <a:xfrm>
          <a:off x="6705111" y="1296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67923</xdr:rowOff>
    </xdr:from>
    <xdr:to>
      <xdr:col>55</xdr:col>
      <xdr:colOff>50800</xdr:colOff>
      <xdr:row>77</xdr:row>
      <xdr:rowOff>169523</xdr:rowOff>
    </xdr:to>
    <xdr:sp macro="" textlink="">
      <xdr:nvSpPr>
        <xdr:cNvPr id="425" name="楕円 424"/>
        <xdr:cNvSpPr/>
      </xdr:nvSpPr>
      <xdr:spPr>
        <a:xfrm>
          <a:off x="10426700" y="1326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46350</xdr:rowOff>
    </xdr:from>
    <xdr:ext cx="534377" cy="259045"/>
    <xdr:sp macro="" textlink="">
      <xdr:nvSpPr>
        <xdr:cNvPr id="426" name="普通建設事業費 （ うち新規整備　）該当値テキスト"/>
        <xdr:cNvSpPr txBox="1"/>
      </xdr:nvSpPr>
      <xdr:spPr>
        <a:xfrm>
          <a:off x="10528300" y="1324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60161</xdr:rowOff>
    </xdr:from>
    <xdr:to>
      <xdr:col>50</xdr:col>
      <xdr:colOff>165100</xdr:colOff>
      <xdr:row>76</xdr:row>
      <xdr:rowOff>161761</xdr:rowOff>
    </xdr:to>
    <xdr:sp macro="" textlink="">
      <xdr:nvSpPr>
        <xdr:cNvPr id="427" name="楕円 426"/>
        <xdr:cNvSpPr/>
      </xdr:nvSpPr>
      <xdr:spPr>
        <a:xfrm>
          <a:off x="9588500" y="1309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6838</xdr:rowOff>
    </xdr:from>
    <xdr:ext cx="534377" cy="259045"/>
    <xdr:sp macro="" textlink="">
      <xdr:nvSpPr>
        <xdr:cNvPr id="428" name="テキスト ボックス 427"/>
        <xdr:cNvSpPr txBox="1"/>
      </xdr:nvSpPr>
      <xdr:spPr>
        <a:xfrm>
          <a:off x="9372111" y="12865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154087</xdr:rowOff>
    </xdr:from>
    <xdr:to>
      <xdr:col>46</xdr:col>
      <xdr:colOff>38100</xdr:colOff>
      <xdr:row>75</xdr:row>
      <xdr:rowOff>84237</xdr:rowOff>
    </xdr:to>
    <xdr:sp macro="" textlink="">
      <xdr:nvSpPr>
        <xdr:cNvPr id="429" name="楕円 428"/>
        <xdr:cNvSpPr/>
      </xdr:nvSpPr>
      <xdr:spPr>
        <a:xfrm>
          <a:off x="8699500" y="1284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100764</xdr:rowOff>
    </xdr:from>
    <xdr:ext cx="534377" cy="259045"/>
    <xdr:sp macro="" textlink="">
      <xdr:nvSpPr>
        <xdr:cNvPr id="430" name="テキスト ボックス 429"/>
        <xdr:cNvSpPr txBox="1"/>
      </xdr:nvSpPr>
      <xdr:spPr>
        <a:xfrm>
          <a:off x="8483111" y="1261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45183</xdr:rowOff>
    </xdr:from>
    <xdr:to>
      <xdr:col>41</xdr:col>
      <xdr:colOff>101600</xdr:colOff>
      <xdr:row>77</xdr:row>
      <xdr:rowOff>146783</xdr:rowOff>
    </xdr:to>
    <xdr:sp macro="" textlink="">
      <xdr:nvSpPr>
        <xdr:cNvPr id="431" name="楕円 430"/>
        <xdr:cNvSpPr/>
      </xdr:nvSpPr>
      <xdr:spPr>
        <a:xfrm>
          <a:off x="7810500" y="1324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137910</xdr:rowOff>
    </xdr:from>
    <xdr:ext cx="534377" cy="259045"/>
    <xdr:sp macro="" textlink="">
      <xdr:nvSpPr>
        <xdr:cNvPr id="432" name="テキスト ボックス 431"/>
        <xdr:cNvSpPr txBox="1"/>
      </xdr:nvSpPr>
      <xdr:spPr>
        <a:xfrm>
          <a:off x="7594111" y="1333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119523</xdr:rowOff>
    </xdr:from>
    <xdr:to>
      <xdr:col>36</xdr:col>
      <xdr:colOff>165100</xdr:colOff>
      <xdr:row>78</xdr:row>
      <xdr:rowOff>49673</xdr:rowOff>
    </xdr:to>
    <xdr:sp macro="" textlink="">
      <xdr:nvSpPr>
        <xdr:cNvPr id="433" name="楕円 432"/>
        <xdr:cNvSpPr/>
      </xdr:nvSpPr>
      <xdr:spPr>
        <a:xfrm>
          <a:off x="6921500" y="13321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40800</xdr:rowOff>
    </xdr:from>
    <xdr:ext cx="534377" cy="259045"/>
    <xdr:sp macro="" textlink="">
      <xdr:nvSpPr>
        <xdr:cNvPr id="434" name="テキスト ボックス 433"/>
        <xdr:cNvSpPr txBox="1"/>
      </xdr:nvSpPr>
      <xdr:spPr>
        <a:xfrm>
          <a:off x="6705111" y="13413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50459</xdr:rowOff>
    </xdr:from>
    <xdr:to>
      <xdr:col>54</xdr:col>
      <xdr:colOff>189865</xdr:colOff>
      <xdr:row>99</xdr:row>
      <xdr:rowOff>58351</xdr:rowOff>
    </xdr:to>
    <xdr:cxnSp macro="">
      <xdr:nvCxnSpPr>
        <xdr:cNvPr id="460" name="直線コネクタ 459"/>
        <xdr:cNvCxnSpPr/>
      </xdr:nvCxnSpPr>
      <xdr:spPr>
        <a:xfrm flipV="1">
          <a:off x="10475595" y="15480959"/>
          <a:ext cx="1270" cy="1550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62178</xdr:rowOff>
    </xdr:from>
    <xdr:ext cx="469744" cy="259045"/>
    <xdr:sp macro="" textlink="">
      <xdr:nvSpPr>
        <xdr:cNvPr id="461" name="普通建設事業費 （ うち更新整備　）最小値テキスト"/>
        <xdr:cNvSpPr txBox="1"/>
      </xdr:nvSpPr>
      <xdr:spPr>
        <a:xfrm>
          <a:off x="10528300" y="17035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58351</xdr:rowOff>
    </xdr:from>
    <xdr:to>
      <xdr:col>55</xdr:col>
      <xdr:colOff>88900</xdr:colOff>
      <xdr:row>99</xdr:row>
      <xdr:rowOff>58351</xdr:rowOff>
    </xdr:to>
    <xdr:cxnSp macro="">
      <xdr:nvCxnSpPr>
        <xdr:cNvPr id="462" name="直線コネクタ 461"/>
        <xdr:cNvCxnSpPr/>
      </xdr:nvCxnSpPr>
      <xdr:spPr>
        <a:xfrm>
          <a:off x="10388600" y="1703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168586</xdr:rowOff>
    </xdr:from>
    <xdr:ext cx="599010" cy="259045"/>
    <xdr:sp macro="" textlink="">
      <xdr:nvSpPr>
        <xdr:cNvPr id="463" name="普通建設事業費 （ うち更新整備　）最大値テキスト"/>
        <xdr:cNvSpPr txBox="1"/>
      </xdr:nvSpPr>
      <xdr:spPr>
        <a:xfrm>
          <a:off x="10528300" y="15256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50459</xdr:rowOff>
    </xdr:from>
    <xdr:to>
      <xdr:col>55</xdr:col>
      <xdr:colOff>88900</xdr:colOff>
      <xdr:row>90</xdr:row>
      <xdr:rowOff>50459</xdr:rowOff>
    </xdr:to>
    <xdr:cxnSp macro="">
      <xdr:nvCxnSpPr>
        <xdr:cNvPr id="464" name="直線コネクタ 463"/>
        <xdr:cNvCxnSpPr/>
      </xdr:nvCxnSpPr>
      <xdr:spPr>
        <a:xfrm>
          <a:off x="10388600" y="15480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68692</xdr:rowOff>
    </xdr:from>
    <xdr:to>
      <xdr:col>55</xdr:col>
      <xdr:colOff>0</xdr:colOff>
      <xdr:row>97</xdr:row>
      <xdr:rowOff>80122</xdr:rowOff>
    </xdr:to>
    <xdr:cxnSp macro="">
      <xdr:nvCxnSpPr>
        <xdr:cNvPr id="465" name="直線コネクタ 464"/>
        <xdr:cNvCxnSpPr/>
      </xdr:nvCxnSpPr>
      <xdr:spPr>
        <a:xfrm flipV="1">
          <a:off x="9639300" y="16356442"/>
          <a:ext cx="8382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159007</xdr:rowOff>
    </xdr:from>
    <xdr:ext cx="534377" cy="259045"/>
    <xdr:sp macro="" textlink="">
      <xdr:nvSpPr>
        <xdr:cNvPr id="466" name="普通建設事業費 （ うち更新整備　）平均値テキスト"/>
        <xdr:cNvSpPr txBox="1"/>
      </xdr:nvSpPr>
      <xdr:spPr>
        <a:xfrm>
          <a:off x="10528300" y="16446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9130</xdr:rowOff>
    </xdr:from>
    <xdr:to>
      <xdr:col>55</xdr:col>
      <xdr:colOff>50800</xdr:colOff>
      <xdr:row>96</xdr:row>
      <xdr:rowOff>110730</xdr:rowOff>
    </xdr:to>
    <xdr:sp macro="" textlink="">
      <xdr:nvSpPr>
        <xdr:cNvPr id="467" name="フローチャート: 判断 466"/>
        <xdr:cNvSpPr/>
      </xdr:nvSpPr>
      <xdr:spPr>
        <a:xfrm>
          <a:off x="10426700" y="164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40639</xdr:rowOff>
    </xdr:from>
    <xdr:to>
      <xdr:col>50</xdr:col>
      <xdr:colOff>114300</xdr:colOff>
      <xdr:row>97</xdr:row>
      <xdr:rowOff>80122</xdr:rowOff>
    </xdr:to>
    <xdr:cxnSp macro="">
      <xdr:nvCxnSpPr>
        <xdr:cNvPr id="468" name="直線コネクタ 467"/>
        <xdr:cNvCxnSpPr/>
      </xdr:nvCxnSpPr>
      <xdr:spPr>
        <a:xfrm>
          <a:off x="8750300" y="16671289"/>
          <a:ext cx="889000" cy="39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162999</xdr:rowOff>
    </xdr:from>
    <xdr:to>
      <xdr:col>50</xdr:col>
      <xdr:colOff>165100</xdr:colOff>
      <xdr:row>96</xdr:row>
      <xdr:rowOff>93149</xdr:rowOff>
    </xdr:to>
    <xdr:sp macro="" textlink="">
      <xdr:nvSpPr>
        <xdr:cNvPr id="469" name="フローチャート: 判断 468"/>
        <xdr:cNvSpPr/>
      </xdr:nvSpPr>
      <xdr:spPr>
        <a:xfrm>
          <a:off x="9588500" y="1645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109676</xdr:rowOff>
    </xdr:from>
    <xdr:ext cx="534377" cy="259045"/>
    <xdr:sp macro="" textlink="">
      <xdr:nvSpPr>
        <xdr:cNvPr id="470" name="テキスト ボックス 469"/>
        <xdr:cNvSpPr txBox="1"/>
      </xdr:nvSpPr>
      <xdr:spPr>
        <a:xfrm>
          <a:off x="9372111" y="16225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16191</xdr:rowOff>
    </xdr:from>
    <xdr:to>
      <xdr:col>45</xdr:col>
      <xdr:colOff>177800</xdr:colOff>
      <xdr:row>97</xdr:row>
      <xdr:rowOff>40639</xdr:rowOff>
    </xdr:to>
    <xdr:cxnSp macro="">
      <xdr:nvCxnSpPr>
        <xdr:cNvPr id="471" name="直線コネクタ 470"/>
        <xdr:cNvCxnSpPr/>
      </xdr:nvCxnSpPr>
      <xdr:spPr>
        <a:xfrm>
          <a:off x="7861300" y="16303941"/>
          <a:ext cx="889000" cy="36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78625</xdr:rowOff>
    </xdr:from>
    <xdr:to>
      <xdr:col>46</xdr:col>
      <xdr:colOff>38100</xdr:colOff>
      <xdr:row>97</xdr:row>
      <xdr:rowOff>8775</xdr:rowOff>
    </xdr:to>
    <xdr:sp macro="" textlink="">
      <xdr:nvSpPr>
        <xdr:cNvPr id="472" name="フローチャート: 判断 471"/>
        <xdr:cNvSpPr/>
      </xdr:nvSpPr>
      <xdr:spPr>
        <a:xfrm>
          <a:off x="8699500" y="16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25302</xdr:rowOff>
    </xdr:from>
    <xdr:ext cx="534377" cy="259045"/>
    <xdr:sp macro="" textlink="">
      <xdr:nvSpPr>
        <xdr:cNvPr id="473" name="テキスト ボックス 472"/>
        <xdr:cNvSpPr txBox="1"/>
      </xdr:nvSpPr>
      <xdr:spPr>
        <a:xfrm>
          <a:off x="8483111" y="1631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50416</xdr:rowOff>
    </xdr:from>
    <xdr:to>
      <xdr:col>41</xdr:col>
      <xdr:colOff>50800</xdr:colOff>
      <xdr:row>95</xdr:row>
      <xdr:rowOff>16191</xdr:rowOff>
    </xdr:to>
    <xdr:cxnSp macro="">
      <xdr:nvCxnSpPr>
        <xdr:cNvPr id="474" name="直線コネクタ 473"/>
        <xdr:cNvCxnSpPr/>
      </xdr:nvCxnSpPr>
      <xdr:spPr>
        <a:xfrm>
          <a:off x="6972300" y="15652366"/>
          <a:ext cx="889000" cy="651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66846</xdr:rowOff>
    </xdr:from>
    <xdr:to>
      <xdr:col>41</xdr:col>
      <xdr:colOff>101600</xdr:colOff>
      <xdr:row>96</xdr:row>
      <xdr:rowOff>168446</xdr:rowOff>
    </xdr:to>
    <xdr:sp macro="" textlink="">
      <xdr:nvSpPr>
        <xdr:cNvPr id="475" name="フローチャート: 判断 474"/>
        <xdr:cNvSpPr/>
      </xdr:nvSpPr>
      <xdr:spPr>
        <a:xfrm>
          <a:off x="7810500" y="165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159573</xdr:rowOff>
    </xdr:from>
    <xdr:ext cx="534377" cy="259045"/>
    <xdr:sp macro="" textlink="">
      <xdr:nvSpPr>
        <xdr:cNvPr id="476" name="テキスト ボックス 475"/>
        <xdr:cNvSpPr txBox="1"/>
      </xdr:nvSpPr>
      <xdr:spPr>
        <a:xfrm>
          <a:off x="7594111" y="16618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136982</xdr:rowOff>
    </xdr:from>
    <xdr:to>
      <xdr:col>36</xdr:col>
      <xdr:colOff>165100</xdr:colOff>
      <xdr:row>97</xdr:row>
      <xdr:rowOff>67132</xdr:rowOff>
    </xdr:to>
    <xdr:sp macro="" textlink="">
      <xdr:nvSpPr>
        <xdr:cNvPr id="477" name="フローチャート: 判断 476"/>
        <xdr:cNvSpPr/>
      </xdr:nvSpPr>
      <xdr:spPr>
        <a:xfrm>
          <a:off x="6921500" y="1659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58259</xdr:rowOff>
    </xdr:from>
    <xdr:ext cx="534377" cy="259045"/>
    <xdr:sp macro="" textlink="">
      <xdr:nvSpPr>
        <xdr:cNvPr id="478" name="テキスト ボックス 477"/>
        <xdr:cNvSpPr txBox="1"/>
      </xdr:nvSpPr>
      <xdr:spPr>
        <a:xfrm>
          <a:off x="6705111" y="1668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17892</xdr:rowOff>
    </xdr:from>
    <xdr:to>
      <xdr:col>55</xdr:col>
      <xdr:colOff>50800</xdr:colOff>
      <xdr:row>95</xdr:row>
      <xdr:rowOff>119492</xdr:rowOff>
    </xdr:to>
    <xdr:sp macro="" textlink="">
      <xdr:nvSpPr>
        <xdr:cNvPr id="484" name="楕円 483"/>
        <xdr:cNvSpPr/>
      </xdr:nvSpPr>
      <xdr:spPr>
        <a:xfrm>
          <a:off x="10426700" y="1630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40769</xdr:rowOff>
    </xdr:from>
    <xdr:ext cx="534377" cy="259045"/>
    <xdr:sp macro="" textlink="">
      <xdr:nvSpPr>
        <xdr:cNvPr id="485" name="普通建設事業費 （ うち更新整備　）該当値テキスト"/>
        <xdr:cNvSpPr txBox="1"/>
      </xdr:nvSpPr>
      <xdr:spPr>
        <a:xfrm>
          <a:off x="10528300" y="1615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29322</xdr:rowOff>
    </xdr:from>
    <xdr:to>
      <xdr:col>50</xdr:col>
      <xdr:colOff>165100</xdr:colOff>
      <xdr:row>97</xdr:row>
      <xdr:rowOff>130922</xdr:rowOff>
    </xdr:to>
    <xdr:sp macro="" textlink="">
      <xdr:nvSpPr>
        <xdr:cNvPr id="486" name="楕円 485"/>
        <xdr:cNvSpPr/>
      </xdr:nvSpPr>
      <xdr:spPr>
        <a:xfrm>
          <a:off x="9588500" y="1665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122049</xdr:rowOff>
    </xdr:from>
    <xdr:ext cx="534377" cy="259045"/>
    <xdr:sp macro="" textlink="">
      <xdr:nvSpPr>
        <xdr:cNvPr id="487" name="テキスト ボックス 486"/>
        <xdr:cNvSpPr txBox="1"/>
      </xdr:nvSpPr>
      <xdr:spPr>
        <a:xfrm>
          <a:off x="9372111" y="1675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161289</xdr:rowOff>
    </xdr:from>
    <xdr:to>
      <xdr:col>46</xdr:col>
      <xdr:colOff>38100</xdr:colOff>
      <xdr:row>97</xdr:row>
      <xdr:rowOff>91439</xdr:rowOff>
    </xdr:to>
    <xdr:sp macro="" textlink="">
      <xdr:nvSpPr>
        <xdr:cNvPr id="488" name="楕円 487"/>
        <xdr:cNvSpPr/>
      </xdr:nvSpPr>
      <xdr:spPr>
        <a:xfrm>
          <a:off x="8699500" y="1662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82566</xdr:rowOff>
    </xdr:from>
    <xdr:ext cx="534377" cy="259045"/>
    <xdr:sp macro="" textlink="">
      <xdr:nvSpPr>
        <xdr:cNvPr id="489" name="テキスト ボックス 488"/>
        <xdr:cNvSpPr txBox="1"/>
      </xdr:nvSpPr>
      <xdr:spPr>
        <a:xfrm>
          <a:off x="8483111" y="16713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136841</xdr:rowOff>
    </xdr:from>
    <xdr:to>
      <xdr:col>41</xdr:col>
      <xdr:colOff>101600</xdr:colOff>
      <xdr:row>95</xdr:row>
      <xdr:rowOff>66991</xdr:rowOff>
    </xdr:to>
    <xdr:sp macro="" textlink="">
      <xdr:nvSpPr>
        <xdr:cNvPr id="490" name="楕円 489"/>
        <xdr:cNvSpPr/>
      </xdr:nvSpPr>
      <xdr:spPr>
        <a:xfrm>
          <a:off x="7810500" y="1625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83518</xdr:rowOff>
    </xdr:from>
    <xdr:ext cx="534377" cy="259045"/>
    <xdr:sp macro="" textlink="">
      <xdr:nvSpPr>
        <xdr:cNvPr id="491" name="テキスト ボックス 490"/>
        <xdr:cNvSpPr txBox="1"/>
      </xdr:nvSpPr>
      <xdr:spPr>
        <a:xfrm>
          <a:off x="7594111" y="16028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171066</xdr:rowOff>
    </xdr:from>
    <xdr:to>
      <xdr:col>36</xdr:col>
      <xdr:colOff>165100</xdr:colOff>
      <xdr:row>91</xdr:row>
      <xdr:rowOff>101216</xdr:rowOff>
    </xdr:to>
    <xdr:sp macro="" textlink="">
      <xdr:nvSpPr>
        <xdr:cNvPr id="492" name="楕円 491"/>
        <xdr:cNvSpPr/>
      </xdr:nvSpPr>
      <xdr:spPr>
        <a:xfrm>
          <a:off x="6921500" y="1560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89</xdr:row>
      <xdr:rowOff>117743</xdr:rowOff>
    </xdr:from>
    <xdr:ext cx="599010" cy="259045"/>
    <xdr:sp macro="" textlink="">
      <xdr:nvSpPr>
        <xdr:cNvPr id="493" name="テキスト ボックス 492"/>
        <xdr:cNvSpPr txBox="1"/>
      </xdr:nvSpPr>
      <xdr:spPr>
        <a:xfrm>
          <a:off x="6672795" y="15376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137541</xdr:rowOff>
    </xdr:from>
    <xdr:to>
      <xdr:col>85</xdr:col>
      <xdr:colOff>126364</xdr:colOff>
      <xdr:row>39</xdr:row>
      <xdr:rowOff>44450</xdr:rowOff>
    </xdr:to>
    <xdr:cxnSp macro="">
      <xdr:nvCxnSpPr>
        <xdr:cNvPr id="517" name="直線コネクタ 516"/>
        <xdr:cNvCxnSpPr/>
      </xdr:nvCxnSpPr>
      <xdr:spPr>
        <a:xfrm flipV="1">
          <a:off x="16317595" y="5281041"/>
          <a:ext cx="1269" cy="1449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84218</xdr:rowOff>
    </xdr:from>
    <xdr:ext cx="599010" cy="259045"/>
    <xdr:sp macro="" textlink="">
      <xdr:nvSpPr>
        <xdr:cNvPr id="520" name="災害復旧事業費最大値テキスト"/>
        <xdr:cNvSpPr txBox="1"/>
      </xdr:nvSpPr>
      <xdr:spPr>
        <a:xfrm>
          <a:off x="16370300" y="5056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137541</xdr:rowOff>
    </xdr:from>
    <xdr:to>
      <xdr:col>86</xdr:col>
      <xdr:colOff>25400</xdr:colOff>
      <xdr:row>30</xdr:row>
      <xdr:rowOff>137541</xdr:rowOff>
    </xdr:to>
    <xdr:cxnSp macro="">
      <xdr:nvCxnSpPr>
        <xdr:cNvPr id="521" name="直線コネクタ 520"/>
        <xdr:cNvCxnSpPr/>
      </xdr:nvCxnSpPr>
      <xdr:spPr>
        <a:xfrm>
          <a:off x="16230600" y="5281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163513</xdr:rowOff>
    </xdr:from>
    <xdr:to>
      <xdr:col>85</xdr:col>
      <xdr:colOff>127000</xdr:colOff>
      <xdr:row>32</xdr:row>
      <xdr:rowOff>142189</xdr:rowOff>
    </xdr:to>
    <xdr:cxnSp macro="">
      <xdr:nvCxnSpPr>
        <xdr:cNvPr id="522" name="直線コネクタ 521"/>
        <xdr:cNvCxnSpPr/>
      </xdr:nvCxnSpPr>
      <xdr:spPr>
        <a:xfrm>
          <a:off x="15481300" y="5478463"/>
          <a:ext cx="838200" cy="150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26560</xdr:rowOff>
    </xdr:from>
    <xdr:ext cx="469744" cy="259045"/>
    <xdr:sp macro="" textlink="">
      <xdr:nvSpPr>
        <xdr:cNvPr id="523" name="災害復旧事業費平均値テキスト"/>
        <xdr:cNvSpPr txBox="1"/>
      </xdr:nvSpPr>
      <xdr:spPr>
        <a:xfrm>
          <a:off x="16370300" y="6541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48133</xdr:rowOff>
    </xdr:from>
    <xdr:to>
      <xdr:col>85</xdr:col>
      <xdr:colOff>177800</xdr:colOff>
      <xdr:row>38</xdr:row>
      <xdr:rowOff>149733</xdr:rowOff>
    </xdr:to>
    <xdr:sp macro="" textlink="">
      <xdr:nvSpPr>
        <xdr:cNvPr id="524" name="フローチャート: 判断 523"/>
        <xdr:cNvSpPr/>
      </xdr:nvSpPr>
      <xdr:spPr>
        <a:xfrm>
          <a:off x="16268700" y="656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163513</xdr:rowOff>
    </xdr:from>
    <xdr:to>
      <xdr:col>81</xdr:col>
      <xdr:colOff>50800</xdr:colOff>
      <xdr:row>33</xdr:row>
      <xdr:rowOff>145733</xdr:rowOff>
    </xdr:to>
    <xdr:cxnSp macro="">
      <xdr:nvCxnSpPr>
        <xdr:cNvPr id="525" name="直線コネクタ 524"/>
        <xdr:cNvCxnSpPr/>
      </xdr:nvCxnSpPr>
      <xdr:spPr>
        <a:xfrm flipV="1">
          <a:off x="14592300" y="5478463"/>
          <a:ext cx="889000" cy="325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36614</xdr:rowOff>
    </xdr:from>
    <xdr:to>
      <xdr:col>81</xdr:col>
      <xdr:colOff>101600</xdr:colOff>
      <xdr:row>38</xdr:row>
      <xdr:rowOff>138214</xdr:rowOff>
    </xdr:to>
    <xdr:sp macro="" textlink="">
      <xdr:nvSpPr>
        <xdr:cNvPr id="526" name="フローチャート: 判断 525"/>
        <xdr:cNvSpPr/>
      </xdr:nvSpPr>
      <xdr:spPr>
        <a:xfrm>
          <a:off x="15430500" y="655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129341</xdr:rowOff>
    </xdr:from>
    <xdr:ext cx="534377" cy="259045"/>
    <xdr:sp macro="" textlink="">
      <xdr:nvSpPr>
        <xdr:cNvPr id="527" name="テキスト ボックス 526"/>
        <xdr:cNvSpPr txBox="1"/>
      </xdr:nvSpPr>
      <xdr:spPr>
        <a:xfrm>
          <a:off x="15214111" y="664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145733</xdr:rowOff>
    </xdr:from>
    <xdr:to>
      <xdr:col>76</xdr:col>
      <xdr:colOff>114300</xdr:colOff>
      <xdr:row>38</xdr:row>
      <xdr:rowOff>16243</xdr:rowOff>
    </xdr:to>
    <xdr:cxnSp macro="">
      <xdr:nvCxnSpPr>
        <xdr:cNvPr id="528" name="直線コネクタ 527"/>
        <xdr:cNvCxnSpPr/>
      </xdr:nvCxnSpPr>
      <xdr:spPr>
        <a:xfrm flipV="1">
          <a:off x="13703300" y="5803583"/>
          <a:ext cx="889000" cy="7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49403</xdr:rowOff>
    </xdr:from>
    <xdr:to>
      <xdr:col>76</xdr:col>
      <xdr:colOff>165100</xdr:colOff>
      <xdr:row>38</xdr:row>
      <xdr:rowOff>151003</xdr:rowOff>
    </xdr:to>
    <xdr:sp macro="" textlink="">
      <xdr:nvSpPr>
        <xdr:cNvPr id="529" name="フローチャート: 判断 528"/>
        <xdr:cNvSpPr/>
      </xdr:nvSpPr>
      <xdr:spPr>
        <a:xfrm>
          <a:off x="14541500" y="656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142130</xdr:rowOff>
    </xdr:from>
    <xdr:ext cx="469744" cy="259045"/>
    <xdr:sp macro="" textlink="">
      <xdr:nvSpPr>
        <xdr:cNvPr id="530" name="テキスト ボックス 529"/>
        <xdr:cNvSpPr txBox="1"/>
      </xdr:nvSpPr>
      <xdr:spPr>
        <a:xfrm>
          <a:off x="14357428" y="6657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16243</xdr:rowOff>
    </xdr:from>
    <xdr:to>
      <xdr:col>71</xdr:col>
      <xdr:colOff>177800</xdr:colOff>
      <xdr:row>38</xdr:row>
      <xdr:rowOff>69990</xdr:rowOff>
    </xdr:to>
    <xdr:cxnSp macro="">
      <xdr:nvCxnSpPr>
        <xdr:cNvPr id="531" name="直線コネクタ 530"/>
        <xdr:cNvCxnSpPr/>
      </xdr:nvCxnSpPr>
      <xdr:spPr>
        <a:xfrm flipV="1">
          <a:off x="12814300" y="6531343"/>
          <a:ext cx="889000" cy="53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97345</xdr:rowOff>
    </xdr:from>
    <xdr:to>
      <xdr:col>72</xdr:col>
      <xdr:colOff>38100</xdr:colOff>
      <xdr:row>39</xdr:row>
      <xdr:rowOff>27495</xdr:rowOff>
    </xdr:to>
    <xdr:sp macro="" textlink="">
      <xdr:nvSpPr>
        <xdr:cNvPr id="532" name="フローチャート: 判断 531"/>
        <xdr:cNvSpPr/>
      </xdr:nvSpPr>
      <xdr:spPr>
        <a:xfrm>
          <a:off x="136525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18622</xdr:rowOff>
    </xdr:from>
    <xdr:ext cx="469744" cy="259045"/>
    <xdr:sp macro="" textlink="">
      <xdr:nvSpPr>
        <xdr:cNvPr id="533" name="テキスト ボックス 532"/>
        <xdr:cNvSpPr txBox="1"/>
      </xdr:nvSpPr>
      <xdr:spPr>
        <a:xfrm>
          <a:off x="13468428" y="670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111785</xdr:rowOff>
    </xdr:from>
    <xdr:to>
      <xdr:col>67</xdr:col>
      <xdr:colOff>101600</xdr:colOff>
      <xdr:row>39</xdr:row>
      <xdr:rowOff>41935</xdr:rowOff>
    </xdr:to>
    <xdr:sp macro="" textlink="">
      <xdr:nvSpPr>
        <xdr:cNvPr id="534" name="フローチャート: 判断 533"/>
        <xdr:cNvSpPr/>
      </xdr:nvSpPr>
      <xdr:spPr>
        <a:xfrm>
          <a:off x="12763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33062</xdr:rowOff>
    </xdr:from>
    <xdr:ext cx="469744" cy="259045"/>
    <xdr:sp macro="" textlink="">
      <xdr:nvSpPr>
        <xdr:cNvPr id="535" name="テキスト ボックス 534"/>
        <xdr:cNvSpPr txBox="1"/>
      </xdr:nvSpPr>
      <xdr:spPr>
        <a:xfrm>
          <a:off x="12579428" y="671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91389</xdr:rowOff>
    </xdr:from>
    <xdr:to>
      <xdr:col>85</xdr:col>
      <xdr:colOff>177800</xdr:colOff>
      <xdr:row>33</xdr:row>
      <xdr:rowOff>21539</xdr:rowOff>
    </xdr:to>
    <xdr:sp macro="" textlink="">
      <xdr:nvSpPr>
        <xdr:cNvPr id="541" name="楕円 540"/>
        <xdr:cNvSpPr/>
      </xdr:nvSpPr>
      <xdr:spPr>
        <a:xfrm>
          <a:off x="16268700" y="557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114266</xdr:rowOff>
    </xdr:from>
    <xdr:ext cx="534377" cy="259045"/>
    <xdr:sp macro="" textlink="">
      <xdr:nvSpPr>
        <xdr:cNvPr id="542" name="災害復旧事業費該当値テキスト"/>
        <xdr:cNvSpPr txBox="1"/>
      </xdr:nvSpPr>
      <xdr:spPr>
        <a:xfrm>
          <a:off x="16370300" y="54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112713</xdr:rowOff>
    </xdr:from>
    <xdr:to>
      <xdr:col>81</xdr:col>
      <xdr:colOff>101600</xdr:colOff>
      <xdr:row>32</xdr:row>
      <xdr:rowOff>42863</xdr:rowOff>
    </xdr:to>
    <xdr:sp macro="" textlink="">
      <xdr:nvSpPr>
        <xdr:cNvPr id="543" name="楕円 542"/>
        <xdr:cNvSpPr/>
      </xdr:nvSpPr>
      <xdr:spPr>
        <a:xfrm>
          <a:off x="15430500" y="542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30</xdr:row>
      <xdr:rowOff>59390</xdr:rowOff>
    </xdr:from>
    <xdr:ext cx="534377" cy="259045"/>
    <xdr:sp macro="" textlink="">
      <xdr:nvSpPr>
        <xdr:cNvPr id="544" name="テキスト ボックス 543"/>
        <xdr:cNvSpPr txBox="1"/>
      </xdr:nvSpPr>
      <xdr:spPr>
        <a:xfrm>
          <a:off x="15214111" y="520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94933</xdr:rowOff>
    </xdr:from>
    <xdr:to>
      <xdr:col>76</xdr:col>
      <xdr:colOff>165100</xdr:colOff>
      <xdr:row>34</xdr:row>
      <xdr:rowOff>25083</xdr:rowOff>
    </xdr:to>
    <xdr:sp macro="" textlink="">
      <xdr:nvSpPr>
        <xdr:cNvPr id="545" name="楕円 544"/>
        <xdr:cNvSpPr/>
      </xdr:nvSpPr>
      <xdr:spPr>
        <a:xfrm>
          <a:off x="14541500" y="575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41610</xdr:rowOff>
    </xdr:from>
    <xdr:ext cx="534377" cy="259045"/>
    <xdr:sp macro="" textlink="">
      <xdr:nvSpPr>
        <xdr:cNvPr id="546" name="テキスト ボックス 545"/>
        <xdr:cNvSpPr txBox="1"/>
      </xdr:nvSpPr>
      <xdr:spPr>
        <a:xfrm>
          <a:off x="14325111" y="552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136893</xdr:rowOff>
    </xdr:from>
    <xdr:to>
      <xdr:col>72</xdr:col>
      <xdr:colOff>38100</xdr:colOff>
      <xdr:row>38</xdr:row>
      <xdr:rowOff>67043</xdr:rowOff>
    </xdr:to>
    <xdr:sp macro="" textlink="">
      <xdr:nvSpPr>
        <xdr:cNvPr id="547" name="楕円 546"/>
        <xdr:cNvSpPr/>
      </xdr:nvSpPr>
      <xdr:spPr>
        <a:xfrm>
          <a:off x="13652500" y="648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83570</xdr:rowOff>
    </xdr:from>
    <xdr:ext cx="534377" cy="259045"/>
    <xdr:sp macro="" textlink="">
      <xdr:nvSpPr>
        <xdr:cNvPr id="548" name="テキスト ボックス 547"/>
        <xdr:cNvSpPr txBox="1"/>
      </xdr:nvSpPr>
      <xdr:spPr>
        <a:xfrm>
          <a:off x="13436111" y="6255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19190</xdr:rowOff>
    </xdr:from>
    <xdr:to>
      <xdr:col>67</xdr:col>
      <xdr:colOff>101600</xdr:colOff>
      <xdr:row>38</xdr:row>
      <xdr:rowOff>120790</xdr:rowOff>
    </xdr:to>
    <xdr:sp macro="" textlink="">
      <xdr:nvSpPr>
        <xdr:cNvPr id="549" name="楕円 548"/>
        <xdr:cNvSpPr/>
      </xdr:nvSpPr>
      <xdr:spPr>
        <a:xfrm>
          <a:off x="12763500" y="653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137317</xdr:rowOff>
    </xdr:from>
    <xdr:ext cx="534377" cy="259045"/>
    <xdr:sp macro="" textlink="">
      <xdr:nvSpPr>
        <xdr:cNvPr id="550" name="テキスト ボックス 549"/>
        <xdr:cNvSpPr txBox="1"/>
      </xdr:nvSpPr>
      <xdr:spPr>
        <a:xfrm>
          <a:off x="12547111" y="630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62" name="テキスト ボックス 561"/>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64" name="テキスト ボックス 563"/>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68" name="直線コネクタ 567"/>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69" name="失業対策事業費最小値テキスト"/>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0" name="直線コネクタ 569"/>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1" name="失業対策事業費最大値テキスト"/>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2" name="直線コネクタ 571"/>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73" name="直線コネクタ 572"/>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74" name="失業対策事業費平均値テキスト"/>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75" name="フローチャート: 判断 574"/>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76" name="直線コネクタ 575"/>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77" name="フローチャート: 判断 576"/>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78" name="テキスト ボックス 577"/>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79" name="直線コネクタ 578"/>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80" name="フローチャート: 判断 579"/>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81" name="テキスト ボックス 580"/>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82" name="直線コネクタ 581"/>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83" name="フローチャート: 判断 582"/>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84" name="テキスト ボックス 583"/>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85" name="フローチャート: 判断 584"/>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86" name="テキスト ボックス 585"/>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92" name="楕円 591"/>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93" name="失業対策事業費該当値テキスト"/>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94" name="楕円 593"/>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595" name="テキスト ボックス 594"/>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96" name="楕円 595"/>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97" name="テキスト ボックス 596"/>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98" name="楕円 597"/>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99" name="テキスト ボックス 598"/>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0" name="楕円 599"/>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1" name="テキスト ボックス 600"/>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5" name="テキスト ボックス 614"/>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7" name="テキスト ボックス 616"/>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9" name="テキスト ボックス 618"/>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135455</xdr:rowOff>
    </xdr:from>
    <xdr:to>
      <xdr:col>85</xdr:col>
      <xdr:colOff>126364</xdr:colOff>
      <xdr:row>79</xdr:row>
      <xdr:rowOff>4319</xdr:rowOff>
    </xdr:to>
    <xdr:cxnSp macro="">
      <xdr:nvCxnSpPr>
        <xdr:cNvPr id="627" name="直線コネクタ 626"/>
        <xdr:cNvCxnSpPr/>
      </xdr:nvCxnSpPr>
      <xdr:spPr>
        <a:xfrm flipV="1">
          <a:off x="16317595" y="12136955"/>
          <a:ext cx="1269" cy="1411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8146</xdr:rowOff>
    </xdr:from>
    <xdr:ext cx="534377" cy="259045"/>
    <xdr:sp macro="" textlink="">
      <xdr:nvSpPr>
        <xdr:cNvPr id="628" name="公債費最小値テキスト"/>
        <xdr:cNvSpPr txBox="1"/>
      </xdr:nvSpPr>
      <xdr:spPr>
        <a:xfrm>
          <a:off x="16370300" y="1355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4319</xdr:rowOff>
    </xdr:from>
    <xdr:to>
      <xdr:col>86</xdr:col>
      <xdr:colOff>25400</xdr:colOff>
      <xdr:row>79</xdr:row>
      <xdr:rowOff>4319</xdr:rowOff>
    </xdr:to>
    <xdr:cxnSp macro="">
      <xdr:nvCxnSpPr>
        <xdr:cNvPr id="629" name="直線コネクタ 628"/>
        <xdr:cNvCxnSpPr/>
      </xdr:nvCxnSpPr>
      <xdr:spPr>
        <a:xfrm>
          <a:off x="16230600" y="13548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82132</xdr:rowOff>
    </xdr:from>
    <xdr:ext cx="599010" cy="259045"/>
    <xdr:sp macro="" textlink="">
      <xdr:nvSpPr>
        <xdr:cNvPr id="630" name="公債費最大値テキスト"/>
        <xdr:cNvSpPr txBox="1"/>
      </xdr:nvSpPr>
      <xdr:spPr>
        <a:xfrm>
          <a:off x="16370300" y="11912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135455</xdr:rowOff>
    </xdr:from>
    <xdr:to>
      <xdr:col>86</xdr:col>
      <xdr:colOff>25400</xdr:colOff>
      <xdr:row>70</xdr:row>
      <xdr:rowOff>135455</xdr:rowOff>
    </xdr:to>
    <xdr:cxnSp macro="">
      <xdr:nvCxnSpPr>
        <xdr:cNvPr id="631" name="直線コネクタ 630"/>
        <xdr:cNvCxnSpPr/>
      </xdr:nvCxnSpPr>
      <xdr:spPr>
        <a:xfrm>
          <a:off x="16230600" y="1213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46476</xdr:rowOff>
    </xdr:from>
    <xdr:to>
      <xdr:col>85</xdr:col>
      <xdr:colOff>127000</xdr:colOff>
      <xdr:row>77</xdr:row>
      <xdr:rowOff>55291</xdr:rowOff>
    </xdr:to>
    <xdr:cxnSp macro="">
      <xdr:nvCxnSpPr>
        <xdr:cNvPr id="632" name="直線コネクタ 631"/>
        <xdr:cNvCxnSpPr/>
      </xdr:nvCxnSpPr>
      <xdr:spPr>
        <a:xfrm flipV="1">
          <a:off x="15481300" y="13248126"/>
          <a:ext cx="838200" cy="8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139127</xdr:rowOff>
    </xdr:from>
    <xdr:ext cx="534377" cy="259045"/>
    <xdr:sp macro="" textlink="">
      <xdr:nvSpPr>
        <xdr:cNvPr id="633" name="公債費平均値テキスト"/>
        <xdr:cNvSpPr txBox="1"/>
      </xdr:nvSpPr>
      <xdr:spPr>
        <a:xfrm>
          <a:off x="16370300" y="13340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160700</xdr:rowOff>
    </xdr:from>
    <xdr:to>
      <xdr:col>85</xdr:col>
      <xdr:colOff>177800</xdr:colOff>
      <xdr:row>78</xdr:row>
      <xdr:rowOff>90850</xdr:rowOff>
    </xdr:to>
    <xdr:sp macro="" textlink="">
      <xdr:nvSpPr>
        <xdr:cNvPr id="634" name="フローチャート: 判断 633"/>
        <xdr:cNvSpPr/>
      </xdr:nvSpPr>
      <xdr:spPr>
        <a:xfrm>
          <a:off x="162687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51192</xdr:rowOff>
    </xdr:from>
    <xdr:to>
      <xdr:col>81</xdr:col>
      <xdr:colOff>50800</xdr:colOff>
      <xdr:row>77</xdr:row>
      <xdr:rowOff>55291</xdr:rowOff>
    </xdr:to>
    <xdr:cxnSp macro="">
      <xdr:nvCxnSpPr>
        <xdr:cNvPr id="635" name="直線コネクタ 634"/>
        <xdr:cNvCxnSpPr/>
      </xdr:nvCxnSpPr>
      <xdr:spPr>
        <a:xfrm>
          <a:off x="14592300" y="13252842"/>
          <a:ext cx="889000" cy="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165066</xdr:rowOff>
    </xdr:from>
    <xdr:to>
      <xdr:col>81</xdr:col>
      <xdr:colOff>101600</xdr:colOff>
      <xdr:row>78</xdr:row>
      <xdr:rowOff>95216</xdr:rowOff>
    </xdr:to>
    <xdr:sp macro="" textlink="">
      <xdr:nvSpPr>
        <xdr:cNvPr id="636" name="フローチャート: 判断 635"/>
        <xdr:cNvSpPr/>
      </xdr:nvSpPr>
      <xdr:spPr>
        <a:xfrm>
          <a:off x="15430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86343</xdr:rowOff>
    </xdr:from>
    <xdr:ext cx="534377" cy="259045"/>
    <xdr:sp macro="" textlink="">
      <xdr:nvSpPr>
        <xdr:cNvPr id="637" name="テキスト ボックス 636"/>
        <xdr:cNvSpPr txBox="1"/>
      </xdr:nvSpPr>
      <xdr:spPr>
        <a:xfrm>
          <a:off x="15214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51192</xdr:rowOff>
    </xdr:from>
    <xdr:to>
      <xdr:col>76</xdr:col>
      <xdr:colOff>114300</xdr:colOff>
      <xdr:row>77</xdr:row>
      <xdr:rowOff>61633</xdr:rowOff>
    </xdr:to>
    <xdr:cxnSp macro="">
      <xdr:nvCxnSpPr>
        <xdr:cNvPr id="638" name="直線コネクタ 637"/>
        <xdr:cNvCxnSpPr/>
      </xdr:nvCxnSpPr>
      <xdr:spPr>
        <a:xfrm flipV="1">
          <a:off x="13703300" y="13252842"/>
          <a:ext cx="889000" cy="1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162920</xdr:rowOff>
    </xdr:from>
    <xdr:to>
      <xdr:col>76</xdr:col>
      <xdr:colOff>165100</xdr:colOff>
      <xdr:row>78</xdr:row>
      <xdr:rowOff>93070</xdr:rowOff>
    </xdr:to>
    <xdr:sp macro="" textlink="">
      <xdr:nvSpPr>
        <xdr:cNvPr id="639" name="フローチャート: 判断 638"/>
        <xdr:cNvSpPr/>
      </xdr:nvSpPr>
      <xdr:spPr>
        <a:xfrm>
          <a:off x="14541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84197</xdr:rowOff>
    </xdr:from>
    <xdr:ext cx="534377" cy="259045"/>
    <xdr:sp macro="" textlink="">
      <xdr:nvSpPr>
        <xdr:cNvPr id="640" name="テキスト ボックス 639"/>
        <xdr:cNvSpPr txBox="1"/>
      </xdr:nvSpPr>
      <xdr:spPr>
        <a:xfrm>
          <a:off x="14325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61633</xdr:rowOff>
    </xdr:from>
    <xdr:to>
      <xdr:col>71</xdr:col>
      <xdr:colOff>177800</xdr:colOff>
      <xdr:row>77</xdr:row>
      <xdr:rowOff>82007</xdr:rowOff>
    </xdr:to>
    <xdr:cxnSp macro="">
      <xdr:nvCxnSpPr>
        <xdr:cNvPr id="641" name="直線コネクタ 640"/>
        <xdr:cNvCxnSpPr/>
      </xdr:nvCxnSpPr>
      <xdr:spPr>
        <a:xfrm flipV="1">
          <a:off x="12814300" y="13263283"/>
          <a:ext cx="889000" cy="20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162185</xdr:rowOff>
    </xdr:from>
    <xdr:to>
      <xdr:col>72</xdr:col>
      <xdr:colOff>38100</xdr:colOff>
      <xdr:row>78</xdr:row>
      <xdr:rowOff>92335</xdr:rowOff>
    </xdr:to>
    <xdr:sp macro="" textlink="">
      <xdr:nvSpPr>
        <xdr:cNvPr id="642" name="フローチャート: 判断 641"/>
        <xdr:cNvSpPr/>
      </xdr:nvSpPr>
      <xdr:spPr>
        <a:xfrm>
          <a:off x="13652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83462</xdr:rowOff>
    </xdr:from>
    <xdr:ext cx="534377" cy="259045"/>
    <xdr:sp macro="" textlink="">
      <xdr:nvSpPr>
        <xdr:cNvPr id="643" name="テキスト ボックス 642"/>
        <xdr:cNvSpPr txBox="1"/>
      </xdr:nvSpPr>
      <xdr:spPr>
        <a:xfrm>
          <a:off x="13436111" y="134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159564</xdr:rowOff>
    </xdr:from>
    <xdr:to>
      <xdr:col>67</xdr:col>
      <xdr:colOff>101600</xdr:colOff>
      <xdr:row>78</xdr:row>
      <xdr:rowOff>89714</xdr:rowOff>
    </xdr:to>
    <xdr:sp macro="" textlink="">
      <xdr:nvSpPr>
        <xdr:cNvPr id="644" name="フローチャート: 判断 643"/>
        <xdr:cNvSpPr/>
      </xdr:nvSpPr>
      <xdr:spPr>
        <a:xfrm>
          <a:off x="12763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80841</xdr:rowOff>
    </xdr:from>
    <xdr:ext cx="534377" cy="259045"/>
    <xdr:sp macro="" textlink="">
      <xdr:nvSpPr>
        <xdr:cNvPr id="645" name="テキスト ボックス 644"/>
        <xdr:cNvSpPr txBox="1"/>
      </xdr:nvSpPr>
      <xdr:spPr>
        <a:xfrm>
          <a:off x="12547111" y="134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167126</xdr:rowOff>
    </xdr:from>
    <xdr:to>
      <xdr:col>85</xdr:col>
      <xdr:colOff>177800</xdr:colOff>
      <xdr:row>77</xdr:row>
      <xdr:rowOff>97276</xdr:rowOff>
    </xdr:to>
    <xdr:sp macro="" textlink="">
      <xdr:nvSpPr>
        <xdr:cNvPr id="651" name="楕円 650"/>
        <xdr:cNvSpPr/>
      </xdr:nvSpPr>
      <xdr:spPr>
        <a:xfrm>
          <a:off x="16268700" y="1319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18553</xdr:rowOff>
    </xdr:from>
    <xdr:ext cx="599010" cy="259045"/>
    <xdr:sp macro="" textlink="">
      <xdr:nvSpPr>
        <xdr:cNvPr id="652" name="公債費該当値テキスト"/>
        <xdr:cNvSpPr txBox="1"/>
      </xdr:nvSpPr>
      <xdr:spPr>
        <a:xfrm>
          <a:off x="16370300" y="13048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4491</xdr:rowOff>
    </xdr:from>
    <xdr:to>
      <xdr:col>81</xdr:col>
      <xdr:colOff>101600</xdr:colOff>
      <xdr:row>77</xdr:row>
      <xdr:rowOff>106091</xdr:rowOff>
    </xdr:to>
    <xdr:sp macro="" textlink="">
      <xdr:nvSpPr>
        <xdr:cNvPr id="653" name="楕円 652"/>
        <xdr:cNvSpPr/>
      </xdr:nvSpPr>
      <xdr:spPr>
        <a:xfrm>
          <a:off x="15430500" y="1320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122618</xdr:rowOff>
    </xdr:from>
    <xdr:ext cx="599010" cy="259045"/>
    <xdr:sp macro="" textlink="">
      <xdr:nvSpPr>
        <xdr:cNvPr id="654" name="テキスト ボックス 653"/>
        <xdr:cNvSpPr txBox="1"/>
      </xdr:nvSpPr>
      <xdr:spPr>
        <a:xfrm>
          <a:off x="15181795" y="12981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392</xdr:rowOff>
    </xdr:from>
    <xdr:to>
      <xdr:col>76</xdr:col>
      <xdr:colOff>165100</xdr:colOff>
      <xdr:row>77</xdr:row>
      <xdr:rowOff>101992</xdr:rowOff>
    </xdr:to>
    <xdr:sp macro="" textlink="">
      <xdr:nvSpPr>
        <xdr:cNvPr id="655" name="楕円 654"/>
        <xdr:cNvSpPr/>
      </xdr:nvSpPr>
      <xdr:spPr>
        <a:xfrm>
          <a:off x="14541500" y="1320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118519</xdr:rowOff>
    </xdr:from>
    <xdr:ext cx="599010" cy="259045"/>
    <xdr:sp macro="" textlink="">
      <xdr:nvSpPr>
        <xdr:cNvPr id="656" name="テキスト ボックス 655"/>
        <xdr:cNvSpPr txBox="1"/>
      </xdr:nvSpPr>
      <xdr:spPr>
        <a:xfrm>
          <a:off x="14292795" y="12977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10833</xdr:rowOff>
    </xdr:from>
    <xdr:to>
      <xdr:col>72</xdr:col>
      <xdr:colOff>38100</xdr:colOff>
      <xdr:row>77</xdr:row>
      <xdr:rowOff>112433</xdr:rowOff>
    </xdr:to>
    <xdr:sp macro="" textlink="">
      <xdr:nvSpPr>
        <xdr:cNvPr id="657" name="楕円 656"/>
        <xdr:cNvSpPr/>
      </xdr:nvSpPr>
      <xdr:spPr>
        <a:xfrm>
          <a:off x="13652500" y="1321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128960</xdr:rowOff>
    </xdr:from>
    <xdr:ext cx="599010" cy="259045"/>
    <xdr:sp macro="" textlink="">
      <xdr:nvSpPr>
        <xdr:cNvPr id="658" name="テキスト ボックス 657"/>
        <xdr:cNvSpPr txBox="1"/>
      </xdr:nvSpPr>
      <xdr:spPr>
        <a:xfrm>
          <a:off x="13403795" y="12987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31207</xdr:rowOff>
    </xdr:from>
    <xdr:to>
      <xdr:col>67</xdr:col>
      <xdr:colOff>101600</xdr:colOff>
      <xdr:row>77</xdr:row>
      <xdr:rowOff>132807</xdr:rowOff>
    </xdr:to>
    <xdr:sp macro="" textlink="">
      <xdr:nvSpPr>
        <xdr:cNvPr id="659" name="楕円 658"/>
        <xdr:cNvSpPr/>
      </xdr:nvSpPr>
      <xdr:spPr>
        <a:xfrm>
          <a:off x="12763500" y="1323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149334</xdr:rowOff>
    </xdr:from>
    <xdr:ext cx="599010" cy="259045"/>
    <xdr:sp macro="" textlink="">
      <xdr:nvSpPr>
        <xdr:cNvPr id="660" name="テキスト ボックス 659"/>
        <xdr:cNvSpPr txBox="1"/>
      </xdr:nvSpPr>
      <xdr:spPr>
        <a:xfrm>
          <a:off x="12514795" y="13008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161990</xdr:rowOff>
    </xdr:from>
    <xdr:to>
      <xdr:col>85</xdr:col>
      <xdr:colOff>126364</xdr:colOff>
      <xdr:row>98</xdr:row>
      <xdr:rowOff>139441</xdr:rowOff>
    </xdr:to>
    <xdr:cxnSp macro="">
      <xdr:nvCxnSpPr>
        <xdr:cNvPr id="682" name="直線コネクタ 681"/>
        <xdr:cNvCxnSpPr/>
      </xdr:nvCxnSpPr>
      <xdr:spPr>
        <a:xfrm flipV="1">
          <a:off x="16317595" y="15763940"/>
          <a:ext cx="1269" cy="1177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143268</xdr:rowOff>
    </xdr:from>
    <xdr:ext cx="378565" cy="259045"/>
    <xdr:sp macro="" textlink="">
      <xdr:nvSpPr>
        <xdr:cNvPr id="683" name="積立金最小値テキスト"/>
        <xdr:cNvSpPr txBox="1"/>
      </xdr:nvSpPr>
      <xdr:spPr>
        <a:xfrm>
          <a:off x="16370300" y="169453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139441</xdr:rowOff>
    </xdr:from>
    <xdr:to>
      <xdr:col>86</xdr:col>
      <xdr:colOff>25400</xdr:colOff>
      <xdr:row>98</xdr:row>
      <xdr:rowOff>139441</xdr:rowOff>
    </xdr:to>
    <xdr:cxnSp macro="">
      <xdr:nvCxnSpPr>
        <xdr:cNvPr id="684" name="直線コネクタ 683"/>
        <xdr:cNvCxnSpPr/>
      </xdr:nvCxnSpPr>
      <xdr:spPr>
        <a:xfrm>
          <a:off x="16230600" y="16941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108667</xdr:rowOff>
    </xdr:from>
    <xdr:ext cx="599010" cy="259045"/>
    <xdr:sp macro="" textlink="">
      <xdr:nvSpPr>
        <xdr:cNvPr id="685" name="積立金最大値テキスト"/>
        <xdr:cNvSpPr txBox="1"/>
      </xdr:nvSpPr>
      <xdr:spPr>
        <a:xfrm>
          <a:off x="16370300" y="15539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161990</xdr:rowOff>
    </xdr:from>
    <xdr:to>
      <xdr:col>86</xdr:col>
      <xdr:colOff>25400</xdr:colOff>
      <xdr:row>91</xdr:row>
      <xdr:rowOff>161990</xdr:rowOff>
    </xdr:to>
    <xdr:cxnSp macro="">
      <xdr:nvCxnSpPr>
        <xdr:cNvPr id="686" name="直線コネクタ 685"/>
        <xdr:cNvCxnSpPr/>
      </xdr:nvCxnSpPr>
      <xdr:spPr>
        <a:xfrm>
          <a:off x="16230600" y="1576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41162</xdr:rowOff>
    </xdr:from>
    <xdr:to>
      <xdr:col>85</xdr:col>
      <xdr:colOff>127000</xdr:colOff>
      <xdr:row>98</xdr:row>
      <xdr:rowOff>79784</xdr:rowOff>
    </xdr:to>
    <xdr:cxnSp macro="">
      <xdr:nvCxnSpPr>
        <xdr:cNvPr id="687" name="直線コネクタ 686"/>
        <xdr:cNvCxnSpPr/>
      </xdr:nvCxnSpPr>
      <xdr:spPr>
        <a:xfrm>
          <a:off x="15481300" y="16843262"/>
          <a:ext cx="838200" cy="38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39242</xdr:rowOff>
    </xdr:from>
    <xdr:ext cx="534377" cy="259045"/>
    <xdr:sp macro="" textlink="">
      <xdr:nvSpPr>
        <xdr:cNvPr id="688" name="積立金平均値テキスト"/>
        <xdr:cNvSpPr txBox="1"/>
      </xdr:nvSpPr>
      <xdr:spPr>
        <a:xfrm>
          <a:off x="16370300" y="16669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16365</xdr:rowOff>
    </xdr:from>
    <xdr:to>
      <xdr:col>85</xdr:col>
      <xdr:colOff>177800</xdr:colOff>
      <xdr:row>98</xdr:row>
      <xdr:rowOff>117965</xdr:rowOff>
    </xdr:to>
    <xdr:sp macro="" textlink="">
      <xdr:nvSpPr>
        <xdr:cNvPr id="689" name="フローチャート: 判断 688"/>
        <xdr:cNvSpPr/>
      </xdr:nvSpPr>
      <xdr:spPr>
        <a:xfrm>
          <a:off x="162687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2894</xdr:rowOff>
    </xdr:from>
    <xdr:to>
      <xdr:col>81</xdr:col>
      <xdr:colOff>50800</xdr:colOff>
      <xdr:row>98</xdr:row>
      <xdr:rowOff>41162</xdr:rowOff>
    </xdr:to>
    <xdr:cxnSp macro="">
      <xdr:nvCxnSpPr>
        <xdr:cNvPr id="690" name="直線コネクタ 689"/>
        <xdr:cNvCxnSpPr/>
      </xdr:nvCxnSpPr>
      <xdr:spPr>
        <a:xfrm>
          <a:off x="14592300" y="16804994"/>
          <a:ext cx="889000" cy="38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30578</xdr:rowOff>
    </xdr:from>
    <xdr:to>
      <xdr:col>81</xdr:col>
      <xdr:colOff>101600</xdr:colOff>
      <xdr:row>98</xdr:row>
      <xdr:rowOff>132178</xdr:rowOff>
    </xdr:to>
    <xdr:sp macro="" textlink="">
      <xdr:nvSpPr>
        <xdr:cNvPr id="691" name="フローチャート: 判断 690"/>
        <xdr:cNvSpPr/>
      </xdr:nvSpPr>
      <xdr:spPr>
        <a:xfrm>
          <a:off x="15430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123305</xdr:rowOff>
    </xdr:from>
    <xdr:ext cx="534377" cy="259045"/>
    <xdr:sp macro="" textlink="">
      <xdr:nvSpPr>
        <xdr:cNvPr id="692" name="テキスト ボックス 691"/>
        <xdr:cNvSpPr txBox="1"/>
      </xdr:nvSpPr>
      <xdr:spPr>
        <a:xfrm>
          <a:off x="15214111" y="169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2894</xdr:rowOff>
    </xdr:from>
    <xdr:to>
      <xdr:col>76</xdr:col>
      <xdr:colOff>114300</xdr:colOff>
      <xdr:row>98</xdr:row>
      <xdr:rowOff>87497</xdr:rowOff>
    </xdr:to>
    <xdr:cxnSp macro="">
      <xdr:nvCxnSpPr>
        <xdr:cNvPr id="693" name="直線コネクタ 692"/>
        <xdr:cNvCxnSpPr/>
      </xdr:nvCxnSpPr>
      <xdr:spPr>
        <a:xfrm flipV="1">
          <a:off x="13703300" y="16804994"/>
          <a:ext cx="889000" cy="84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39653</xdr:rowOff>
    </xdr:from>
    <xdr:to>
      <xdr:col>76</xdr:col>
      <xdr:colOff>165100</xdr:colOff>
      <xdr:row>98</xdr:row>
      <xdr:rowOff>141253</xdr:rowOff>
    </xdr:to>
    <xdr:sp macro="" textlink="">
      <xdr:nvSpPr>
        <xdr:cNvPr id="694" name="フローチャート: 判断 693"/>
        <xdr:cNvSpPr/>
      </xdr:nvSpPr>
      <xdr:spPr>
        <a:xfrm>
          <a:off x="14541500" y="1684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132380</xdr:rowOff>
    </xdr:from>
    <xdr:ext cx="534377" cy="259045"/>
    <xdr:sp macro="" textlink="">
      <xdr:nvSpPr>
        <xdr:cNvPr id="695" name="テキスト ボックス 694"/>
        <xdr:cNvSpPr txBox="1"/>
      </xdr:nvSpPr>
      <xdr:spPr>
        <a:xfrm>
          <a:off x="14325111" y="16934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79876</xdr:rowOff>
    </xdr:from>
    <xdr:to>
      <xdr:col>71</xdr:col>
      <xdr:colOff>177800</xdr:colOff>
      <xdr:row>98</xdr:row>
      <xdr:rowOff>87497</xdr:rowOff>
    </xdr:to>
    <xdr:cxnSp macro="">
      <xdr:nvCxnSpPr>
        <xdr:cNvPr id="696" name="直線コネクタ 695"/>
        <xdr:cNvCxnSpPr/>
      </xdr:nvCxnSpPr>
      <xdr:spPr>
        <a:xfrm>
          <a:off x="12814300" y="16881976"/>
          <a:ext cx="8890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42686</xdr:rowOff>
    </xdr:from>
    <xdr:to>
      <xdr:col>72</xdr:col>
      <xdr:colOff>38100</xdr:colOff>
      <xdr:row>98</xdr:row>
      <xdr:rowOff>144286</xdr:rowOff>
    </xdr:to>
    <xdr:sp macro="" textlink="">
      <xdr:nvSpPr>
        <xdr:cNvPr id="697" name="フローチャート: 判断 696"/>
        <xdr:cNvSpPr/>
      </xdr:nvSpPr>
      <xdr:spPr>
        <a:xfrm>
          <a:off x="13652500" y="1684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135413</xdr:rowOff>
    </xdr:from>
    <xdr:ext cx="534377" cy="259045"/>
    <xdr:sp macro="" textlink="">
      <xdr:nvSpPr>
        <xdr:cNvPr id="698" name="テキスト ボックス 697"/>
        <xdr:cNvSpPr txBox="1"/>
      </xdr:nvSpPr>
      <xdr:spPr>
        <a:xfrm>
          <a:off x="13436111" y="1693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40642</xdr:rowOff>
    </xdr:from>
    <xdr:to>
      <xdr:col>67</xdr:col>
      <xdr:colOff>101600</xdr:colOff>
      <xdr:row>98</xdr:row>
      <xdr:rowOff>142242</xdr:rowOff>
    </xdr:to>
    <xdr:sp macro="" textlink="">
      <xdr:nvSpPr>
        <xdr:cNvPr id="699" name="フローチャート: 判断 698"/>
        <xdr:cNvSpPr/>
      </xdr:nvSpPr>
      <xdr:spPr>
        <a:xfrm>
          <a:off x="12763500" y="168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133369</xdr:rowOff>
    </xdr:from>
    <xdr:ext cx="534377" cy="259045"/>
    <xdr:sp macro="" textlink="">
      <xdr:nvSpPr>
        <xdr:cNvPr id="700" name="テキスト ボックス 699"/>
        <xdr:cNvSpPr txBox="1"/>
      </xdr:nvSpPr>
      <xdr:spPr>
        <a:xfrm>
          <a:off x="12547111" y="16935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28984</xdr:rowOff>
    </xdr:from>
    <xdr:to>
      <xdr:col>85</xdr:col>
      <xdr:colOff>177800</xdr:colOff>
      <xdr:row>98</xdr:row>
      <xdr:rowOff>130584</xdr:rowOff>
    </xdr:to>
    <xdr:sp macro="" textlink="">
      <xdr:nvSpPr>
        <xdr:cNvPr id="706" name="楕円 705"/>
        <xdr:cNvSpPr/>
      </xdr:nvSpPr>
      <xdr:spPr>
        <a:xfrm>
          <a:off x="16268700" y="1683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166242</xdr:rowOff>
    </xdr:from>
    <xdr:ext cx="534377" cy="259045"/>
    <xdr:sp macro="" textlink="">
      <xdr:nvSpPr>
        <xdr:cNvPr id="707" name="積立金該当値テキスト"/>
        <xdr:cNvSpPr txBox="1"/>
      </xdr:nvSpPr>
      <xdr:spPr>
        <a:xfrm>
          <a:off x="16370300" y="16796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161812</xdr:rowOff>
    </xdr:from>
    <xdr:to>
      <xdr:col>81</xdr:col>
      <xdr:colOff>101600</xdr:colOff>
      <xdr:row>98</xdr:row>
      <xdr:rowOff>91962</xdr:rowOff>
    </xdr:to>
    <xdr:sp macro="" textlink="">
      <xdr:nvSpPr>
        <xdr:cNvPr id="708" name="楕円 707"/>
        <xdr:cNvSpPr/>
      </xdr:nvSpPr>
      <xdr:spPr>
        <a:xfrm>
          <a:off x="15430500" y="1679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108489</xdr:rowOff>
    </xdr:from>
    <xdr:ext cx="534377" cy="259045"/>
    <xdr:sp macro="" textlink="">
      <xdr:nvSpPr>
        <xdr:cNvPr id="709" name="テキスト ボックス 708"/>
        <xdr:cNvSpPr txBox="1"/>
      </xdr:nvSpPr>
      <xdr:spPr>
        <a:xfrm>
          <a:off x="15214111" y="16567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123544</xdr:rowOff>
    </xdr:from>
    <xdr:to>
      <xdr:col>76</xdr:col>
      <xdr:colOff>165100</xdr:colOff>
      <xdr:row>98</xdr:row>
      <xdr:rowOff>53694</xdr:rowOff>
    </xdr:to>
    <xdr:sp macro="" textlink="">
      <xdr:nvSpPr>
        <xdr:cNvPr id="710" name="楕円 709"/>
        <xdr:cNvSpPr/>
      </xdr:nvSpPr>
      <xdr:spPr>
        <a:xfrm>
          <a:off x="14541500" y="1675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70221</xdr:rowOff>
    </xdr:from>
    <xdr:ext cx="534377" cy="259045"/>
    <xdr:sp macro="" textlink="">
      <xdr:nvSpPr>
        <xdr:cNvPr id="711" name="テキスト ボックス 710"/>
        <xdr:cNvSpPr txBox="1"/>
      </xdr:nvSpPr>
      <xdr:spPr>
        <a:xfrm>
          <a:off x="14325111" y="1652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36697</xdr:rowOff>
    </xdr:from>
    <xdr:to>
      <xdr:col>72</xdr:col>
      <xdr:colOff>38100</xdr:colOff>
      <xdr:row>98</xdr:row>
      <xdr:rowOff>138297</xdr:rowOff>
    </xdr:to>
    <xdr:sp macro="" textlink="">
      <xdr:nvSpPr>
        <xdr:cNvPr id="712" name="楕円 711"/>
        <xdr:cNvSpPr/>
      </xdr:nvSpPr>
      <xdr:spPr>
        <a:xfrm>
          <a:off x="13652500" y="16838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154824</xdr:rowOff>
    </xdr:from>
    <xdr:ext cx="534377" cy="259045"/>
    <xdr:sp macro="" textlink="">
      <xdr:nvSpPr>
        <xdr:cNvPr id="713" name="テキスト ボックス 712"/>
        <xdr:cNvSpPr txBox="1"/>
      </xdr:nvSpPr>
      <xdr:spPr>
        <a:xfrm>
          <a:off x="13436111" y="1661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29076</xdr:rowOff>
    </xdr:from>
    <xdr:to>
      <xdr:col>67</xdr:col>
      <xdr:colOff>101600</xdr:colOff>
      <xdr:row>98</xdr:row>
      <xdr:rowOff>130676</xdr:rowOff>
    </xdr:to>
    <xdr:sp macro="" textlink="">
      <xdr:nvSpPr>
        <xdr:cNvPr id="714" name="楕円 713"/>
        <xdr:cNvSpPr/>
      </xdr:nvSpPr>
      <xdr:spPr>
        <a:xfrm>
          <a:off x="12763500" y="16831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147203</xdr:rowOff>
    </xdr:from>
    <xdr:ext cx="534377" cy="259045"/>
    <xdr:sp macro="" textlink="">
      <xdr:nvSpPr>
        <xdr:cNvPr id="715" name="テキスト ボックス 714"/>
        <xdr:cNvSpPr txBox="1"/>
      </xdr:nvSpPr>
      <xdr:spPr>
        <a:xfrm>
          <a:off x="12547111" y="16606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7386</xdr:rowOff>
    </xdr:from>
    <xdr:to>
      <xdr:col>116</xdr:col>
      <xdr:colOff>62864</xdr:colOff>
      <xdr:row>38</xdr:row>
      <xdr:rowOff>139700</xdr:rowOff>
    </xdr:to>
    <xdr:cxnSp macro="">
      <xdr:nvCxnSpPr>
        <xdr:cNvPr id="737" name="直線コネクタ 736"/>
        <xdr:cNvCxnSpPr/>
      </xdr:nvCxnSpPr>
      <xdr:spPr>
        <a:xfrm flipV="1">
          <a:off x="22159595" y="5322336"/>
          <a:ext cx="1269" cy="1332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125513</xdr:rowOff>
    </xdr:from>
    <xdr:ext cx="534377" cy="259045"/>
    <xdr:sp macro="" textlink="">
      <xdr:nvSpPr>
        <xdr:cNvPr id="740" name="投資及び出資金最大値テキスト"/>
        <xdr:cNvSpPr txBox="1"/>
      </xdr:nvSpPr>
      <xdr:spPr>
        <a:xfrm>
          <a:off x="22212300" y="509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7386</xdr:rowOff>
    </xdr:from>
    <xdr:to>
      <xdr:col>116</xdr:col>
      <xdr:colOff>152400</xdr:colOff>
      <xdr:row>31</xdr:row>
      <xdr:rowOff>7386</xdr:rowOff>
    </xdr:to>
    <xdr:cxnSp macro="">
      <xdr:nvCxnSpPr>
        <xdr:cNvPr id="741" name="直線コネクタ 740"/>
        <xdr:cNvCxnSpPr/>
      </xdr:nvCxnSpPr>
      <xdr:spPr>
        <a:xfrm>
          <a:off x="22072600" y="5322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18359</xdr:rowOff>
    </xdr:from>
    <xdr:to>
      <xdr:col>116</xdr:col>
      <xdr:colOff>63500</xdr:colOff>
      <xdr:row>38</xdr:row>
      <xdr:rowOff>139426</xdr:rowOff>
    </xdr:to>
    <xdr:cxnSp macro="">
      <xdr:nvCxnSpPr>
        <xdr:cNvPr id="742" name="直線コネクタ 741"/>
        <xdr:cNvCxnSpPr/>
      </xdr:nvCxnSpPr>
      <xdr:spPr>
        <a:xfrm flipV="1">
          <a:off x="21323300" y="6533459"/>
          <a:ext cx="838200" cy="12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104279</xdr:rowOff>
    </xdr:from>
    <xdr:ext cx="469744" cy="259045"/>
    <xdr:sp macro="" textlink="">
      <xdr:nvSpPr>
        <xdr:cNvPr id="743" name="投資及び出資金平均値テキスト"/>
        <xdr:cNvSpPr txBox="1"/>
      </xdr:nvSpPr>
      <xdr:spPr>
        <a:xfrm>
          <a:off x="22212300" y="6276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81402</xdr:rowOff>
    </xdr:from>
    <xdr:to>
      <xdr:col>116</xdr:col>
      <xdr:colOff>114300</xdr:colOff>
      <xdr:row>38</xdr:row>
      <xdr:rowOff>11552</xdr:rowOff>
    </xdr:to>
    <xdr:sp macro="" textlink="">
      <xdr:nvSpPr>
        <xdr:cNvPr id="744" name="フローチャート: 判断 743"/>
        <xdr:cNvSpPr/>
      </xdr:nvSpPr>
      <xdr:spPr>
        <a:xfrm>
          <a:off x="22110700" y="642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139426</xdr:rowOff>
    </xdr:from>
    <xdr:to>
      <xdr:col>111</xdr:col>
      <xdr:colOff>177800</xdr:colOff>
      <xdr:row>38</xdr:row>
      <xdr:rowOff>139563</xdr:rowOff>
    </xdr:to>
    <xdr:cxnSp macro="">
      <xdr:nvCxnSpPr>
        <xdr:cNvPr id="745" name="直線コネクタ 744"/>
        <xdr:cNvCxnSpPr/>
      </xdr:nvCxnSpPr>
      <xdr:spPr>
        <a:xfrm flipV="1">
          <a:off x="20434300" y="6654526"/>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144450</xdr:rowOff>
    </xdr:from>
    <xdr:to>
      <xdr:col>112</xdr:col>
      <xdr:colOff>38100</xdr:colOff>
      <xdr:row>38</xdr:row>
      <xdr:rowOff>74600</xdr:rowOff>
    </xdr:to>
    <xdr:sp macro="" textlink="">
      <xdr:nvSpPr>
        <xdr:cNvPr id="746" name="フローチャート: 判断 745"/>
        <xdr:cNvSpPr/>
      </xdr:nvSpPr>
      <xdr:spPr>
        <a:xfrm>
          <a:off x="21272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91127</xdr:rowOff>
    </xdr:from>
    <xdr:ext cx="469744" cy="259045"/>
    <xdr:sp macro="" textlink="">
      <xdr:nvSpPr>
        <xdr:cNvPr id="747" name="テキスト ボックス 746"/>
        <xdr:cNvSpPr txBox="1"/>
      </xdr:nvSpPr>
      <xdr:spPr>
        <a:xfrm>
          <a:off x="21088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138557</xdr:rowOff>
    </xdr:from>
    <xdr:to>
      <xdr:col>107</xdr:col>
      <xdr:colOff>50800</xdr:colOff>
      <xdr:row>38</xdr:row>
      <xdr:rowOff>139563</xdr:rowOff>
    </xdr:to>
    <xdr:cxnSp macro="">
      <xdr:nvCxnSpPr>
        <xdr:cNvPr id="748" name="直線コネクタ 747"/>
        <xdr:cNvCxnSpPr/>
      </xdr:nvCxnSpPr>
      <xdr:spPr>
        <a:xfrm>
          <a:off x="19545300" y="6653657"/>
          <a:ext cx="8890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152039</xdr:rowOff>
    </xdr:from>
    <xdr:to>
      <xdr:col>107</xdr:col>
      <xdr:colOff>101600</xdr:colOff>
      <xdr:row>38</xdr:row>
      <xdr:rowOff>82189</xdr:rowOff>
    </xdr:to>
    <xdr:sp macro="" textlink="">
      <xdr:nvSpPr>
        <xdr:cNvPr id="749" name="フローチャート: 判断 748"/>
        <xdr:cNvSpPr/>
      </xdr:nvSpPr>
      <xdr:spPr>
        <a:xfrm>
          <a:off x="20383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98716</xdr:rowOff>
    </xdr:from>
    <xdr:ext cx="469744" cy="259045"/>
    <xdr:sp macro="" textlink="">
      <xdr:nvSpPr>
        <xdr:cNvPr id="750" name="テキスト ボックス 749"/>
        <xdr:cNvSpPr txBox="1"/>
      </xdr:nvSpPr>
      <xdr:spPr>
        <a:xfrm>
          <a:off x="20199428" y="627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129184</xdr:rowOff>
    </xdr:from>
    <xdr:to>
      <xdr:col>102</xdr:col>
      <xdr:colOff>114300</xdr:colOff>
      <xdr:row>38</xdr:row>
      <xdr:rowOff>138557</xdr:rowOff>
    </xdr:to>
    <xdr:cxnSp macro="">
      <xdr:nvCxnSpPr>
        <xdr:cNvPr id="751" name="直線コネクタ 750"/>
        <xdr:cNvCxnSpPr/>
      </xdr:nvCxnSpPr>
      <xdr:spPr>
        <a:xfrm>
          <a:off x="18656300" y="6644284"/>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161183</xdr:rowOff>
    </xdr:from>
    <xdr:to>
      <xdr:col>102</xdr:col>
      <xdr:colOff>165100</xdr:colOff>
      <xdr:row>38</xdr:row>
      <xdr:rowOff>91333</xdr:rowOff>
    </xdr:to>
    <xdr:sp macro="" textlink="">
      <xdr:nvSpPr>
        <xdr:cNvPr id="752" name="フローチャート: 判断 751"/>
        <xdr:cNvSpPr/>
      </xdr:nvSpPr>
      <xdr:spPr>
        <a:xfrm>
          <a:off x="19494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107860</xdr:rowOff>
    </xdr:from>
    <xdr:ext cx="469744" cy="259045"/>
    <xdr:sp macro="" textlink="">
      <xdr:nvSpPr>
        <xdr:cNvPr id="753" name="テキスト ボックス 752"/>
        <xdr:cNvSpPr txBox="1"/>
      </xdr:nvSpPr>
      <xdr:spPr>
        <a:xfrm>
          <a:off x="19310428" y="628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171287</xdr:rowOff>
    </xdr:from>
    <xdr:to>
      <xdr:col>98</xdr:col>
      <xdr:colOff>38100</xdr:colOff>
      <xdr:row>38</xdr:row>
      <xdr:rowOff>101437</xdr:rowOff>
    </xdr:to>
    <xdr:sp macro="" textlink="">
      <xdr:nvSpPr>
        <xdr:cNvPr id="754" name="フローチャート: 判断 753"/>
        <xdr:cNvSpPr/>
      </xdr:nvSpPr>
      <xdr:spPr>
        <a:xfrm>
          <a:off x="18605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117965</xdr:rowOff>
    </xdr:from>
    <xdr:ext cx="469744" cy="259045"/>
    <xdr:sp macro="" textlink="">
      <xdr:nvSpPr>
        <xdr:cNvPr id="755" name="テキスト ボックス 754"/>
        <xdr:cNvSpPr txBox="1"/>
      </xdr:nvSpPr>
      <xdr:spPr>
        <a:xfrm>
          <a:off x="18421428" y="6290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139009</xdr:rowOff>
    </xdr:from>
    <xdr:to>
      <xdr:col>116</xdr:col>
      <xdr:colOff>114300</xdr:colOff>
      <xdr:row>38</xdr:row>
      <xdr:rowOff>69159</xdr:rowOff>
    </xdr:to>
    <xdr:sp macro="" textlink="">
      <xdr:nvSpPr>
        <xdr:cNvPr id="761" name="楕円 760"/>
        <xdr:cNvSpPr/>
      </xdr:nvSpPr>
      <xdr:spPr>
        <a:xfrm>
          <a:off x="22110700" y="648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59829</xdr:rowOff>
    </xdr:from>
    <xdr:ext cx="469744" cy="259045"/>
    <xdr:sp macro="" textlink="">
      <xdr:nvSpPr>
        <xdr:cNvPr id="762" name="投資及び出資金該当値テキスト"/>
        <xdr:cNvSpPr txBox="1"/>
      </xdr:nvSpPr>
      <xdr:spPr>
        <a:xfrm>
          <a:off x="22212300" y="640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88626</xdr:rowOff>
    </xdr:from>
    <xdr:to>
      <xdr:col>112</xdr:col>
      <xdr:colOff>38100</xdr:colOff>
      <xdr:row>39</xdr:row>
      <xdr:rowOff>18776</xdr:rowOff>
    </xdr:to>
    <xdr:sp macro="" textlink="">
      <xdr:nvSpPr>
        <xdr:cNvPr id="763" name="楕円 762"/>
        <xdr:cNvSpPr/>
      </xdr:nvSpPr>
      <xdr:spPr>
        <a:xfrm>
          <a:off x="21272500" y="660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9903</xdr:rowOff>
    </xdr:from>
    <xdr:ext cx="249299" cy="259045"/>
    <xdr:sp macro="" textlink="">
      <xdr:nvSpPr>
        <xdr:cNvPr id="764" name="テキスト ボックス 763"/>
        <xdr:cNvSpPr txBox="1"/>
      </xdr:nvSpPr>
      <xdr:spPr>
        <a:xfrm>
          <a:off x="21198650" y="66964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88763</xdr:rowOff>
    </xdr:from>
    <xdr:to>
      <xdr:col>107</xdr:col>
      <xdr:colOff>101600</xdr:colOff>
      <xdr:row>39</xdr:row>
      <xdr:rowOff>18913</xdr:rowOff>
    </xdr:to>
    <xdr:sp macro="" textlink="">
      <xdr:nvSpPr>
        <xdr:cNvPr id="765" name="楕円 764"/>
        <xdr:cNvSpPr/>
      </xdr:nvSpPr>
      <xdr:spPr>
        <a:xfrm>
          <a:off x="20383500" y="660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10040</xdr:rowOff>
    </xdr:from>
    <xdr:ext cx="249299" cy="259045"/>
    <xdr:sp macro="" textlink="">
      <xdr:nvSpPr>
        <xdr:cNvPr id="766" name="テキスト ボックス 765"/>
        <xdr:cNvSpPr txBox="1"/>
      </xdr:nvSpPr>
      <xdr:spPr>
        <a:xfrm>
          <a:off x="20309650" y="66965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87757</xdr:rowOff>
    </xdr:from>
    <xdr:to>
      <xdr:col>102</xdr:col>
      <xdr:colOff>165100</xdr:colOff>
      <xdr:row>39</xdr:row>
      <xdr:rowOff>17907</xdr:rowOff>
    </xdr:to>
    <xdr:sp macro="" textlink="">
      <xdr:nvSpPr>
        <xdr:cNvPr id="767" name="楕円 766"/>
        <xdr:cNvSpPr/>
      </xdr:nvSpPr>
      <xdr:spPr>
        <a:xfrm>
          <a:off x="19494500" y="660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9034</xdr:rowOff>
    </xdr:from>
    <xdr:ext cx="313932" cy="259045"/>
    <xdr:sp macro="" textlink="">
      <xdr:nvSpPr>
        <xdr:cNvPr id="768" name="テキスト ボックス 767"/>
        <xdr:cNvSpPr txBox="1"/>
      </xdr:nvSpPr>
      <xdr:spPr>
        <a:xfrm>
          <a:off x="19388333" y="6695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78384</xdr:rowOff>
    </xdr:from>
    <xdr:to>
      <xdr:col>98</xdr:col>
      <xdr:colOff>38100</xdr:colOff>
      <xdr:row>39</xdr:row>
      <xdr:rowOff>8534</xdr:rowOff>
    </xdr:to>
    <xdr:sp macro="" textlink="">
      <xdr:nvSpPr>
        <xdr:cNvPr id="769" name="楕円 768"/>
        <xdr:cNvSpPr/>
      </xdr:nvSpPr>
      <xdr:spPr>
        <a:xfrm>
          <a:off x="18605500" y="659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171111</xdr:rowOff>
    </xdr:from>
    <xdr:ext cx="378565" cy="259045"/>
    <xdr:sp macro="" textlink="">
      <xdr:nvSpPr>
        <xdr:cNvPr id="770" name="テキスト ボックス 769"/>
        <xdr:cNvSpPr txBox="1"/>
      </xdr:nvSpPr>
      <xdr:spPr>
        <a:xfrm>
          <a:off x="18467017" y="6686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4" name="テキスト ボックス 78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6" name="テキスト ボックス 78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8" name="テキスト ボックス 78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92" name="テキスト ボックス 791"/>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31801</xdr:rowOff>
    </xdr:from>
    <xdr:to>
      <xdr:col>116</xdr:col>
      <xdr:colOff>62864</xdr:colOff>
      <xdr:row>59</xdr:row>
      <xdr:rowOff>98878</xdr:rowOff>
    </xdr:to>
    <xdr:cxnSp macro="">
      <xdr:nvCxnSpPr>
        <xdr:cNvPr id="796" name="直線コネクタ 795"/>
        <xdr:cNvCxnSpPr/>
      </xdr:nvCxnSpPr>
      <xdr:spPr>
        <a:xfrm flipV="1">
          <a:off x="22159595" y="8775751"/>
          <a:ext cx="1269" cy="1438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149928</xdr:rowOff>
    </xdr:from>
    <xdr:ext cx="534377" cy="259045"/>
    <xdr:sp macro="" textlink="">
      <xdr:nvSpPr>
        <xdr:cNvPr id="799" name="貸付金最大値テキスト"/>
        <xdr:cNvSpPr txBox="1"/>
      </xdr:nvSpPr>
      <xdr:spPr>
        <a:xfrm>
          <a:off x="22212300" y="855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31801</xdr:rowOff>
    </xdr:from>
    <xdr:to>
      <xdr:col>116</xdr:col>
      <xdr:colOff>152400</xdr:colOff>
      <xdr:row>51</xdr:row>
      <xdr:rowOff>31801</xdr:rowOff>
    </xdr:to>
    <xdr:cxnSp macro="">
      <xdr:nvCxnSpPr>
        <xdr:cNvPr id="800" name="直線コネクタ 799"/>
        <xdr:cNvCxnSpPr/>
      </xdr:nvCxnSpPr>
      <xdr:spPr>
        <a:xfrm>
          <a:off x="22072600" y="8775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59413</xdr:rowOff>
    </xdr:from>
    <xdr:to>
      <xdr:col>116</xdr:col>
      <xdr:colOff>63500</xdr:colOff>
      <xdr:row>59</xdr:row>
      <xdr:rowOff>60523</xdr:rowOff>
    </xdr:to>
    <xdr:cxnSp macro="">
      <xdr:nvCxnSpPr>
        <xdr:cNvPr id="801" name="直線コネクタ 800"/>
        <xdr:cNvCxnSpPr/>
      </xdr:nvCxnSpPr>
      <xdr:spPr>
        <a:xfrm flipV="1">
          <a:off x="21323300" y="10174963"/>
          <a:ext cx="838200" cy="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139732</xdr:rowOff>
    </xdr:from>
    <xdr:ext cx="469744" cy="259045"/>
    <xdr:sp macro="" textlink="">
      <xdr:nvSpPr>
        <xdr:cNvPr id="802" name="貸付金平均値テキスト"/>
        <xdr:cNvSpPr txBox="1"/>
      </xdr:nvSpPr>
      <xdr:spPr>
        <a:xfrm>
          <a:off x="22212300" y="9912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116855</xdr:rowOff>
    </xdr:from>
    <xdr:to>
      <xdr:col>116</xdr:col>
      <xdr:colOff>114300</xdr:colOff>
      <xdr:row>59</xdr:row>
      <xdr:rowOff>47005</xdr:rowOff>
    </xdr:to>
    <xdr:sp macro="" textlink="">
      <xdr:nvSpPr>
        <xdr:cNvPr id="803" name="フローチャート: 判断 802"/>
        <xdr:cNvSpPr/>
      </xdr:nvSpPr>
      <xdr:spPr>
        <a:xfrm>
          <a:off x="22110700" y="1006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30919</xdr:rowOff>
    </xdr:from>
    <xdr:to>
      <xdr:col>111</xdr:col>
      <xdr:colOff>177800</xdr:colOff>
      <xdr:row>59</xdr:row>
      <xdr:rowOff>60523</xdr:rowOff>
    </xdr:to>
    <xdr:cxnSp macro="">
      <xdr:nvCxnSpPr>
        <xdr:cNvPr id="804" name="直線コネクタ 803"/>
        <xdr:cNvCxnSpPr/>
      </xdr:nvCxnSpPr>
      <xdr:spPr>
        <a:xfrm>
          <a:off x="20434300" y="10146469"/>
          <a:ext cx="889000" cy="29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130129</xdr:rowOff>
    </xdr:from>
    <xdr:to>
      <xdr:col>112</xdr:col>
      <xdr:colOff>38100</xdr:colOff>
      <xdr:row>59</xdr:row>
      <xdr:rowOff>60279</xdr:rowOff>
    </xdr:to>
    <xdr:sp macro="" textlink="">
      <xdr:nvSpPr>
        <xdr:cNvPr id="805" name="フローチャート: 判断 804"/>
        <xdr:cNvSpPr/>
      </xdr:nvSpPr>
      <xdr:spPr>
        <a:xfrm>
          <a:off x="21272500" y="10074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76806</xdr:rowOff>
    </xdr:from>
    <xdr:ext cx="469744" cy="259045"/>
    <xdr:sp macro="" textlink="">
      <xdr:nvSpPr>
        <xdr:cNvPr id="806" name="テキスト ボックス 805"/>
        <xdr:cNvSpPr txBox="1"/>
      </xdr:nvSpPr>
      <xdr:spPr>
        <a:xfrm>
          <a:off x="21088428" y="9849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155425</xdr:rowOff>
    </xdr:from>
    <xdr:to>
      <xdr:col>107</xdr:col>
      <xdr:colOff>50800</xdr:colOff>
      <xdr:row>59</xdr:row>
      <xdr:rowOff>30919</xdr:rowOff>
    </xdr:to>
    <xdr:cxnSp macro="">
      <xdr:nvCxnSpPr>
        <xdr:cNvPr id="807" name="直線コネクタ 806"/>
        <xdr:cNvCxnSpPr/>
      </xdr:nvCxnSpPr>
      <xdr:spPr>
        <a:xfrm>
          <a:off x="19545300" y="10099525"/>
          <a:ext cx="889000" cy="46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128301</xdr:rowOff>
    </xdr:from>
    <xdr:to>
      <xdr:col>107</xdr:col>
      <xdr:colOff>101600</xdr:colOff>
      <xdr:row>59</xdr:row>
      <xdr:rowOff>58451</xdr:rowOff>
    </xdr:to>
    <xdr:sp macro="" textlink="">
      <xdr:nvSpPr>
        <xdr:cNvPr id="808" name="フローチャート: 判断 807"/>
        <xdr:cNvSpPr/>
      </xdr:nvSpPr>
      <xdr:spPr>
        <a:xfrm>
          <a:off x="20383500" y="10072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74978</xdr:rowOff>
    </xdr:from>
    <xdr:ext cx="469744" cy="259045"/>
    <xdr:sp macro="" textlink="">
      <xdr:nvSpPr>
        <xdr:cNvPr id="809" name="テキスト ボックス 808"/>
        <xdr:cNvSpPr txBox="1"/>
      </xdr:nvSpPr>
      <xdr:spPr>
        <a:xfrm>
          <a:off x="20199428" y="9847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118849</xdr:rowOff>
    </xdr:from>
    <xdr:to>
      <xdr:col>102</xdr:col>
      <xdr:colOff>114300</xdr:colOff>
      <xdr:row>58</xdr:row>
      <xdr:rowOff>155425</xdr:rowOff>
    </xdr:to>
    <xdr:cxnSp macro="">
      <xdr:nvCxnSpPr>
        <xdr:cNvPr id="810" name="直線コネクタ 809"/>
        <xdr:cNvCxnSpPr/>
      </xdr:nvCxnSpPr>
      <xdr:spPr>
        <a:xfrm>
          <a:off x="18656300" y="10062949"/>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131665</xdr:rowOff>
    </xdr:from>
    <xdr:to>
      <xdr:col>102</xdr:col>
      <xdr:colOff>165100</xdr:colOff>
      <xdr:row>59</xdr:row>
      <xdr:rowOff>61815</xdr:rowOff>
    </xdr:to>
    <xdr:sp macro="" textlink="">
      <xdr:nvSpPr>
        <xdr:cNvPr id="811" name="フローチャート: 判断 810"/>
        <xdr:cNvSpPr/>
      </xdr:nvSpPr>
      <xdr:spPr>
        <a:xfrm>
          <a:off x="19494500" y="100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52942</xdr:rowOff>
    </xdr:from>
    <xdr:ext cx="469744" cy="259045"/>
    <xdr:sp macro="" textlink="">
      <xdr:nvSpPr>
        <xdr:cNvPr id="812" name="テキスト ボックス 811"/>
        <xdr:cNvSpPr txBox="1"/>
      </xdr:nvSpPr>
      <xdr:spPr>
        <a:xfrm>
          <a:off x="19310428" y="10168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125051</xdr:rowOff>
    </xdr:from>
    <xdr:to>
      <xdr:col>98</xdr:col>
      <xdr:colOff>38100</xdr:colOff>
      <xdr:row>59</xdr:row>
      <xdr:rowOff>55201</xdr:rowOff>
    </xdr:to>
    <xdr:sp macro="" textlink="">
      <xdr:nvSpPr>
        <xdr:cNvPr id="813" name="フローチャート: 判断 812"/>
        <xdr:cNvSpPr/>
      </xdr:nvSpPr>
      <xdr:spPr>
        <a:xfrm>
          <a:off x="18605500" y="10069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46328</xdr:rowOff>
    </xdr:from>
    <xdr:ext cx="469744" cy="259045"/>
    <xdr:sp macro="" textlink="">
      <xdr:nvSpPr>
        <xdr:cNvPr id="814" name="テキスト ボックス 813"/>
        <xdr:cNvSpPr txBox="1"/>
      </xdr:nvSpPr>
      <xdr:spPr>
        <a:xfrm>
          <a:off x="18421428" y="10161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8613</xdr:rowOff>
    </xdr:from>
    <xdr:to>
      <xdr:col>116</xdr:col>
      <xdr:colOff>114300</xdr:colOff>
      <xdr:row>59</xdr:row>
      <xdr:rowOff>110213</xdr:rowOff>
    </xdr:to>
    <xdr:sp macro="" textlink="">
      <xdr:nvSpPr>
        <xdr:cNvPr id="820" name="楕円 819"/>
        <xdr:cNvSpPr/>
      </xdr:nvSpPr>
      <xdr:spPr>
        <a:xfrm>
          <a:off x="22110700" y="1012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95282</xdr:rowOff>
    </xdr:from>
    <xdr:ext cx="469744" cy="259045"/>
    <xdr:sp macro="" textlink="">
      <xdr:nvSpPr>
        <xdr:cNvPr id="821" name="貸付金該当値テキスト"/>
        <xdr:cNvSpPr txBox="1"/>
      </xdr:nvSpPr>
      <xdr:spPr>
        <a:xfrm>
          <a:off x="22212300" y="1003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9723</xdr:rowOff>
    </xdr:from>
    <xdr:to>
      <xdr:col>112</xdr:col>
      <xdr:colOff>38100</xdr:colOff>
      <xdr:row>59</xdr:row>
      <xdr:rowOff>111323</xdr:rowOff>
    </xdr:to>
    <xdr:sp macro="" textlink="">
      <xdr:nvSpPr>
        <xdr:cNvPr id="822" name="楕円 821"/>
        <xdr:cNvSpPr/>
      </xdr:nvSpPr>
      <xdr:spPr>
        <a:xfrm>
          <a:off x="21272500" y="1012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102450</xdr:rowOff>
    </xdr:from>
    <xdr:ext cx="469744" cy="259045"/>
    <xdr:sp macro="" textlink="">
      <xdr:nvSpPr>
        <xdr:cNvPr id="823" name="テキスト ボックス 822"/>
        <xdr:cNvSpPr txBox="1"/>
      </xdr:nvSpPr>
      <xdr:spPr>
        <a:xfrm>
          <a:off x="21088428" y="10218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151569</xdr:rowOff>
    </xdr:from>
    <xdr:to>
      <xdr:col>107</xdr:col>
      <xdr:colOff>101600</xdr:colOff>
      <xdr:row>59</xdr:row>
      <xdr:rowOff>81719</xdr:rowOff>
    </xdr:to>
    <xdr:sp macro="" textlink="">
      <xdr:nvSpPr>
        <xdr:cNvPr id="824" name="楕円 823"/>
        <xdr:cNvSpPr/>
      </xdr:nvSpPr>
      <xdr:spPr>
        <a:xfrm>
          <a:off x="20383500" y="10095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72846</xdr:rowOff>
    </xdr:from>
    <xdr:ext cx="469744" cy="259045"/>
    <xdr:sp macro="" textlink="">
      <xdr:nvSpPr>
        <xdr:cNvPr id="825" name="テキスト ボックス 824"/>
        <xdr:cNvSpPr txBox="1"/>
      </xdr:nvSpPr>
      <xdr:spPr>
        <a:xfrm>
          <a:off x="20199428" y="10188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104625</xdr:rowOff>
    </xdr:from>
    <xdr:to>
      <xdr:col>102</xdr:col>
      <xdr:colOff>165100</xdr:colOff>
      <xdr:row>59</xdr:row>
      <xdr:rowOff>34775</xdr:rowOff>
    </xdr:to>
    <xdr:sp macro="" textlink="">
      <xdr:nvSpPr>
        <xdr:cNvPr id="826" name="楕円 825"/>
        <xdr:cNvSpPr/>
      </xdr:nvSpPr>
      <xdr:spPr>
        <a:xfrm>
          <a:off x="19494500" y="1004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51302</xdr:rowOff>
    </xdr:from>
    <xdr:ext cx="469744" cy="259045"/>
    <xdr:sp macro="" textlink="">
      <xdr:nvSpPr>
        <xdr:cNvPr id="827" name="テキスト ボックス 826"/>
        <xdr:cNvSpPr txBox="1"/>
      </xdr:nvSpPr>
      <xdr:spPr>
        <a:xfrm>
          <a:off x="19310428" y="982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68049</xdr:rowOff>
    </xdr:from>
    <xdr:to>
      <xdr:col>98</xdr:col>
      <xdr:colOff>38100</xdr:colOff>
      <xdr:row>58</xdr:row>
      <xdr:rowOff>169649</xdr:rowOff>
    </xdr:to>
    <xdr:sp macro="" textlink="">
      <xdr:nvSpPr>
        <xdr:cNvPr id="828" name="楕円 827"/>
        <xdr:cNvSpPr/>
      </xdr:nvSpPr>
      <xdr:spPr>
        <a:xfrm>
          <a:off x="18605500" y="1001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14726</xdr:rowOff>
    </xdr:from>
    <xdr:ext cx="469744" cy="259045"/>
    <xdr:sp macro="" textlink="">
      <xdr:nvSpPr>
        <xdr:cNvPr id="829" name="テキスト ボックス 828"/>
        <xdr:cNvSpPr txBox="1"/>
      </xdr:nvSpPr>
      <xdr:spPr>
        <a:xfrm>
          <a:off x="18421428" y="978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0" name="テキスト ボックス 849"/>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140271</xdr:rowOff>
    </xdr:from>
    <xdr:to>
      <xdr:col>116</xdr:col>
      <xdr:colOff>62864</xdr:colOff>
      <xdr:row>78</xdr:row>
      <xdr:rowOff>69481</xdr:rowOff>
    </xdr:to>
    <xdr:cxnSp macro="">
      <xdr:nvCxnSpPr>
        <xdr:cNvPr id="854" name="直線コネクタ 853"/>
        <xdr:cNvCxnSpPr/>
      </xdr:nvCxnSpPr>
      <xdr:spPr>
        <a:xfrm flipV="1">
          <a:off x="22159595" y="11970321"/>
          <a:ext cx="1269" cy="1472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73308</xdr:rowOff>
    </xdr:from>
    <xdr:ext cx="534377" cy="259045"/>
    <xdr:sp macro="" textlink="">
      <xdr:nvSpPr>
        <xdr:cNvPr id="855" name="繰出金最小値テキスト"/>
        <xdr:cNvSpPr txBox="1"/>
      </xdr:nvSpPr>
      <xdr:spPr>
        <a:xfrm>
          <a:off x="22212300" y="1344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69481</xdr:rowOff>
    </xdr:from>
    <xdr:to>
      <xdr:col>116</xdr:col>
      <xdr:colOff>152400</xdr:colOff>
      <xdr:row>78</xdr:row>
      <xdr:rowOff>69481</xdr:rowOff>
    </xdr:to>
    <xdr:cxnSp macro="">
      <xdr:nvCxnSpPr>
        <xdr:cNvPr id="856" name="直線コネクタ 855"/>
        <xdr:cNvCxnSpPr/>
      </xdr:nvCxnSpPr>
      <xdr:spPr>
        <a:xfrm>
          <a:off x="22072600" y="13442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86948</xdr:rowOff>
    </xdr:from>
    <xdr:ext cx="599010" cy="259045"/>
    <xdr:sp macro="" textlink="">
      <xdr:nvSpPr>
        <xdr:cNvPr id="857" name="繰出金最大値テキスト"/>
        <xdr:cNvSpPr txBox="1"/>
      </xdr:nvSpPr>
      <xdr:spPr>
        <a:xfrm>
          <a:off x="22212300" y="11745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140271</xdr:rowOff>
    </xdr:from>
    <xdr:to>
      <xdr:col>116</xdr:col>
      <xdr:colOff>152400</xdr:colOff>
      <xdr:row>69</xdr:row>
      <xdr:rowOff>140271</xdr:rowOff>
    </xdr:to>
    <xdr:cxnSp macro="">
      <xdr:nvCxnSpPr>
        <xdr:cNvPr id="858" name="直線コネクタ 857"/>
        <xdr:cNvCxnSpPr/>
      </xdr:nvCxnSpPr>
      <xdr:spPr>
        <a:xfrm>
          <a:off x="22072600" y="11970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123260</xdr:rowOff>
    </xdr:from>
    <xdr:to>
      <xdr:col>116</xdr:col>
      <xdr:colOff>63500</xdr:colOff>
      <xdr:row>73</xdr:row>
      <xdr:rowOff>171114</xdr:rowOff>
    </xdr:to>
    <xdr:cxnSp macro="">
      <xdr:nvCxnSpPr>
        <xdr:cNvPr id="859" name="直線コネクタ 858"/>
        <xdr:cNvCxnSpPr/>
      </xdr:nvCxnSpPr>
      <xdr:spPr>
        <a:xfrm>
          <a:off x="21323300" y="12124760"/>
          <a:ext cx="838200" cy="56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23665</xdr:rowOff>
    </xdr:from>
    <xdr:ext cx="534377" cy="259045"/>
    <xdr:sp macro="" textlink="">
      <xdr:nvSpPr>
        <xdr:cNvPr id="860" name="繰出金平均値テキスト"/>
        <xdr:cNvSpPr txBox="1"/>
      </xdr:nvSpPr>
      <xdr:spPr>
        <a:xfrm>
          <a:off x="22212300" y="128824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45238</xdr:rowOff>
    </xdr:from>
    <xdr:to>
      <xdr:col>116</xdr:col>
      <xdr:colOff>114300</xdr:colOff>
      <xdr:row>75</xdr:row>
      <xdr:rowOff>146838</xdr:rowOff>
    </xdr:to>
    <xdr:sp macro="" textlink="">
      <xdr:nvSpPr>
        <xdr:cNvPr id="861" name="フローチャート: 判断 860"/>
        <xdr:cNvSpPr/>
      </xdr:nvSpPr>
      <xdr:spPr>
        <a:xfrm>
          <a:off x="221107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123260</xdr:rowOff>
    </xdr:from>
    <xdr:to>
      <xdr:col>111</xdr:col>
      <xdr:colOff>177800</xdr:colOff>
      <xdr:row>70</xdr:row>
      <xdr:rowOff>157988</xdr:rowOff>
    </xdr:to>
    <xdr:cxnSp macro="">
      <xdr:nvCxnSpPr>
        <xdr:cNvPr id="862" name="直線コネクタ 861"/>
        <xdr:cNvCxnSpPr/>
      </xdr:nvCxnSpPr>
      <xdr:spPr>
        <a:xfrm flipV="1">
          <a:off x="20434300" y="12124760"/>
          <a:ext cx="889000" cy="34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71793</xdr:rowOff>
    </xdr:from>
    <xdr:to>
      <xdr:col>112</xdr:col>
      <xdr:colOff>38100</xdr:colOff>
      <xdr:row>75</xdr:row>
      <xdr:rowOff>1943</xdr:rowOff>
    </xdr:to>
    <xdr:sp macro="" textlink="">
      <xdr:nvSpPr>
        <xdr:cNvPr id="863" name="フローチャート: 判断 862"/>
        <xdr:cNvSpPr/>
      </xdr:nvSpPr>
      <xdr:spPr>
        <a:xfrm>
          <a:off x="21272500" y="1275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164520</xdr:rowOff>
    </xdr:from>
    <xdr:ext cx="534377" cy="259045"/>
    <xdr:sp macro="" textlink="">
      <xdr:nvSpPr>
        <xdr:cNvPr id="864" name="テキスト ボックス 863"/>
        <xdr:cNvSpPr txBox="1"/>
      </xdr:nvSpPr>
      <xdr:spPr>
        <a:xfrm>
          <a:off x="21056111" y="1285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157340</xdr:rowOff>
    </xdr:from>
    <xdr:to>
      <xdr:col>107</xdr:col>
      <xdr:colOff>50800</xdr:colOff>
      <xdr:row>70</xdr:row>
      <xdr:rowOff>157988</xdr:rowOff>
    </xdr:to>
    <xdr:cxnSp macro="">
      <xdr:nvCxnSpPr>
        <xdr:cNvPr id="865" name="直線コネクタ 864"/>
        <xdr:cNvCxnSpPr/>
      </xdr:nvCxnSpPr>
      <xdr:spPr>
        <a:xfrm>
          <a:off x="19545300" y="12158840"/>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46875</xdr:rowOff>
    </xdr:from>
    <xdr:to>
      <xdr:col>107</xdr:col>
      <xdr:colOff>101600</xdr:colOff>
      <xdr:row>74</xdr:row>
      <xdr:rowOff>148475</xdr:rowOff>
    </xdr:to>
    <xdr:sp macro="" textlink="">
      <xdr:nvSpPr>
        <xdr:cNvPr id="866" name="フローチャート: 判断 865"/>
        <xdr:cNvSpPr/>
      </xdr:nvSpPr>
      <xdr:spPr>
        <a:xfrm>
          <a:off x="20383500" y="12734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139602</xdr:rowOff>
    </xdr:from>
    <xdr:ext cx="534377" cy="259045"/>
    <xdr:sp macro="" textlink="">
      <xdr:nvSpPr>
        <xdr:cNvPr id="867" name="テキスト ボックス 866"/>
        <xdr:cNvSpPr txBox="1"/>
      </xdr:nvSpPr>
      <xdr:spPr>
        <a:xfrm>
          <a:off x="20167111" y="1282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70</xdr:row>
      <xdr:rowOff>157340</xdr:rowOff>
    </xdr:from>
    <xdr:to>
      <xdr:col>102</xdr:col>
      <xdr:colOff>114300</xdr:colOff>
      <xdr:row>71</xdr:row>
      <xdr:rowOff>24809</xdr:rowOff>
    </xdr:to>
    <xdr:cxnSp macro="">
      <xdr:nvCxnSpPr>
        <xdr:cNvPr id="868" name="直線コネクタ 867"/>
        <xdr:cNvCxnSpPr/>
      </xdr:nvCxnSpPr>
      <xdr:spPr>
        <a:xfrm flipV="1">
          <a:off x="18656300" y="12158840"/>
          <a:ext cx="889000" cy="38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29102</xdr:rowOff>
    </xdr:from>
    <xdr:to>
      <xdr:col>102</xdr:col>
      <xdr:colOff>165100</xdr:colOff>
      <xdr:row>74</xdr:row>
      <xdr:rowOff>130702</xdr:rowOff>
    </xdr:to>
    <xdr:sp macro="" textlink="">
      <xdr:nvSpPr>
        <xdr:cNvPr id="869" name="フローチャート: 判断 868"/>
        <xdr:cNvSpPr/>
      </xdr:nvSpPr>
      <xdr:spPr>
        <a:xfrm>
          <a:off x="19494500" y="1271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121829</xdr:rowOff>
    </xdr:from>
    <xdr:ext cx="534377" cy="259045"/>
    <xdr:sp macro="" textlink="">
      <xdr:nvSpPr>
        <xdr:cNvPr id="870" name="テキスト ボックス 869"/>
        <xdr:cNvSpPr txBox="1"/>
      </xdr:nvSpPr>
      <xdr:spPr>
        <a:xfrm>
          <a:off x="19278111" y="1280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11271</xdr:rowOff>
    </xdr:from>
    <xdr:to>
      <xdr:col>98</xdr:col>
      <xdr:colOff>38100</xdr:colOff>
      <xdr:row>74</xdr:row>
      <xdr:rowOff>112871</xdr:rowOff>
    </xdr:to>
    <xdr:sp macro="" textlink="">
      <xdr:nvSpPr>
        <xdr:cNvPr id="871" name="フローチャート: 判断 870"/>
        <xdr:cNvSpPr/>
      </xdr:nvSpPr>
      <xdr:spPr>
        <a:xfrm>
          <a:off x="18605500" y="1269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103998</xdr:rowOff>
    </xdr:from>
    <xdr:ext cx="534377" cy="259045"/>
    <xdr:sp macro="" textlink="">
      <xdr:nvSpPr>
        <xdr:cNvPr id="872" name="テキスト ボックス 871"/>
        <xdr:cNvSpPr txBox="1"/>
      </xdr:nvSpPr>
      <xdr:spPr>
        <a:xfrm>
          <a:off x="18389111" y="1279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120314</xdr:rowOff>
    </xdr:from>
    <xdr:to>
      <xdr:col>116</xdr:col>
      <xdr:colOff>114300</xdr:colOff>
      <xdr:row>74</xdr:row>
      <xdr:rowOff>50464</xdr:rowOff>
    </xdr:to>
    <xdr:sp macro="" textlink="">
      <xdr:nvSpPr>
        <xdr:cNvPr id="878" name="楕円 877"/>
        <xdr:cNvSpPr/>
      </xdr:nvSpPr>
      <xdr:spPr>
        <a:xfrm>
          <a:off x="22110700" y="1263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143191</xdr:rowOff>
    </xdr:from>
    <xdr:ext cx="534377" cy="259045"/>
    <xdr:sp macro="" textlink="">
      <xdr:nvSpPr>
        <xdr:cNvPr id="879" name="繰出金該当値テキスト"/>
        <xdr:cNvSpPr txBox="1"/>
      </xdr:nvSpPr>
      <xdr:spPr>
        <a:xfrm>
          <a:off x="22212300" y="1248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72460</xdr:rowOff>
    </xdr:from>
    <xdr:to>
      <xdr:col>112</xdr:col>
      <xdr:colOff>38100</xdr:colOff>
      <xdr:row>71</xdr:row>
      <xdr:rowOff>2610</xdr:rowOff>
    </xdr:to>
    <xdr:sp macro="" textlink="">
      <xdr:nvSpPr>
        <xdr:cNvPr id="880" name="楕円 879"/>
        <xdr:cNvSpPr/>
      </xdr:nvSpPr>
      <xdr:spPr>
        <a:xfrm>
          <a:off x="21272500" y="1207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69</xdr:row>
      <xdr:rowOff>19137</xdr:rowOff>
    </xdr:from>
    <xdr:ext cx="534377" cy="259045"/>
    <xdr:sp macro="" textlink="">
      <xdr:nvSpPr>
        <xdr:cNvPr id="881" name="テキスト ボックス 880"/>
        <xdr:cNvSpPr txBox="1"/>
      </xdr:nvSpPr>
      <xdr:spPr>
        <a:xfrm>
          <a:off x="21056111" y="1184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70</xdr:row>
      <xdr:rowOff>107188</xdr:rowOff>
    </xdr:from>
    <xdr:to>
      <xdr:col>107</xdr:col>
      <xdr:colOff>101600</xdr:colOff>
      <xdr:row>71</xdr:row>
      <xdr:rowOff>37338</xdr:rowOff>
    </xdr:to>
    <xdr:sp macro="" textlink="">
      <xdr:nvSpPr>
        <xdr:cNvPr id="882" name="楕円 881"/>
        <xdr:cNvSpPr/>
      </xdr:nvSpPr>
      <xdr:spPr>
        <a:xfrm>
          <a:off x="20383500" y="12108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69</xdr:row>
      <xdr:rowOff>53865</xdr:rowOff>
    </xdr:from>
    <xdr:ext cx="534377" cy="259045"/>
    <xdr:sp macro="" textlink="">
      <xdr:nvSpPr>
        <xdr:cNvPr id="883" name="テキスト ボックス 882"/>
        <xdr:cNvSpPr txBox="1"/>
      </xdr:nvSpPr>
      <xdr:spPr>
        <a:xfrm>
          <a:off x="20167111" y="11883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106540</xdr:rowOff>
    </xdr:from>
    <xdr:to>
      <xdr:col>102</xdr:col>
      <xdr:colOff>165100</xdr:colOff>
      <xdr:row>71</xdr:row>
      <xdr:rowOff>36690</xdr:rowOff>
    </xdr:to>
    <xdr:sp macro="" textlink="">
      <xdr:nvSpPr>
        <xdr:cNvPr id="884" name="楕円 883"/>
        <xdr:cNvSpPr/>
      </xdr:nvSpPr>
      <xdr:spPr>
        <a:xfrm>
          <a:off x="19494500" y="1210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69</xdr:row>
      <xdr:rowOff>53217</xdr:rowOff>
    </xdr:from>
    <xdr:ext cx="534377" cy="259045"/>
    <xdr:sp macro="" textlink="">
      <xdr:nvSpPr>
        <xdr:cNvPr id="885" name="テキスト ボックス 884"/>
        <xdr:cNvSpPr txBox="1"/>
      </xdr:nvSpPr>
      <xdr:spPr>
        <a:xfrm>
          <a:off x="19278111" y="118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145459</xdr:rowOff>
    </xdr:from>
    <xdr:to>
      <xdr:col>98</xdr:col>
      <xdr:colOff>38100</xdr:colOff>
      <xdr:row>71</xdr:row>
      <xdr:rowOff>75609</xdr:rowOff>
    </xdr:to>
    <xdr:sp macro="" textlink="">
      <xdr:nvSpPr>
        <xdr:cNvPr id="886" name="楕円 885"/>
        <xdr:cNvSpPr/>
      </xdr:nvSpPr>
      <xdr:spPr>
        <a:xfrm>
          <a:off x="18605500" y="12146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92136</xdr:rowOff>
    </xdr:from>
    <xdr:ext cx="534377" cy="259045"/>
    <xdr:sp macro="" textlink="">
      <xdr:nvSpPr>
        <xdr:cNvPr id="887" name="テキスト ボックス 886"/>
        <xdr:cNvSpPr txBox="1"/>
      </xdr:nvSpPr>
      <xdr:spPr>
        <a:xfrm>
          <a:off x="18389111" y="1192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8" name="直線コネクタ 897"/>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9" name="テキスト ボックス 898"/>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900" name="直線コネクタ 899"/>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901" name="テキスト ボックス 900"/>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903" name="テキスト ボックス 902"/>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904" name="直線コネクタ 903"/>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905" name="テキスト ボックス 904"/>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6" name="直線コネクタ 905"/>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7" name="テキスト ボックス 906"/>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8" name="直線コネクタ 90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9" name="テキスト ボックス 908"/>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168021</xdr:rowOff>
    </xdr:from>
    <xdr:to>
      <xdr:col>116</xdr:col>
      <xdr:colOff>62864</xdr:colOff>
      <xdr:row>99</xdr:row>
      <xdr:rowOff>44450</xdr:rowOff>
    </xdr:to>
    <xdr:cxnSp macro="">
      <xdr:nvCxnSpPr>
        <xdr:cNvPr id="911" name="直線コネクタ 910"/>
        <xdr:cNvCxnSpPr/>
      </xdr:nvCxnSpPr>
      <xdr:spPr>
        <a:xfrm flipV="1">
          <a:off x="22159595" y="15598521"/>
          <a:ext cx="1269" cy="141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92219</xdr:rowOff>
    </xdr:from>
    <xdr:ext cx="249299" cy="259045"/>
    <xdr:sp macro="" textlink="">
      <xdr:nvSpPr>
        <xdr:cNvPr id="912" name="前年度繰上充用金最小値テキスト"/>
        <xdr:cNvSpPr txBox="1"/>
      </xdr:nvSpPr>
      <xdr:spPr>
        <a:xfrm>
          <a:off x="22212300" y="17065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13" name="直線コネクタ 912"/>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114698</xdr:rowOff>
    </xdr:from>
    <xdr:ext cx="534377" cy="259045"/>
    <xdr:sp macro="" textlink="">
      <xdr:nvSpPr>
        <xdr:cNvPr id="914" name="前年度繰上充用金最大値テキスト"/>
        <xdr:cNvSpPr txBox="1"/>
      </xdr:nvSpPr>
      <xdr:spPr>
        <a:xfrm>
          <a:off x="22212300" y="1537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168021</xdr:rowOff>
    </xdr:from>
    <xdr:to>
      <xdr:col>116</xdr:col>
      <xdr:colOff>152400</xdr:colOff>
      <xdr:row>90</xdr:row>
      <xdr:rowOff>168021</xdr:rowOff>
    </xdr:to>
    <xdr:cxnSp macro="">
      <xdr:nvCxnSpPr>
        <xdr:cNvPr id="915" name="直線コネクタ 914"/>
        <xdr:cNvCxnSpPr/>
      </xdr:nvCxnSpPr>
      <xdr:spPr>
        <a:xfrm>
          <a:off x="22072600" y="15598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6" name="直線コネクタ 915"/>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9669</xdr:rowOff>
    </xdr:from>
    <xdr:ext cx="313932" cy="259045"/>
    <xdr:sp macro="" textlink="">
      <xdr:nvSpPr>
        <xdr:cNvPr id="917" name="前年度繰上充用金平均値テキスト"/>
        <xdr:cNvSpPr txBox="1"/>
      </xdr:nvSpPr>
      <xdr:spPr>
        <a:xfrm>
          <a:off x="22212300" y="168117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158242</xdr:rowOff>
    </xdr:from>
    <xdr:to>
      <xdr:col>116</xdr:col>
      <xdr:colOff>114300</xdr:colOff>
      <xdr:row>99</xdr:row>
      <xdr:rowOff>88392</xdr:rowOff>
    </xdr:to>
    <xdr:sp macro="" textlink="">
      <xdr:nvSpPr>
        <xdr:cNvPr id="918" name="フローチャート: 判断 917"/>
        <xdr:cNvSpPr/>
      </xdr:nvSpPr>
      <xdr:spPr>
        <a:xfrm>
          <a:off x="22110700" y="169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9" name="直線コネクタ 918"/>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156972</xdr:rowOff>
    </xdr:from>
    <xdr:to>
      <xdr:col>112</xdr:col>
      <xdr:colOff>38100</xdr:colOff>
      <xdr:row>99</xdr:row>
      <xdr:rowOff>87122</xdr:rowOff>
    </xdr:to>
    <xdr:sp macro="" textlink="">
      <xdr:nvSpPr>
        <xdr:cNvPr id="920" name="フローチャート: 判断 919"/>
        <xdr:cNvSpPr/>
      </xdr:nvSpPr>
      <xdr:spPr>
        <a:xfrm>
          <a:off x="212725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103649</xdr:rowOff>
    </xdr:from>
    <xdr:ext cx="313932" cy="259045"/>
    <xdr:sp macro="" textlink="">
      <xdr:nvSpPr>
        <xdr:cNvPr id="921" name="テキスト ボックス 920"/>
        <xdr:cNvSpPr txBox="1"/>
      </xdr:nvSpPr>
      <xdr:spPr>
        <a:xfrm>
          <a:off x="21166333" y="16734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22" name="直線コネクタ 921"/>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156718</xdr:rowOff>
    </xdr:from>
    <xdr:to>
      <xdr:col>107</xdr:col>
      <xdr:colOff>101600</xdr:colOff>
      <xdr:row>99</xdr:row>
      <xdr:rowOff>86868</xdr:rowOff>
    </xdr:to>
    <xdr:sp macro="" textlink="">
      <xdr:nvSpPr>
        <xdr:cNvPr id="923" name="フローチャート: 判断 922"/>
        <xdr:cNvSpPr/>
      </xdr:nvSpPr>
      <xdr:spPr>
        <a:xfrm>
          <a:off x="20383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103395</xdr:rowOff>
    </xdr:from>
    <xdr:ext cx="313932" cy="259045"/>
    <xdr:sp macro="" textlink="">
      <xdr:nvSpPr>
        <xdr:cNvPr id="924" name="テキスト ボックス 923"/>
        <xdr:cNvSpPr txBox="1"/>
      </xdr:nvSpPr>
      <xdr:spPr>
        <a:xfrm>
          <a:off x="20277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25" name="直線コネクタ 924"/>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157353</xdr:rowOff>
    </xdr:from>
    <xdr:to>
      <xdr:col>102</xdr:col>
      <xdr:colOff>165100</xdr:colOff>
      <xdr:row>99</xdr:row>
      <xdr:rowOff>87503</xdr:rowOff>
    </xdr:to>
    <xdr:sp macro="" textlink="">
      <xdr:nvSpPr>
        <xdr:cNvPr id="926" name="フローチャート: 判断 925"/>
        <xdr:cNvSpPr/>
      </xdr:nvSpPr>
      <xdr:spPr>
        <a:xfrm>
          <a:off x="19494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104030</xdr:rowOff>
    </xdr:from>
    <xdr:ext cx="313932" cy="259045"/>
    <xdr:sp macro="" textlink="">
      <xdr:nvSpPr>
        <xdr:cNvPr id="927" name="テキスト ボックス 926"/>
        <xdr:cNvSpPr txBox="1"/>
      </xdr:nvSpPr>
      <xdr:spPr>
        <a:xfrm>
          <a:off x="19388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158114</xdr:rowOff>
    </xdr:from>
    <xdr:to>
      <xdr:col>98</xdr:col>
      <xdr:colOff>38100</xdr:colOff>
      <xdr:row>99</xdr:row>
      <xdr:rowOff>88264</xdr:rowOff>
    </xdr:to>
    <xdr:sp macro="" textlink="">
      <xdr:nvSpPr>
        <xdr:cNvPr id="928" name="フローチャート: 判断 927"/>
        <xdr:cNvSpPr/>
      </xdr:nvSpPr>
      <xdr:spPr>
        <a:xfrm>
          <a:off x="18605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104791</xdr:rowOff>
    </xdr:from>
    <xdr:ext cx="313932" cy="259045"/>
    <xdr:sp macro="" textlink="">
      <xdr:nvSpPr>
        <xdr:cNvPr id="929" name="テキスト ボックス 928"/>
        <xdr:cNvSpPr txBox="1"/>
      </xdr:nvSpPr>
      <xdr:spPr>
        <a:xfrm>
          <a:off x="18499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0" name="テキスト ボックス 92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1" name="テキスト ボックス 93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2" name="テキスト ボックス 93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3" name="テキスト ボックス 93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4" name="テキスト ボックス 93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35" name="楕円 934"/>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136669</xdr:rowOff>
    </xdr:from>
    <xdr:ext cx="249299" cy="259045"/>
    <xdr:sp macro="" textlink="">
      <xdr:nvSpPr>
        <xdr:cNvPr id="936" name="前年度繰上充用金該当値テキスト"/>
        <xdr:cNvSpPr txBox="1"/>
      </xdr:nvSpPr>
      <xdr:spPr>
        <a:xfrm>
          <a:off x="22212300" y="16938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7" name="楕円 936"/>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8" name="テキスト ボックス 937"/>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9" name="楕円 938"/>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40" name="テキスト ボックス 939"/>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41" name="楕円 940"/>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42" name="テキスト ボックス 941"/>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43" name="楕円 942"/>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44" name="テキスト ボックス 943"/>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5" name="正方形/長方形 94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6" name="正方形/長方形 94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7" name="テキスト ボックス 94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tIns="18000" bIns="18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人件費については、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市の面積が類似団体平均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より高いことから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、サービス維持のための人員確保</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が必要であり高い数値となっている。また、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会計年度任用職員制度の導入により物件費に計上されていた賃金が、人件費にシフトされたこと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昨年度に比べ大きく増加している。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補助費等については、前年度に比べ大幅に増加しているが、これは新型コロナウイルス感染症に伴う緊急経済対策とした特別定額給付金や地域商品券の発行によることが主な要因である。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普通建設事業費（新規整備）について、大型事業（成羽長寿園・こども園建設事業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及び成羽複合施設建設事業</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）の完了により、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前</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年度に比べ住民一人当たりのコストは下がって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一人当たりは約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なったことで、類似団体平均を下回る数値となった。一方、普通建設業費（更新整備）については、ケーブルテレビネットワークの光化整備や新型コロナウイルス感染症対策として学校施設のＩＣＴ化に伴う費用により一人当たり約６６千円と増加し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また、今後も新規の大型事業を予定しており、高い数値となることが見込まれる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公共施設等総合管理計画等により、施設の統廃合も検討しながら事業費の減少を目指していく。</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災害復旧事業費について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、平成３０年７月豪雨等により住民一人当たりのコストは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類似団体に比べ非常に大きな数値となっている。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平成３０年度令和２年度までの３年間</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の復旧期を終え、今後は復興期として残りの復旧と被災前の活力回復を目指していくが、災害の多い地域でもあり、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もうしばらくの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間は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高い数値となることが見込まれる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国県の補助金を有効に活用し、事業を確実に進めていく。</a:t>
          </a:r>
          <a:endParaRPr lang="ja-JP" altLang="ja-JP" sz="12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繰出金は住民一人当たり約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千円となっており、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昨年度から減少している。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これは、令和２年度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簡易水道事業特別会計の水道事業への統合や下水道事業特別会計の公営企業会計への移行による減額が大きい。今後も、各事業においては独立採算の原則に立ち返った健全運営を一層推進する。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29,305
28,375
546.99
29,236,215
28,354,141
704,066
13,594,126
32,544,176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76.5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22542</xdr:rowOff>
    </xdr:from>
    <xdr:to>
      <xdr:col>24</xdr:col>
      <xdr:colOff>62865</xdr:colOff>
      <xdr:row>38</xdr:row>
      <xdr:rowOff>15113</xdr:rowOff>
    </xdr:to>
    <xdr:cxnSp macro="">
      <xdr:nvCxnSpPr>
        <xdr:cNvPr id="56" name="直線コネクタ 55"/>
        <xdr:cNvCxnSpPr/>
      </xdr:nvCxnSpPr>
      <xdr:spPr>
        <a:xfrm flipV="1">
          <a:off x="4633595" y="5337492"/>
          <a:ext cx="1270" cy="119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18940</xdr:rowOff>
    </xdr:from>
    <xdr:ext cx="469744" cy="259045"/>
    <xdr:sp macro="" textlink="">
      <xdr:nvSpPr>
        <xdr:cNvPr id="57" name="議会費最小値テキスト"/>
        <xdr:cNvSpPr txBox="1"/>
      </xdr:nvSpPr>
      <xdr:spPr>
        <a:xfrm>
          <a:off x="4686300" y="6534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15113</xdr:rowOff>
    </xdr:from>
    <xdr:to>
      <xdr:col>24</xdr:col>
      <xdr:colOff>152400</xdr:colOff>
      <xdr:row>38</xdr:row>
      <xdr:rowOff>15113</xdr:rowOff>
    </xdr:to>
    <xdr:cxnSp macro="">
      <xdr:nvCxnSpPr>
        <xdr:cNvPr id="58" name="直線コネクタ 57"/>
        <xdr:cNvCxnSpPr/>
      </xdr:nvCxnSpPr>
      <xdr:spPr>
        <a:xfrm>
          <a:off x="4546600" y="6530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140669</xdr:rowOff>
    </xdr:from>
    <xdr:ext cx="469744" cy="259045"/>
    <xdr:sp macro="" textlink="">
      <xdr:nvSpPr>
        <xdr:cNvPr id="59" name="議会費最大値テキスト"/>
        <xdr:cNvSpPr txBox="1"/>
      </xdr:nvSpPr>
      <xdr:spPr>
        <a:xfrm>
          <a:off x="4686300" y="511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22542</xdr:rowOff>
    </xdr:from>
    <xdr:to>
      <xdr:col>24</xdr:col>
      <xdr:colOff>152400</xdr:colOff>
      <xdr:row>31</xdr:row>
      <xdr:rowOff>22542</xdr:rowOff>
    </xdr:to>
    <xdr:cxnSp macro="">
      <xdr:nvCxnSpPr>
        <xdr:cNvPr id="60" name="直線コネクタ 59"/>
        <xdr:cNvCxnSpPr/>
      </xdr:nvCxnSpPr>
      <xdr:spPr>
        <a:xfrm>
          <a:off x="4546600" y="5337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162941</xdr:rowOff>
    </xdr:from>
    <xdr:to>
      <xdr:col>24</xdr:col>
      <xdr:colOff>63500</xdr:colOff>
      <xdr:row>35</xdr:row>
      <xdr:rowOff>7112</xdr:rowOff>
    </xdr:to>
    <xdr:cxnSp macro="">
      <xdr:nvCxnSpPr>
        <xdr:cNvPr id="61" name="直線コネクタ 60"/>
        <xdr:cNvCxnSpPr/>
      </xdr:nvCxnSpPr>
      <xdr:spPr>
        <a:xfrm>
          <a:off x="3797300" y="5992241"/>
          <a:ext cx="8382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104093</xdr:rowOff>
    </xdr:from>
    <xdr:ext cx="469744" cy="259045"/>
    <xdr:sp macro="" textlink="">
      <xdr:nvSpPr>
        <xdr:cNvPr id="62" name="議会費平均値テキスト"/>
        <xdr:cNvSpPr txBox="1"/>
      </xdr:nvSpPr>
      <xdr:spPr>
        <a:xfrm>
          <a:off x="4686300" y="6104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125666</xdr:rowOff>
    </xdr:from>
    <xdr:to>
      <xdr:col>24</xdr:col>
      <xdr:colOff>114300</xdr:colOff>
      <xdr:row>36</xdr:row>
      <xdr:rowOff>55816</xdr:rowOff>
    </xdr:to>
    <xdr:sp macro="" textlink="">
      <xdr:nvSpPr>
        <xdr:cNvPr id="63" name="フローチャート: 判断 62"/>
        <xdr:cNvSpPr/>
      </xdr:nvSpPr>
      <xdr:spPr>
        <a:xfrm>
          <a:off x="45847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162941</xdr:rowOff>
    </xdr:from>
    <xdr:to>
      <xdr:col>19</xdr:col>
      <xdr:colOff>177800</xdr:colOff>
      <xdr:row>35</xdr:row>
      <xdr:rowOff>20638</xdr:rowOff>
    </xdr:to>
    <xdr:cxnSp macro="">
      <xdr:nvCxnSpPr>
        <xdr:cNvPr id="64" name="直線コネクタ 63"/>
        <xdr:cNvCxnSpPr/>
      </xdr:nvCxnSpPr>
      <xdr:spPr>
        <a:xfrm flipV="1">
          <a:off x="2908300" y="5992241"/>
          <a:ext cx="889000" cy="2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86233</xdr:rowOff>
    </xdr:from>
    <xdr:to>
      <xdr:col>20</xdr:col>
      <xdr:colOff>38100</xdr:colOff>
      <xdr:row>36</xdr:row>
      <xdr:rowOff>16383</xdr:rowOff>
    </xdr:to>
    <xdr:sp macro="" textlink="">
      <xdr:nvSpPr>
        <xdr:cNvPr id="65" name="フローチャート: 判断 64"/>
        <xdr:cNvSpPr/>
      </xdr:nvSpPr>
      <xdr:spPr>
        <a:xfrm>
          <a:off x="3746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7510</xdr:rowOff>
    </xdr:from>
    <xdr:ext cx="469744" cy="259045"/>
    <xdr:sp macro="" textlink="">
      <xdr:nvSpPr>
        <xdr:cNvPr id="66" name="テキスト ボックス 65"/>
        <xdr:cNvSpPr txBox="1"/>
      </xdr:nvSpPr>
      <xdr:spPr>
        <a:xfrm>
          <a:off x="3562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166941</xdr:rowOff>
    </xdr:from>
    <xdr:to>
      <xdr:col>15</xdr:col>
      <xdr:colOff>50800</xdr:colOff>
      <xdr:row>35</xdr:row>
      <xdr:rowOff>20638</xdr:rowOff>
    </xdr:to>
    <xdr:cxnSp macro="">
      <xdr:nvCxnSpPr>
        <xdr:cNvPr id="67" name="直線コネクタ 66"/>
        <xdr:cNvCxnSpPr/>
      </xdr:nvCxnSpPr>
      <xdr:spPr>
        <a:xfrm>
          <a:off x="2019300" y="5996241"/>
          <a:ext cx="889000" cy="25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81280</xdr:rowOff>
    </xdr:from>
    <xdr:to>
      <xdr:col>15</xdr:col>
      <xdr:colOff>101600</xdr:colOff>
      <xdr:row>36</xdr:row>
      <xdr:rowOff>11430</xdr:rowOff>
    </xdr:to>
    <xdr:sp macro="" textlink="">
      <xdr:nvSpPr>
        <xdr:cNvPr id="68" name="フローチャート: 判断 67"/>
        <xdr:cNvSpPr/>
      </xdr:nvSpPr>
      <xdr:spPr>
        <a:xfrm>
          <a:off x="2857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2557</xdr:rowOff>
    </xdr:from>
    <xdr:ext cx="469744" cy="259045"/>
    <xdr:sp macro="" textlink="">
      <xdr:nvSpPr>
        <xdr:cNvPr id="69" name="テキスト ボックス 68"/>
        <xdr:cNvSpPr txBox="1"/>
      </xdr:nvSpPr>
      <xdr:spPr>
        <a:xfrm>
          <a:off x="2673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165227</xdr:rowOff>
    </xdr:from>
    <xdr:to>
      <xdr:col>10</xdr:col>
      <xdr:colOff>114300</xdr:colOff>
      <xdr:row>34</xdr:row>
      <xdr:rowOff>166941</xdr:rowOff>
    </xdr:to>
    <xdr:cxnSp macro="">
      <xdr:nvCxnSpPr>
        <xdr:cNvPr id="70" name="直線コネクタ 69"/>
        <xdr:cNvCxnSpPr/>
      </xdr:nvCxnSpPr>
      <xdr:spPr>
        <a:xfrm>
          <a:off x="1130300" y="5994527"/>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86614</xdr:rowOff>
    </xdr:from>
    <xdr:to>
      <xdr:col>10</xdr:col>
      <xdr:colOff>165100</xdr:colOff>
      <xdr:row>36</xdr:row>
      <xdr:rowOff>16764</xdr:rowOff>
    </xdr:to>
    <xdr:sp macro="" textlink="">
      <xdr:nvSpPr>
        <xdr:cNvPr id="71" name="フローチャート: 判断 70"/>
        <xdr:cNvSpPr/>
      </xdr:nvSpPr>
      <xdr:spPr>
        <a:xfrm>
          <a:off x="1968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7891</xdr:rowOff>
    </xdr:from>
    <xdr:ext cx="469744" cy="259045"/>
    <xdr:sp macro="" textlink="">
      <xdr:nvSpPr>
        <xdr:cNvPr id="72" name="テキスト ボックス 71"/>
        <xdr:cNvSpPr txBox="1"/>
      </xdr:nvSpPr>
      <xdr:spPr>
        <a:xfrm>
          <a:off x="1784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92520</xdr:rowOff>
    </xdr:from>
    <xdr:to>
      <xdr:col>6</xdr:col>
      <xdr:colOff>38100</xdr:colOff>
      <xdr:row>36</xdr:row>
      <xdr:rowOff>22670</xdr:rowOff>
    </xdr:to>
    <xdr:sp macro="" textlink="">
      <xdr:nvSpPr>
        <xdr:cNvPr id="73" name="フローチャート: 判断 72"/>
        <xdr:cNvSpPr/>
      </xdr:nvSpPr>
      <xdr:spPr>
        <a:xfrm>
          <a:off x="1079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13797</xdr:rowOff>
    </xdr:from>
    <xdr:ext cx="469744" cy="259045"/>
    <xdr:sp macro="" textlink="">
      <xdr:nvSpPr>
        <xdr:cNvPr id="74" name="テキスト ボックス 73"/>
        <xdr:cNvSpPr txBox="1"/>
      </xdr:nvSpPr>
      <xdr:spPr>
        <a:xfrm>
          <a:off x="895428" y="618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127762</xdr:rowOff>
    </xdr:from>
    <xdr:to>
      <xdr:col>24</xdr:col>
      <xdr:colOff>114300</xdr:colOff>
      <xdr:row>35</xdr:row>
      <xdr:rowOff>57912</xdr:rowOff>
    </xdr:to>
    <xdr:sp macro="" textlink="">
      <xdr:nvSpPr>
        <xdr:cNvPr id="80" name="楕円 79"/>
        <xdr:cNvSpPr/>
      </xdr:nvSpPr>
      <xdr:spPr>
        <a:xfrm>
          <a:off x="4584700" y="595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150639</xdr:rowOff>
    </xdr:from>
    <xdr:ext cx="469744" cy="259045"/>
    <xdr:sp macro="" textlink="">
      <xdr:nvSpPr>
        <xdr:cNvPr id="81" name="議会費該当値テキスト"/>
        <xdr:cNvSpPr txBox="1"/>
      </xdr:nvSpPr>
      <xdr:spPr>
        <a:xfrm>
          <a:off x="4686300" y="5808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112141</xdr:rowOff>
    </xdr:from>
    <xdr:to>
      <xdr:col>20</xdr:col>
      <xdr:colOff>38100</xdr:colOff>
      <xdr:row>35</xdr:row>
      <xdr:rowOff>42291</xdr:rowOff>
    </xdr:to>
    <xdr:sp macro="" textlink="">
      <xdr:nvSpPr>
        <xdr:cNvPr id="82" name="楕円 81"/>
        <xdr:cNvSpPr/>
      </xdr:nvSpPr>
      <xdr:spPr>
        <a:xfrm>
          <a:off x="3746500" y="5941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58818</xdr:rowOff>
    </xdr:from>
    <xdr:ext cx="469744" cy="259045"/>
    <xdr:sp macro="" textlink="">
      <xdr:nvSpPr>
        <xdr:cNvPr id="83" name="テキスト ボックス 82"/>
        <xdr:cNvSpPr txBox="1"/>
      </xdr:nvSpPr>
      <xdr:spPr>
        <a:xfrm>
          <a:off x="3562428" y="571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141288</xdr:rowOff>
    </xdr:from>
    <xdr:to>
      <xdr:col>15</xdr:col>
      <xdr:colOff>101600</xdr:colOff>
      <xdr:row>35</xdr:row>
      <xdr:rowOff>71438</xdr:rowOff>
    </xdr:to>
    <xdr:sp macro="" textlink="">
      <xdr:nvSpPr>
        <xdr:cNvPr id="84" name="楕円 83"/>
        <xdr:cNvSpPr/>
      </xdr:nvSpPr>
      <xdr:spPr>
        <a:xfrm>
          <a:off x="2857500" y="597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87965</xdr:rowOff>
    </xdr:from>
    <xdr:ext cx="469744" cy="259045"/>
    <xdr:sp macro="" textlink="">
      <xdr:nvSpPr>
        <xdr:cNvPr id="85" name="テキスト ボックス 84"/>
        <xdr:cNvSpPr txBox="1"/>
      </xdr:nvSpPr>
      <xdr:spPr>
        <a:xfrm>
          <a:off x="2673428" y="574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116141</xdr:rowOff>
    </xdr:from>
    <xdr:to>
      <xdr:col>10</xdr:col>
      <xdr:colOff>165100</xdr:colOff>
      <xdr:row>35</xdr:row>
      <xdr:rowOff>46291</xdr:rowOff>
    </xdr:to>
    <xdr:sp macro="" textlink="">
      <xdr:nvSpPr>
        <xdr:cNvPr id="86" name="楕円 85"/>
        <xdr:cNvSpPr/>
      </xdr:nvSpPr>
      <xdr:spPr>
        <a:xfrm>
          <a:off x="1968500" y="594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62818</xdr:rowOff>
    </xdr:from>
    <xdr:ext cx="469744" cy="259045"/>
    <xdr:sp macro="" textlink="">
      <xdr:nvSpPr>
        <xdr:cNvPr id="87" name="テキスト ボックス 86"/>
        <xdr:cNvSpPr txBox="1"/>
      </xdr:nvSpPr>
      <xdr:spPr>
        <a:xfrm>
          <a:off x="1784428" y="5720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114427</xdr:rowOff>
    </xdr:from>
    <xdr:to>
      <xdr:col>6</xdr:col>
      <xdr:colOff>38100</xdr:colOff>
      <xdr:row>35</xdr:row>
      <xdr:rowOff>44577</xdr:rowOff>
    </xdr:to>
    <xdr:sp macro="" textlink="">
      <xdr:nvSpPr>
        <xdr:cNvPr id="88" name="楕円 87"/>
        <xdr:cNvSpPr/>
      </xdr:nvSpPr>
      <xdr:spPr>
        <a:xfrm>
          <a:off x="1079500" y="594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61104</xdr:rowOff>
    </xdr:from>
    <xdr:ext cx="469744" cy="259045"/>
    <xdr:sp macro="" textlink="">
      <xdr:nvSpPr>
        <xdr:cNvPr id="89" name="テキスト ボックス 88"/>
        <xdr:cNvSpPr txBox="1"/>
      </xdr:nvSpPr>
      <xdr:spPr>
        <a:xfrm>
          <a:off x="895428" y="5718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74706</xdr:rowOff>
    </xdr:from>
    <xdr:to>
      <xdr:col>24</xdr:col>
      <xdr:colOff>62865</xdr:colOff>
      <xdr:row>58</xdr:row>
      <xdr:rowOff>58538</xdr:rowOff>
    </xdr:to>
    <xdr:cxnSp macro="">
      <xdr:nvCxnSpPr>
        <xdr:cNvPr id="115" name="直線コネクタ 114"/>
        <xdr:cNvCxnSpPr/>
      </xdr:nvCxnSpPr>
      <xdr:spPr>
        <a:xfrm flipV="1">
          <a:off x="4633595" y="8647206"/>
          <a:ext cx="1270" cy="1355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62365</xdr:rowOff>
    </xdr:from>
    <xdr:ext cx="599010" cy="259045"/>
    <xdr:sp macro="" textlink="">
      <xdr:nvSpPr>
        <xdr:cNvPr id="116" name="総務費最小値テキスト"/>
        <xdr:cNvSpPr txBox="1"/>
      </xdr:nvSpPr>
      <xdr:spPr>
        <a:xfrm>
          <a:off x="4686300" y="10006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58538</xdr:rowOff>
    </xdr:from>
    <xdr:to>
      <xdr:col>24</xdr:col>
      <xdr:colOff>152400</xdr:colOff>
      <xdr:row>58</xdr:row>
      <xdr:rowOff>58538</xdr:rowOff>
    </xdr:to>
    <xdr:cxnSp macro="">
      <xdr:nvCxnSpPr>
        <xdr:cNvPr id="117" name="直線コネクタ 116"/>
        <xdr:cNvCxnSpPr/>
      </xdr:nvCxnSpPr>
      <xdr:spPr>
        <a:xfrm>
          <a:off x="4546600" y="10002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21383</xdr:rowOff>
    </xdr:from>
    <xdr:ext cx="599010" cy="259045"/>
    <xdr:sp macro="" textlink="">
      <xdr:nvSpPr>
        <xdr:cNvPr id="118" name="総務費最大値テキスト"/>
        <xdr:cNvSpPr txBox="1"/>
      </xdr:nvSpPr>
      <xdr:spPr>
        <a:xfrm>
          <a:off x="4686300" y="8422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959,804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74706</xdr:rowOff>
    </xdr:from>
    <xdr:to>
      <xdr:col>24</xdr:col>
      <xdr:colOff>152400</xdr:colOff>
      <xdr:row>50</xdr:row>
      <xdr:rowOff>74706</xdr:rowOff>
    </xdr:to>
    <xdr:cxnSp macro="">
      <xdr:nvCxnSpPr>
        <xdr:cNvPr id="119" name="直線コネクタ 118"/>
        <xdr:cNvCxnSpPr/>
      </xdr:nvCxnSpPr>
      <xdr:spPr>
        <a:xfrm>
          <a:off x="4546600" y="864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55975</xdr:rowOff>
    </xdr:from>
    <xdr:to>
      <xdr:col>24</xdr:col>
      <xdr:colOff>63500</xdr:colOff>
      <xdr:row>58</xdr:row>
      <xdr:rowOff>70643</xdr:rowOff>
    </xdr:to>
    <xdr:cxnSp macro="">
      <xdr:nvCxnSpPr>
        <xdr:cNvPr id="120" name="直線コネクタ 119"/>
        <xdr:cNvCxnSpPr/>
      </xdr:nvCxnSpPr>
      <xdr:spPr>
        <a:xfrm flipV="1">
          <a:off x="3797300" y="9828625"/>
          <a:ext cx="838200" cy="186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25338</xdr:rowOff>
    </xdr:from>
    <xdr:ext cx="599010" cy="259045"/>
    <xdr:sp macro="" textlink="">
      <xdr:nvSpPr>
        <xdr:cNvPr id="121" name="総務費平均値テキスト"/>
        <xdr:cNvSpPr txBox="1"/>
      </xdr:nvSpPr>
      <xdr:spPr>
        <a:xfrm>
          <a:off x="4686300" y="9797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46911</xdr:rowOff>
    </xdr:from>
    <xdr:to>
      <xdr:col>24</xdr:col>
      <xdr:colOff>114300</xdr:colOff>
      <xdr:row>57</xdr:row>
      <xdr:rowOff>148511</xdr:rowOff>
    </xdr:to>
    <xdr:sp macro="" textlink="">
      <xdr:nvSpPr>
        <xdr:cNvPr id="122" name="フローチャート: 判断 121"/>
        <xdr:cNvSpPr/>
      </xdr:nvSpPr>
      <xdr:spPr>
        <a:xfrm>
          <a:off x="4584700" y="981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65656</xdr:rowOff>
    </xdr:from>
    <xdr:to>
      <xdr:col>19</xdr:col>
      <xdr:colOff>177800</xdr:colOff>
      <xdr:row>58</xdr:row>
      <xdr:rowOff>70643</xdr:rowOff>
    </xdr:to>
    <xdr:cxnSp macro="">
      <xdr:nvCxnSpPr>
        <xdr:cNvPr id="123" name="直線コネクタ 122"/>
        <xdr:cNvCxnSpPr/>
      </xdr:nvCxnSpPr>
      <xdr:spPr>
        <a:xfrm>
          <a:off x="2908300" y="10009756"/>
          <a:ext cx="889000" cy="4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53635</xdr:rowOff>
    </xdr:from>
    <xdr:to>
      <xdr:col>20</xdr:col>
      <xdr:colOff>38100</xdr:colOff>
      <xdr:row>58</xdr:row>
      <xdr:rowOff>155235</xdr:rowOff>
    </xdr:to>
    <xdr:sp macro="" textlink="">
      <xdr:nvSpPr>
        <xdr:cNvPr id="124" name="フローチャート: 判断 123"/>
        <xdr:cNvSpPr/>
      </xdr:nvSpPr>
      <xdr:spPr>
        <a:xfrm>
          <a:off x="3746500" y="999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146362</xdr:rowOff>
    </xdr:from>
    <xdr:ext cx="599010" cy="259045"/>
    <xdr:sp macro="" textlink="">
      <xdr:nvSpPr>
        <xdr:cNvPr id="125" name="テキスト ボックス 124"/>
        <xdr:cNvSpPr txBox="1"/>
      </xdr:nvSpPr>
      <xdr:spPr>
        <a:xfrm>
          <a:off x="3497795" y="1009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65656</xdr:rowOff>
    </xdr:from>
    <xdr:to>
      <xdr:col>15</xdr:col>
      <xdr:colOff>50800</xdr:colOff>
      <xdr:row>58</xdr:row>
      <xdr:rowOff>89663</xdr:rowOff>
    </xdr:to>
    <xdr:cxnSp macro="">
      <xdr:nvCxnSpPr>
        <xdr:cNvPr id="126" name="直線コネクタ 125"/>
        <xdr:cNvCxnSpPr/>
      </xdr:nvCxnSpPr>
      <xdr:spPr>
        <a:xfrm flipV="1">
          <a:off x="2019300" y="10009756"/>
          <a:ext cx="889000" cy="2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73656</xdr:rowOff>
    </xdr:from>
    <xdr:to>
      <xdr:col>15</xdr:col>
      <xdr:colOff>101600</xdr:colOff>
      <xdr:row>59</xdr:row>
      <xdr:rowOff>3806</xdr:rowOff>
    </xdr:to>
    <xdr:sp macro="" textlink="">
      <xdr:nvSpPr>
        <xdr:cNvPr id="127" name="フローチャート: 判断 126"/>
        <xdr:cNvSpPr/>
      </xdr:nvSpPr>
      <xdr:spPr>
        <a:xfrm>
          <a:off x="2857500" y="1001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166383</xdr:rowOff>
    </xdr:from>
    <xdr:ext cx="534377" cy="259045"/>
    <xdr:sp macro="" textlink="">
      <xdr:nvSpPr>
        <xdr:cNvPr id="128" name="テキスト ボックス 127"/>
        <xdr:cNvSpPr txBox="1"/>
      </xdr:nvSpPr>
      <xdr:spPr>
        <a:xfrm>
          <a:off x="2641111" y="1011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87553</xdr:rowOff>
    </xdr:from>
    <xdr:to>
      <xdr:col>10</xdr:col>
      <xdr:colOff>114300</xdr:colOff>
      <xdr:row>58</xdr:row>
      <xdr:rowOff>89663</xdr:rowOff>
    </xdr:to>
    <xdr:cxnSp macro="">
      <xdr:nvCxnSpPr>
        <xdr:cNvPr id="129" name="直線コネクタ 128"/>
        <xdr:cNvCxnSpPr/>
      </xdr:nvCxnSpPr>
      <xdr:spPr>
        <a:xfrm>
          <a:off x="1130300" y="10031653"/>
          <a:ext cx="889000" cy="2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74802</xdr:rowOff>
    </xdr:from>
    <xdr:to>
      <xdr:col>10</xdr:col>
      <xdr:colOff>165100</xdr:colOff>
      <xdr:row>59</xdr:row>
      <xdr:rowOff>4952</xdr:rowOff>
    </xdr:to>
    <xdr:sp macro="" textlink="">
      <xdr:nvSpPr>
        <xdr:cNvPr id="130" name="フローチャート: 判断 129"/>
        <xdr:cNvSpPr/>
      </xdr:nvSpPr>
      <xdr:spPr>
        <a:xfrm>
          <a:off x="1968500" y="1001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167529</xdr:rowOff>
    </xdr:from>
    <xdr:ext cx="534377" cy="259045"/>
    <xdr:sp macro="" textlink="">
      <xdr:nvSpPr>
        <xdr:cNvPr id="131" name="テキスト ボックス 130"/>
        <xdr:cNvSpPr txBox="1"/>
      </xdr:nvSpPr>
      <xdr:spPr>
        <a:xfrm>
          <a:off x="1752111" y="1011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79988</xdr:rowOff>
    </xdr:from>
    <xdr:to>
      <xdr:col>6</xdr:col>
      <xdr:colOff>38100</xdr:colOff>
      <xdr:row>59</xdr:row>
      <xdr:rowOff>10138</xdr:rowOff>
    </xdr:to>
    <xdr:sp macro="" textlink="">
      <xdr:nvSpPr>
        <xdr:cNvPr id="132" name="フローチャート: 判断 131"/>
        <xdr:cNvSpPr/>
      </xdr:nvSpPr>
      <xdr:spPr>
        <a:xfrm>
          <a:off x="1079500" y="1002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1265</xdr:rowOff>
    </xdr:from>
    <xdr:ext cx="534377" cy="259045"/>
    <xdr:sp macro="" textlink="">
      <xdr:nvSpPr>
        <xdr:cNvPr id="133" name="テキスト ボックス 132"/>
        <xdr:cNvSpPr txBox="1"/>
      </xdr:nvSpPr>
      <xdr:spPr>
        <a:xfrm>
          <a:off x="863111" y="1011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5175</xdr:rowOff>
    </xdr:from>
    <xdr:to>
      <xdr:col>24</xdr:col>
      <xdr:colOff>114300</xdr:colOff>
      <xdr:row>57</xdr:row>
      <xdr:rowOff>106775</xdr:rowOff>
    </xdr:to>
    <xdr:sp macro="" textlink="">
      <xdr:nvSpPr>
        <xdr:cNvPr id="139" name="楕円 138"/>
        <xdr:cNvSpPr/>
      </xdr:nvSpPr>
      <xdr:spPr>
        <a:xfrm>
          <a:off x="4584700" y="977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28052</xdr:rowOff>
    </xdr:from>
    <xdr:ext cx="599010" cy="259045"/>
    <xdr:sp macro="" textlink="">
      <xdr:nvSpPr>
        <xdr:cNvPr id="140" name="総務費該当値テキスト"/>
        <xdr:cNvSpPr txBox="1"/>
      </xdr:nvSpPr>
      <xdr:spPr>
        <a:xfrm>
          <a:off x="4686300" y="9629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19843</xdr:rowOff>
    </xdr:from>
    <xdr:to>
      <xdr:col>20</xdr:col>
      <xdr:colOff>38100</xdr:colOff>
      <xdr:row>58</xdr:row>
      <xdr:rowOff>121443</xdr:rowOff>
    </xdr:to>
    <xdr:sp macro="" textlink="">
      <xdr:nvSpPr>
        <xdr:cNvPr id="141" name="楕円 140"/>
        <xdr:cNvSpPr/>
      </xdr:nvSpPr>
      <xdr:spPr>
        <a:xfrm>
          <a:off x="3746500" y="996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137970</xdr:rowOff>
    </xdr:from>
    <xdr:ext cx="599010" cy="259045"/>
    <xdr:sp macro="" textlink="">
      <xdr:nvSpPr>
        <xdr:cNvPr id="142" name="テキスト ボックス 141"/>
        <xdr:cNvSpPr txBox="1"/>
      </xdr:nvSpPr>
      <xdr:spPr>
        <a:xfrm>
          <a:off x="3497795" y="9739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14856</xdr:rowOff>
    </xdr:from>
    <xdr:to>
      <xdr:col>15</xdr:col>
      <xdr:colOff>101600</xdr:colOff>
      <xdr:row>58</xdr:row>
      <xdr:rowOff>116456</xdr:rowOff>
    </xdr:to>
    <xdr:sp macro="" textlink="">
      <xdr:nvSpPr>
        <xdr:cNvPr id="143" name="楕円 142"/>
        <xdr:cNvSpPr/>
      </xdr:nvSpPr>
      <xdr:spPr>
        <a:xfrm>
          <a:off x="2857500" y="995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132983</xdr:rowOff>
    </xdr:from>
    <xdr:ext cx="599010" cy="259045"/>
    <xdr:sp macro="" textlink="">
      <xdr:nvSpPr>
        <xdr:cNvPr id="144" name="テキスト ボックス 143"/>
        <xdr:cNvSpPr txBox="1"/>
      </xdr:nvSpPr>
      <xdr:spPr>
        <a:xfrm>
          <a:off x="2608795" y="9734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38863</xdr:rowOff>
    </xdr:from>
    <xdr:to>
      <xdr:col>10</xdr:col>
      <xdr:colOff>165100</xdr:colOff>
      <xdr:row>58</xdr:row>
      <xdr:rowOff>140463</xdr:rowOff>
    </xdr:to>
    <xdr:sp macro="" textlink="">
      <xdr:nvSpPr>
        <xdr:cNvPr id="145" name="楕円 144"/>
        <xdr:cNvSpPr/>
      </xdr:nvSpPr>
      <xdr:spPr>
        <a:xfrm>
          <a:off x="1968500" y="998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156990</xdr:rowOff>
    </xdr:from>
    <xdr:ext cx="599010" cy="259045"/>
    <xdr:sp macro="" textlink="">
      <xdr:nvSpPr>
        <xdr:cNvPr id="146" name="テキスト ボックス 145"/>
        <xdr:cNvSpPr txBox="1"/>
      </xdr:nvSpPr>
      <xdr:spPr>
        <a:xfrm>
          <a:off x="1719795" y="9758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36753</xdr:rowOff>
    </xdr:from>
    <xdr:to>
      <xdr:col>6</xdr:col>
      <xdr:colOff>38100</xdr:colOff>
      <xdr:row>58</xdr:row>
      <xdr:rowOff>138353</xdr:rowOff>
    </xdr:to>
    <xdr:sp macro="" textlink="">
      <xdr:nvSpPr>
        <xdr:cNvPr id="147" name="楕円 146"/>
        <xdr:cNvSpPr/>
      </xdr:nvSpPr>
      <xdr:spPr>
        <a:xfrm>
          <a:off x="1079500" y="998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154880</xdr:rowOff>
    </xdr:from>
    <xdr:ext cx="599010" cy="259045"/>
    <xdr:sp macro="" textlink="">
      <xdr:nvSpPr>
        <xdr:cNvPr id="148" name="テキスト ボックス 147"/>
        <xdr:cNvSpPr txBox="1"/>
      </xdr:nvSpPr>
      <xdr:spPr>
        <a:xfrm>
          <a:off x="830795" y="9756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23256</xdr:rowOff>
    </xdr:from>
    <xdr:to>
      <xdr:col>24</xdr:col>
      <xdr:colOff>62865</xdr:colOff>
      <xdr:row>78</xdr:row>
      <xdr:rowOff>42033</xdr:rowOff>
    </xdr:to>
    <xdr:cxnSp macro="">
      <xdr:nvCxnSpPr>
        <xdr:cNvPr id="171" name="直線コネクタ 170"/>
        <xdr:cNvCxnSpPr/>
      </xdr:nvCxnSpPr>
      <xdr:spPr>
        <a:xfrm flipV="1">
          <a:off x="4633595" y="12196206"/>
          <a:ext cx="1270" cy="1218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45860</xdr:rowOff>
    </xdr:from>
    <xdr:ext cx="599010" cy="259045"/>
    <xdr:sp macro="" textlink="">
      <xdr:nvSpPr>
        <xdr:cNvPr id="172" name="民生費最小値テキスト"/>
        <xdr:cNvSpPr txBox="1"/>
      </xdr:nvSpPr>
      <xdr:spPr>
        <a:xfrm>
          <a:off x="4686300" y="13418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42033</xdr:rowOff>
    </xdr:from>
    <xdr:to>
      <xdr:col>24</xdr:col>
      <xdr:colOff>152400</xdr:colOff>
      <xdr:row>78</xdr:row>
      <xdr:rowOff>42033</xdr:rowOff>
    </xdr:to>
    <xdr:cxnSp macro="">
      <xdr:nvCxnSpPr>
        <xdr:cNvPr id="173" name="直線コネクタ 172"/>
        <xdr:cNvCxnSpPr/>
      </xdr:nvCxnSpPr>
      <xdr:spPr>
        <a:xfrm>
          <a:off x="4546600" y="13415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141383</xdr:rowOff>
    </xdr:from>
    <xdr:ext cx="599010" cy="259045"/>
    <xdr:sp macro="" textlink="">
      <xdr:nvSpPr>
        <xdr:cNvPr id="174" name="民生費最大値テキスト"/>
        <xdr:cNvSpPr txBox="1"/>
      </xdr:nvSpPr>
      <xdr:spPr>
        <a:xfrm>
          <a:off x="4686300" y="11971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387,969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23256</xdr:rowOff>
    </xdr:from>
    <xdr:to>
      <xdr:col>24</xdr:col>
      <xdr:colOff>152400</xdr:colOff>
      <xdr:row>71</xdr:row>
      <xdr:rowOff>23256</xdr:rowOff>
    </xdr:to>
    <xdr:cxnSp macro="">
      <xdr:nvCxnSpPr>
        <xdr:cNvPr id="175" name="直線コネクタ 174"/>
        <xdr:cNvCxnSpPr/>
      </xdr:nvCxnSpPr>
      <xdr:spPr>
        <a:xfrm>
          <a:off x="4546600" y="12196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29866</xdr:rowOff>
    </xdr:from>
    <xdr:to>
      <xdr:col>24</xdr:col>
      <xdr:colOff>63500</xdr:colOff>
      <xdr:row>76</xdr:row>
      <xdr:rowOff>70265</xdr:rowOff>
    </xdr:to>
    <xdr:cxnSp macro="">
      <xdr:nvCxnSpPr>
        <xdr:cNvPr id="176" name="直線コネクタ 175"/>
        <xdr:cNvCxnSpPr/>
      </xdr:nvCxnSpPr>
      <xdr:spPr>
        <a:xfrm flipV="1">
          <a:off x="3797300" y="13060066"/>
          <a:ext cx="838200" cy="40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4554</xdr:rowOff>
    </xdr:from>
    <xdr:ext cx="599010" cy="259045"/>
    <xdr:sp macro="" textlink="">
      <xdr:nvSpPr>
        <xdr:cNvPr id="177" name="民生費平均値テキスト"/>
        <xdr:cNvSpPr txBox="1"/>
      </xdr:nvSpPr>
      <xdr:spPr>
        <a:xfrm>
          <a:off x="4686300" y="130347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26127</xdr:rowOff>
    </xdr:from>
    <xdr:to>
      <xdr:col>24</xdr:col>
      <xdr:colOff>114300</xdr:colOff>
      <xdr:row>76</xdr:row>
      <xdr:rowOff>127727</xdr:rowOff>
    </xdr:to>
    <xdr:sp macro="" textlink="">
      <xdr:nvSpPr>
        <xdr:cNvPr id="178" name="フローチャート: 判断 177"/>
        <xdr:cNvSpPr/>
      </xdr:nvSpPr>
      <xdr:spPr>
        <a:xfrm>
          <a:off x="45847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84489</xdr:rowOff>
    </xdr:from>
    <xdr:to>
      <xdr:col>19</xdr:col>
      <xdr:colOff>177800</xdr:colOff>
      <xdr:row>76</xdr:row>
      <xdr:rowOff>70265</xdr:rowOff>
    </xdr:to>
    <xdr:cxnSp macro="">
      <xdr:nvCxnSpPr>
        <xdr:cNvPr id="179" name="直線コネクタ 178"/>
        <xdr:cNvCxnSpPr/>
      </xdr:nvCxnSpPr>
      <xdr:spPr>
        <a:xfrm>
          <a:off x="2908300" y="12771789"/>
          <a:ext cx="889000" cy="328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40798</xdr:rowOff>
    </xdr:from>
    <xdr:to>
      <xdr:col>20</xdr:col>
      <xdr:colOff>38100</xdr:colOff>
      <xdr:row>76</xdr:row>
      <xdr:rowOff>142398</xdr:rowOff>
    </xdr:to>
    <xdr:sp macro="" textlink="">
      <xdr:nvSpPr>
        <xdr:cNvPr id="180" name="フローチャート: 判断 179"/>
        <xdr:cNvSpPr/>
      </xdr:nvSpPr>
      <xdr:spPr>
        <a:xfrm>
          <a:off x="3746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133525</xdr:rowOff>
    </xdr:from>
    <xdr:ext cx="599010" cy="259045"/>
    <xdr:sp macro="" textlink="">
      <xdr:nvSpPr>
        <xdr:cNvPr id="181" name="テキスト ボックス 180"/>
        <xdr:cNvSpPr txBox="1"/>
      </xdr:nvSpPr>
      <xdr:spPr>
        <a:xfrm>
          <a:off x="3497795" y="131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84489</xdr:rowOff>
    </xdr:from>
    <xdr:to>
      <xdr:col>15</xdr:col>
      <xdr:colOff>50800</xdr:colOff>
      <xdr:row>76</xdr:row>
      <xdr:rowOff>35554</xdr:rowOff>
    </xdr:to>
    <xdr:cxnSp macro="">
      <xdr:nvCxnSpPr>
        <xdr:cNvPr id="182" name="直線コネクタ 181"/>
        <xdr:cNvCxnSpPr/>
      </xdr:nvCxnSpPr>
      <xdr:spPr>
        <a:xfrm flipV="1">
          <a:off x="2019300" y="12771789"/>
          <a:ext cx="889000" cy="293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63946</xdr:rowOff>
    </xdr:from>
    <xdr:to>
      <xdr:col>15</xdr:col>
      <xdr:colOff>101600</xdr:colOff>
      <xdr:row>76</xdr:row>
      <xdr:rowOff>165546</xdr:rowOff>
    </xdr:to>
    <xdr:sp macro="" textlink="">
      <xdr:nvSpPr>
        <xdr:cNvPr id="183" name="フローチャート: 判断 182"/>
        <xdr:cNvSpPr/>
      </xdr:nvSpPr>
      <xdr:spPr>
        <a:xfrm>
          <a:off x="2857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156673</xdr:rowOff>
    </xdr:from>
    <xdr:ext cx="599010" cy="259045"/>
    <xdr:sp macro="" textlink="">
      <xdr:nvSpPr>
        <xdr:cNvPr id="184" name="テキスト ボックス 183"/>
        <xdr:cNvSpPr txBox="1"/>
      </xdr:nvSpPr>
      <xdr:spPr>
        <a:xfrm>
          <a:off x="2608795" y="1318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35554</xdr:rowOff>
    </xdr:from>
    <xdr:to>
      <xdr:col>10</xdr:col>
      <xdr:colOff>114300</xdr:colOff>
      <xdr:row>76</xdr:row>
      <xdr:rowOff>66836</xdr:rowOff>
    </xdr:to>
    <xdr:cxnSp macro="">
      <xdr:nvCxnSpPr>
        <xdr:cNvPr id="185" name="直線コネクタ 184"/>
        <xdr:cNvCxnSpPr/>
      </xdr:nvCxnSpPr>
      <xdr:spPr>
        <a:xfrm flipV="1">
          <a:off x="1130300" y="13065754"/>
          <a:ext cx="889000" cy="3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73740</xdr:rowOff>
    </xdr:from>
    <xdr:to>
      <xdr:col>10</xdr:col>
      <xdr:colOff>165100</xdr:colOff>
      <xdr:row>77</xdr:row>
      <xdr:rowOff>3890</xdr:rowOff>
    </xdr:to>
    <xdr:sp macro="" textlink="">
      <xdr:nvSpPr>
        <xdr:cNvPr id="186" name="フローチャート: 判断 185"/>
        <xdr:cNvSpPr/>
      </xdr:nvSpPr>
      <xdr:spPr>
        <a:xfrm>
          <a:off x="1968500" y="1310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166467</xdr:rowOff>
    </xdr:from>
    <xdr:ext cx="599010" cy="259045"/>
    <xdr:sp macro="" textlink="">
      <xdr:nvSpPr>
        <xdr:cNvPr id="187" name="テキスト ボックス 186"/>
        <xdr:cNvSpPr txBox="1"/>
      </xdr:nvSpPr>
      <xdr:spPr>
        <a:xfrm>
          <a:off x="1719795" y="1319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80090</xdr:rowOff>
    </xdr:from>
    <xdr:to>
      <xdr:col>6</xdr:col>
      <xdr:colOff>38100</xdr:colOff>
      <xdr:row>77</xdr:row>
      <xdr:rowOff>10240</xdr:rowOff>
    </xdr:to>
    <xdr:sp macro="" textlink="">
      <xdr:nvSpPr>
        <xdr:cNvPr id="188" name="フローチャート: 判断 187"/>
        <xdr:cNvSpPr/>
      </xdr:nvSpPr>
      <xdr:spPr>
        <a:xfrm>
          <a:off x="1079500" y="1311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1367</xdr:rowOff>
    </xdr:from>
    <xdr:ext cx="599010" cy="259045"/>
    <xdr:sp macro="" textlink="">
      <xdr:nvSpPr>
        <xdr:cNvPr id="189" name="テキスト ボックス 188"/>
        <xdr:cNvSpPr txBox="1"/>
      </xdr:nvSpPr>
      <xdr:spPr>
        <a:xfrm>
          <a:off x="830795" y="1320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150516</xdr:rowOff>
    </xdr:from>
    <xdr:to>
      <xdr:col>24</xdr:col>
      <xdr:colOff>114300</xdr:colOff>
      <xdr:row>76</xdr:row>
      <xdr:rowOff>80666</xdr:rowOff>
    </xdr:to>
    <xdr:sp macro="" textlink="">
      <xdr:nvSpPr>
        <xdr:cNvPr id="195" name="楕円 194"/>
        <xdr:cNvSpPr/>
      </xdr:nvSpPr>
      <xdr:spPr>
        <a:xfrm>
          <a:off x="4584700" y="1300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1944</xdr:rowOff>
    </xdr:from>
    <xdr:ext cx="599010" cy="259045"/>
    <xdr:sp macro="" textlink="">
      <xdr:nvSpPr>
        <xdr:cNvPr id="196" name="民生費該当値テキスト"/>
        <xdr:cNvSpPr txBox="1"/>
      </xdr:nvSpPr>
      <xdr:spPr>
        <a:xfrm>
          <a:off x="4686300" y="1286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19465</xdr:rowOff>
    </xdr:from>
    <xdr:to>
      <xdr:col>20</xdr:col>
      <xdr:colOff>38100</xdr:colOff>
      <xdr:row>76</xdr:row>
      <xdr:rowOff>121065</xdr:rowOff>
    </xdr:to>
    <xdr:sp macro="" textlink="">
      <xdr:nvSpPr>
        <xdr:cNvPr id="197" name="楕円 196"/>
        <xdr:cNvSpPr/>
      </xdr:nvSpPr>
      <xdr:spPr>
        <a:xfrm>
          <a:off x="3746500" y="1304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137592</xdr:rowOff>
    </xdr:from>
    <xdr:ext cx="599010" cy="259045"/>
    <xdr:sp macro="" textlink="">
      <xdr:nvSpPr>
        <xdr:cNvPr id="198" name="テキスト ボックス 197"/>
        <xdr:cNvSpPr txBox="1"/>
      </xdr:nvSpPr>
      <xdr:spPr>
        <a:xfrm>
          <a:off x="3497795" y="12824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33689</xdr:rowOff>
    </xdr:from>
    <xdr:to>
      <xdr:col>15</xdr:col>
      <xdr:colOff>101600</xdr:colOff>
      <xdr:row>74</xdr:row>
      <xdr:rowOff>135289</xdr:rowOff>
    </xdr:to>
    <xdr:sp macro="" textlink="">
      <xdr:nvSpPr>
        <xdr:cNvPr id="199" name="楕円 198"/>
        <xdr:cNvSpPr/>
      </xdr:nvSpPr>
      <xdr:spPr>
        <a:xfrm>
          <a:off x="2857500" y="1272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151816</xdr:rowOff>
    </xdr:from>
    <xdr:ext cx="599010" cy="259045"/>
    <xdr:sp macro="" textlink="">
      <xdr:nvSpPr>
        <xdr:cNvPr id="200" name="テキスト ボックス 199"/>
        <xdr:cNvSpPr txBox="1"/>
      </xdr:nvSpPr>
      <xdr:spPr>
        <a:xfrm>
          <a:off x="2608795" y="12496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156204</xdr:rowOff>
    </xdr:from>
    <xdr:to>
      <xdr:col>10</xdr:col>
      <xdr:colOff>165100</xdr:colOff>
      <xdr:row>76</xdr:row>
      <xdr:rowOff>86354</xdr:rowOff>
    </xdr:to>
    <xdr:sp macro="" textlink="">
      <xdr:nvSpPr>
        <xdr:cNvPr id="201" name="楕円 200"/>
        <xdr:cNvSpPr/>
      </xdr:nvSpPr>
      <xdr:spPr>
        <a:xfrm>
          <a:off x="1968500" y="1301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102881</xdr:rowOff>
    </xdr:from>
    <xdr:ext cx="599010" cy="259045"/>
    <xdr:sp macro="" textlink="">
      <xdr:nvSpPr>
        <xdr:cNvPr id="202" name="テキスト ボックス 201"/>
        <xdr:cNvSpPr txBox="1"/>
      </xdr:nvSpPr>
      <xdr:spPr>
        <a:xfrm>
          <a:off x="1719795" y="12790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16036</xdr:rowOff>
    </xdr:from>
    <xdr:to>
      <xdr:col>6</xdr:col>
      <xdr:colOff>38100</xdr:colOff>
      <xdr:row>76</xdr:row>
      <xdr:rowOff>117636</xdr:rowOff>
    </xdr:to>
    <xdr:sp macro="" textlink="">
      <xdr:nvSpPr>
        <xdr:cNvPr id="203" name="楕円 202"/>
        <xdr:cNvSpPr/>
      </xdr:nvSpPr>
      <xdr:spPr>
        <a:xfrm>
          <a:off x="1079500" y="1304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134163</xdr:rowOff>
    </xdr:from>
    <xdr:ext cx="599010" cy="259045"/>
    <xdr:sp macro="" textlink="">
      <xdr:nvSpPr>
        <xdr:cNvPr id="204" name="テキスト ボックス 203"/>
        <xdr:cNvSpPr txBox="1"/>
      </xdr:nvSpPr>
      <xdr:spPr>
        <a:xfrm>
          <a:off x="830795" y="12821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39072</xdr:rowOff>
    </xdr:from>
    <xdr:to>
      <xdr:col>24</xdr:col>
      <xdr:colOff>62865</xdr:colOff>
      <xdr:row>98</xdr:row>
      <xdr:rowOff>33282</xdr:rowOff>
    </xdr:to>
    <xdr:cxnSp macro="">
      <xdr:nvCxnSpPr>
        <xdr:cNvPr id="230" name="直線コネクタ 229"/>
        <xdr:cNvCxnSpPr/>
      </xdr:nvCxnSpPr>
      <xdr:spPr>
        <a:xfrm flipV="1">
          <a:off x="4633595" y="15469572"/>
          <a:ext cx="1270" cy="1365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37109</xdr:rowOff>
    </xdr:from>
    <xdr:ext cx="534377" cy="259045"/>
    <xdr:sp macro="" textlink="">
      <xdr:nvSpPr>
        <xdr:cNvPr id="231" name="衛生費最小値テキスト"/>
        <xdr:cNvSpPr txBox="1"/>
      </xdr:nvSpPr>
      <xdr:spPr>
        <a:xfrm>
          <a:off x="4686300" y="16839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33282</xdr:rowOff>
    </xdr:from>
    <xdr:to>
      <xdr:col>24</xdr:col>
      <xdr:colOff>152400</xdr:colOff>
      <xdr:row>98</xdr:row>
      <xdr:rowOff>33282</xdr:rowOff>
    </xdr:to>
    <xdr:cxnSp macro="">
      <xdr:nvCxnSpPr>
        <xdr:cNvPr id="232" name="直線コネクタ 231"/>
        <xdr:cNvCxnSpPr/>
      </xdr:nvCxnSpPr>
      <xdr:spPr>
        <a:xfrm>
          <a:off x="4546600" y="16835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157199</xdr:rowOff>
    </xdr:from>
    <xdr:ext cx="599010" cy="259045"/>
    <xdr:sp macro="" textlink="">
      <xdr:nvSpPr>
        <xdr:cNvPr id="233" name="衛生費最大値テキスト"/>
        <xdr:cNvSpPr txBox="1"/>
      </xdr:nvSpPr>
      <xdr:spPr>
        <a:xfrm>
          <a:off x="4686300" y="15244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147,244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39072</xdr:rowOff>
    </xdr:from>
    <xdr:to>
      <xdr:col>24</xdr:col>
      <xdr:colOff>152400</xdr:colOff>
      <xdr:row>90</xdr:row>
      <xdr:rowOff>39072</xdr:rowOff>
    </xdr:to>
    <xdr:cxnSp macro="">
      <xdr:nvCxnSpPr>
        <xdr:cNvPr id="234" name="直線コネクタ 233"/>
        <xdr:cNvCxnSpPr/>
      </xdr:nvCxnSpPr>
      <xdr:spPr>
        <a:xfrm>
          <a:off x="4546600" y="1546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108600</xdr:rowOff>
    </xdr:from>
    <xdr:to>
      <xdr:col>24</xdr:col>
      <xdr:colOff>63500</xdr:colOff>
      <xdr:row>95</xdr:row>
      <xdr:rowOff>27719</xdr:rowOff>
    </xdr:to>
    <xdr:cxnSp macro="">
      <xdr:nvCxnSpPr>
        <xdr:cNvPr id="235" name="直線コネクタ 234"/>
        <xdr:cNvCxnSpPr/>
      </xdr:nvCxnSpPr>
      <xdr:spPr>
        <a:xfrm>
          <a:off x="3797300" y="16224900"/>
          <a:ext cx="838200" cy="90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91744</xdr:rowOff>
    </xdr:from>
    <xdr:ext cx="534377" cy="259045"/>
    <xdr:sp macro="" textlink="">
      <xdr:nvSpPr>
        <xdr:cNvPr id="236" name="衛生費平均値テキスト"/>
        <xdr:cNvSpPr txBox="1"/>
      </xdr:nvSpPr>
      <xdr:spPr>
        <a:xfrm>
          <a:off x="4686300" y="163794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113317</xdr:rowOff>
    </xdr:from>
    <xdr:to>
      <xdr:col>24</xdr:col>
      <xdr:colOff>114300</xdr:colOff>
      <xdr:row>96</xdr:row>
      <xdr:rowOff>43467</xdr:rowOff>
    </xdr:to>
    <xdr:sp macro="" textlink="">
      <xdr:nvSpPr>
        <xdr:cNvPr id="237" name="フローチャート: 判断 236"/>
        <xdr:cNvSpPr/>
      </xdr:nvSpPr>
      <xdr:spPr>
        <a:xfrm>
          <a:off x="4584700" y="1640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76357</xdr:rowOff>
    </xdr:from>
    <xdr:to>
      <xdr:col>19</xdr:col>
      <xdr:colOff>177800</xdr:colOff>
      <xdr:row>94</xdr:row>
      <xdr:rowOff>108600</xdr:rowOff>
    </xdr:to>
    <xdr:cxnSp macro="">
      <xdr:nvCxnSpPr>
        <xdr:cNvPr id="238" name="直線コネクタ 237"/>
        <xdr:cNvCxnSpPr/>
      </xdr:nvCxnSpPr>
      <xdr:spPr>
        <a:xfrm>
          <a:off x="2908300" y="16192657"/>
          <a:ext cx="889000" cy="32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128197</xdr:rowOff>
    </xdr:from>
    <xdr:to>
      <xdr:col>20</xdr:col>
      <xdr:colOff>38100</xdr:colOff>
      <xdr:row>96</xdr:row>
      <xdr:rowOff>58347</xdr:rowOff>
    </xdr:to>
    <xdr:sp macro="" textlink="">
      <xdr:nvSpPr>
        <xdr:cNvPr id="239" name="フローチャート: 判断 238"/>
        <xdr:cNvSpPr/>
      </xdr:nvSpPr>
      <xdr:spPr>
        <a:xfrm>
          <a:off x="3746500" y="1641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49474</xdr:rowOff>
    </xdr:from>
    <xdr:ext cx="534377" cy="259045"/>
    <xdr:sp macro="" textlink="">
      <xdr:nvSpPr>
        <xdr:cNvPr id="240" name="テキスト ボックス 239"/>
        <xdr:cNvSpPr txBox="1"/>
      </xdr:nvSpPr>
      <xdr:spPr>
        <a:xfrm>
          <a:off x="3530111" y="1650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76357</xdr:rowOff>
    </xdr:from>
    <xdr:to>
      <xdr:col>15</xdr:col>
      <xdr:colOff>50800</xdr:colOff>
      <xdr:row>95</xdr:row>
      <xdr:rowOff>60268</xdr:rowOff>
    </xdr:to>
    <xdr:cxnSp macro="">
      <xdr:nvCxnSpPr>
        <xdr:cNvPr id="241" name="直線コネクタ 240"/>
        <xdr:cNvCxnSpPr/>
      </xdr:nvCxnSpPr>
      <xdr:spPr>
        <a:xfrm flipV="1">
          <a:off x="2019300" y="16192657"/>
          <a:ext cx="889000" cy="155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154225</xdr:rowOff>
    </xdr:from>
    <xdr:to>
      <xdr:col>15</xdr:col>
      <xdr:colOff>101600</xdr:colOff>
      <xdr:row>96</xdr:row>
      <xdr:rowOff>84375</xdr:rowOff>
    </xdr:to>
    <xdr:sp macro="" textlink="">
      <xdr:nvSpPr>
        <xdr:cNvPr id="242" name="フローチャート: 判断 241"/>
        <xdr:cNvSpPr/>
      </xdr:nvSpPr>
      <xdr:spPr>
        <a:xfrm>
          <a:off x="2857500" y="1644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75502</xdr:rowOff>
    </xdr:from>
    <xdr:ext cx="534377" cy="259045"/>
    <xdr:sp macro="" textlink="">
      <xdr:nvSpPr>
        <xdr:cNvPr id="243" name="テキスト ボックス 242"/>
        <xdr:cNvSpPr txBox="1"/>
      </xdr:nvSpPr>
      <xdr:spPr>
        <a:xfrm>
          <a:off x="2641111" y="1653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60268</xdr:rowOff>
    </xdr:from>
    <xdr:to>
      <xdr:col>10</xdr:col>
      <xdr:colOff>114300</xdr:colOff>
      <xdr:row>95</xdr:row>
      <xdr:rowOff>73940</xdr:rowOff>
    </xdr:to>
    <xdr:cxnSp macro="">
      <xdr:nvCxnSpPr>
        <xdr:cNvPr id="244" name="直線コネクタ 243"/>
        <xdr:cNvCxnSpPr/>
      </xdr:nvCxnSpPr>
      <xdr:spPr>
        <a:xfrm flipV="1">
          <a:off x="1130300" y="16348018"/>
          <a:ext cx="889000" cy="13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152843</xdr:rowOff>
    </xdr:from>
    <xdr:to>
      <xdr:col>10</xdr:col>
      <xdr:colOff>165100</xdr:colOff>
      <xdr:row>96</xdr:row>
      <xdr:rowOff>82993</xdr:rowOff>
    </xdr:to>
    <xdr:sp macro="" textlink="">
      <xdr:nvSpPr>
        <xdr:cNvPr id="245" name="フローチャート: 判断 244"/>
        <xdr:cNvSpPr/>
      </xdr:nvSpPr>
      <xdr:spPr>
        <a:xfrm>
          <a:off x="1968500" y="164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74120</xdr:rowOff>
    </xdr:from>
    <xdr:ext cx="534377" cy="259045"/>
    <xdr:sp macro="" textlink="">
      <xdr:nvSpPr>
        <xdr:cNvPr id="246" name="テキスト ボックス 245"/>
        <xdr:cNvSpPr txBox="1"/>
      </xdr:nvSpPr>
      <xdr:spPr>
        <a:xfrm>
          <a:off x="1752111" y="1653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150774</xdr:rowOff>
    </xdr:from>
    <xdr:to>
      <xdr:col>6</xdr:col>
      <xdr:colOff>38100</xdr:colOff>
      <xdr:row>96</xdr:row>
      <xdr:rowOff>80924</xdr:rowOff>
    </xdr:to>
    <xdr:sp macro="" textlink="">
      <xdr:nvSpPr>
        <xdr:cNvPr id="247" name="フローチャート: 判断 246"/>
        <xdr:cNvSpPr/>
      </xdr:nvSpPr>
      <xdr:spPr>
        <a:xfrm>
          <a:off x="1079500" y="1643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72051</xdr:rowOff>
    </xdr:from>
    <xdr:ext cx="534377" cy="259045"/>
    <xdr:sp macro="" textlink="">
      <xdr:nvSpPr>
        <xdr:cNvPr id="248" name="テキスト ボックス 247"/>
        <xdr:cNvSpPr txBox="1"/>
      </xdr:nvSpPr>
      <xdr:spPr>
        <a:xfrm>
          <a:off x="863111" y="1653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148369</xdr:rowOff>
    </xdr:from>
    <xdr:to>
      <xdr:col>24</xdr:col>
      <xdr:colOff>114300</xdr:colOff>
      <xdr:row>95</xdr:row>
      <xdr:rowOff>78519</xdr:rowOff>
    </xdr:to>
    <xdr:sp macro="" textlink="">
      <xdr:nvSpPr>
        <xdr:cNvPr id="254" name="楕円 253"/>
        <xdr:cNvSpPr/>
      </xdr:nvSpPr>
      <xdr:spPr>
        <a:xfrm>
          <a:off x="4584700" y="1626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171246</xdr:rowOff>
    </xdr:from>
    <xdr:ext cx="534377" cy="259045"/>
    <xdr:sp macro="" textlink="">
      <xdr:nvSpPr>
        <xdr:cNvPr id="255" name="衛生費該当値テキスト"/>
        <xdr:cNvSpPr txBox="1"/>
      </xdr:nvSpPr>
      <xdr:spPr>
        <a:xfrm>
          <a:off x="4686300" y="1611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57800</xdr:rowOff>
    </xdr:from>
    <xdr:to>
      <xdr:col>20</xdr:col>
      <xdr:colOff>38100</xdr:colOff>
      <xdr:row>94</xdr:row>
      <xdr:rowOff>159400</xdr:rowOff>
    </xdr:to>
    <xdr:sp macro="" textlink="">
      <xdr:nvSpPr>
        <xdr:cNvPr id="256" name="楕円 255"/>
        <xdr:cNvSpPr/>
      </xdr:nvSpPr>
      <xdr:spPr>
        <a:xfrm>
          <a:off x="3746500" y="1617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4477</xdr:rowOff>
    </xdr:from>
    <xdr:ext cx="534377" cy="259045"/>
    <xdr:sp macro="" textlink="">
      <xdr:nvSpPr>
        <xdr:cNvPr id="257" name="テキスト ボックス 256"/>
        <xdr:cNvSpPr txBox="1"/>
      </xdr:nvSpPr>
      <xdr:spPr>
        <a:xfrm>
          <a:off x="3530111" y="1594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25557</xdr:rowOff>
    </xdr:from>
    <xdr:to>
      <xdr:col>15</xdr:col>
      <xdr:colOff>101600</xdr:colOff>
      <xdr:row>94</xdr:row>
      <xdr:rowOff>127157</xdr:rowOff>
    </xdr:to>
    <xdr:sp macro="" textlink="">
      <xdr:nvSpPr>
        <xdr:cNvPr id="258" name="楕円 257"/>
        <xdr:cNvSpPr/>
      </xdr:nvSpPr>
      <xdr:spPr>
        <a:xfrm>
          <a:off x="2857500" y="1614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143684</xdr:rowOff>
    </xdr:from>
    <xdr:ext cx="534377" cy="259045"/>
    <xdr:sp macro="" textlink="">
      <xdr:nvSpPr>
        <xdr:cNvPr id="259" name="テキスト ボックス 258"/>
        <xdr:cNvSpPr txBox="1"/>
      </xdr:nvSpPr>
      <xdr:spPr>
        <a:xfrm>
          <a:off x="2641111" y="15917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9468</xdr:rowOff>
    </xdr:from>
    <xdr:to>
      <xdr:col>10</xdr:col>
      <xdr:colOff>165100</xdr:colOff>
      <xdr:row>95</xdr:row>
      <xdr:rowOff>111068</xdr:rowOff>
    </xdr:to>
    <xdr:sp macro="" textlink="">
      <xdr:nvSpPr>
        <xdr:cNvPr id="260" name="楕円 259"/>
        <xdr:cNvSpPr/>
      </xdr:nvSpPr>
      <xdr:spPr>
        <a:xfrm>
          <a:off x="1968500" y="16297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127595</xdr:rowOff>
    </xdr:from>
    <xdr:ext cx="534377" cy="259045"/>
    <xdr:sp macro="" textlink="">
      <xdr:nvSpPr>
        <xdr:cNvPr id="261" name="テキスト ボックス 260"/>
        <xdr:cNvSpPr txBox="1"/>
      </xdr:nvSpPr>
      <xdr:spPr>
        <a:xfrm>
          <a:off x="1752111" y="160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23140</xdr:rowOff>
    </xdr:from>
    <xdr:to>
      <xdr:col>6</xdr:col>
      <xdr:colOff>38100</xdr:colOff>
      <xdr:row>95</xdr:row>
      <xdr:rowOff>124740</xdr:rowOff>
    </xdr:to>
    <xdr:sp macro="" textlink="">
      <xdr:nvSpPr>
        <xdr:cNvPr id="262" name="楕円 261"/>
        <xdr:cNvSpPr/>
      </xdr:nvSpPr>
      <xdr:spPr>
        <a:xfrm>
          <a:off x="1079500" y="1631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141267</xdr:rowOff>
    </xdr:from>
    <xdr:ext cx="534377" cy="259045"/>
    <xdr:sp macro="" textlink="">
      <xdr:nvSpPr>
        <xdr:cNvPr id="263" name="テキスト ボックス 262"/>
        <xdr:cNvSpPr txBox="1"/>
      </xdr:nvSpPr>
      <xdr:spPr>
        <a:xfrm>
          <a:off x="863111" y="1608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110308</xdr:rowOff>
    </xdr:from>
    <xdr:to>
      <xdr:col>54</xdr:col>
      <xdr:colOff>189865</xdr:colOff>
      <xdr:row>39</xdr:row>
      <xdr:rowOff>98878</xdr:rowOff>
    </xdr:to>
    <xdr:cxnSp macro="">
      <xdr:nvCxnSpPr>
        <xdr:cNvPr id="289" name="直線コネクタ 288"/>
        <xdr:cNvCxnSpPr/>
      </xdr:nvCxnSpPr>
      <xdr:spPr>
        <a:xfrm flipV="1">
          <a:off x="10475595" y="5253808"/>
          <a:ext cx="127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56985</xdr:rowOff>
    </xdr:from>
    <xdr:ext cx="469744" cy="259045"/>
    <xdr:sp macro="" textlink="">
      <xdr:nvSpPr>
        <xdr:cNvPr id="292" name="労働費最大値テキスト"/>
        <xdr:cNvSpPr txBox="1"/>
      </xdr:nvSpPr>
      <xdr:spPr>
        <a:xfrm>
          <a:off x="10528300" y="5029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110308</xdr:rowOff>
    </xdr:from>
    <xdr:to>
      <xdr:col>55</xdr:col>
      <xdr:colOff>88900</xdr:colOff>
      <xdr:row>30</xdr:row>
      <xdr:rowOff>110308</xdr:rowOff>
    </xdr:to>
    <xdr:cxnSp macro="">
      <xdr:nvCxnSpPr>
        <xdr:cNvPr id="293" name="直線コネクタ 292"/>
        <xdr:cNvCxnSpPr/>
      </xdr:nvCxnSpPr>
      <xdr:spPr>
        <a:xfrm>
          <a:off x="10388600" y="5253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8092</xdr:rowOff>
    </xdr:from>
    <xdr:to>
      <xdr:col>55</xdr:col>
      <xdr:colOff>0</xdr:colOff>
      <xdr:row>36</xdr:row>
      <xdr:rowOff>87122</xdr:rowOff>
    </xdr:to>
    <xdr:cxnSp macro="">
      <xdr:nvCxnSpPr>
        <xdr:cNvPr id="294" name="直線コネクタ 293"/>
        <xdr:cNvCxnSpPr/>
      </xdr:nvCxnSpPr>
      <xdr:spPr>
        <a:xfrm flipV="1">
          <a:off x="9639300" y="6008842"/>
          <a:ext cx="838200" cy="25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136560</xdr:rowOff>
    </xdr:from>
    <xdr:ext cx="378565" cy="259045"/>
    <xdr:sp macro="" textlink="">
      <xdr:nvSpPr>
        <xdr:cNvPr id="295" name="労働費平均値テキスト"/>
        <xdr:cNvSpPr txBox="1"/>
      </xdr:nvSpPr>
      <xdr:spPr>
        <a:xfrm>
          <a:off x="10528300" y="648021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158133</xdr:rowOff>
    </xdr:from>
    <xdr:to>
      <xdr:col>55</xdr:col>
      <xdr:colOff>50800</xdr:colOff>
      <xdr:row>38</xdr:row>
      <xdr:rowOff>88283</xdr:rowOff>
    </xdr:to>
    <xdr:sp macro="" textlink="">
      <xdr:nvSpPr>
        <xdr:cNvPr id="296" name="フローチャート: 判断 295"/>
        <xdr:cNvSpPr/>
      </xdr:nvSpPr>
      <xdr:spPr>
        <a:xfrm>
          <a:off x="104267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87122</xdr:rowOff>
    </xdr:from>
    <xdr:to>
      <xdr:col>50</xdr:col>
      <xdr:colOff>114300</xdr:colOff>
      <xdr:row>36</xdr:row>
      <xdr:rowOff>88428</xdr:rowOff>
    </xdr:to>
    <xdr:cxnSp macro="">
      <xdr:nvCxnSpPr>
        <xdr:cNvPr id="297" name="直線コネクタ 296"/>
        <xdr:cNvCxnSpPr/>
      </xdr:nvCxnSpPr>
      <xdr:spPr>
        <a:xfrm flipV="1">
          <a:off x="8750300" y="6259322"/>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154541</xdr:rowOff>
    </xdr:from>
    <xdr:to>
      <xdr:col>50</xdr:col>
      <xdr:colOff>165100</xdr:colOff>
      <xdr:row>38</xdr:row>
      <xdr:rowOff>84691</xdr:rowOff>
    </xdr:to>
    <xdr:sp macro="" textlink="">
      <xdr:nvSpPr>
        <xdr:cNvPr id="298" name="フローチャート: 判断 297"/>
        <xdr:cNvSpPr/>
      </xdr:nvSpPr>
      <xdr:spPr>
        <a:xfrm>
          <a:off x="9588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75818</xdr:rowOff>
    </xdr:from>
    <xdr:ext cx="378565" cy="259045"/>
    <xdr:sp macro="" textlink="">
      <xdr:nvSpPr>
        <xdr:cNvPr id="299" name="テキスト ボックス 298"/>
        <xdr:cNvSpPr txBox="1"/>
      </xdr:nvSpPr>
      <xdr:spPr>
        <a:xfrm>
          <a:off x="9450017" y="6590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53485</xdr:rowOff>
    </xdr:from>
    <xdr:to>
      <xdr:col>45</xdr:col>
      <xdr:colOff>177800</xdr:colOff>
      <xdr:row>36</xdr:row>
      <xdr:rowOff>88428</xdr:rowOff>
    </xdr:to>
    <xdr:cxnSp macro="">
      <xdr:nvCxnSpPr>
        <xdr:cNvPr id="300" name="直線コネクタ 299"/>
        <xdr:cNvCxnSpPr/>
      </xdr:nvCxnSpPr>
      <xdr:spPr>
        <a:xfrm>
          <a:off x="7861300" y="6225685"/>
          <a:ext cx="889000" cy="3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156500</xdr:rowOff>
    </xdr:from>
    <xdr:to>
      <xdr:col>46</xdr:col>
      <xdr:colOff>38100</xdr:colOff>
      <xdr:row>38</xdr:row>
      <xdr:rowOff>86651</xdr:rowOff>
    </xdr:to>
    <xdr:sp macro="" textlink="">
      <xdr:nvSpPr>
        <xdr:cNvPr id="301" name="フローチャート: 判断 300"/>
        <xdr:cNvSpPr/>
      </xdr:nvSpPr>
      <xdr:spPr>
        <a:xfrm>
          <a:off x="8699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77778</xdr:rowOff>
    </xdr:from>
    <xdr:ext cx="378565" cy="259045"/>
    <xdr:sp macro="" textlink="">
      <xdr:nvSpPr>
        <xdr:cNvPr id="302" name="テキスト ボックス 301"/>
        <xdr:cNvSpPr txBox="1"/>
      </xdr:nvSpPr>
      <xdr:spPr>
        <a:xfrm>
          <a:off x="8561017" y="6592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53485</xdr:rowOff>
    </xdr:from>
    <xdr:to>
      <xdr:col>41</xdr:col>
      <xdr:colOff>50800</xdr:colOff>
      <xdr:row>36</xdr:row>
      <xdr:rowOff>70793</xdr:rowOff>
    </xdr:to>
    <xdr:cxnSp macro="">
      <xdr:nvCxnSpPr>
        <xdr:cNvPr id="303" name="直線コネクタ 302"/>
        <xdr:cNvCxnSpPr/>
      </xdr:nvCxnSpPr>
      <xdr:spPr>
        <a:xfrm flipV="1">
          <a:off x="6972300" y="6225685"/>
          <a:ext cx="8890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142458</xdr:rowOff>
    </xdr:from>
    <xdr:to>
      <xdr:col>41</xdr:col>
      <xdr:colOff>101600</xdr:colOff>
      <xdr:row>38</xdr:row>
      <xdr:rowOff>72608</xdr:rowOff>
    </xdr:to>
    <xdr:sp macro="" textlink="">
      <xdr:nvSpPr>
        <xdr:cNvPr id="304" name="フローチャート: 判断 303"/>
        <xdr:cNvSpPr/>
      </xdr:nvSpPr>
      <xdr:spPr>
        <a:xfrm>
          <a:off x="7810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63735</xdr:rowOff>
    </xdr:from>
    <xdr:ext cx="378565" cy="259045"/>
    <xdr:sp macro="" textlink="">
      <xdr:nvSpPr>
        <xdr:cNvPr id="305" name="テキスト ボックス 304"/>
        <xdr:cNvSpPr txBox="1"/>
      </xdr:nvSpPr>
      <xdr:spPr>
        <a:xfrm>
          <a:off x="7672017" y="6578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142131</xdr:rowOff>
    </xdr:from>
    <xdr:to>
      <xdr:col>36</xdr:col>
      <xdr:colOff>165100</xdr:colOff>
      <xdr:row>38</xdr:row>
      <xdr:rowOff>72281</xdr:rowOff>
    </xdr:to>
    <xdr:sp macro="" textlink="">
      <xdr:nvSpPr>
        <xdr:cNvPr id="306" name="フローチャート: 判断 305"/>
        <xdr:cNvSpPr/>
      </xdr:nvSpPr>
      <xdr:spPr>
        <a:xfrm>
          <a:off x="6921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63408</xdr:rowOff>
    </xdr:from>
    <xdr:ext cx="378565" cy="259045"/>
    <xdr:sp macro="" textlink="">
      <xdr:nvSpPr>
        <xdr:cNvPr id="307" name="テキスト ボックス 306"/>
        <xdr:cNvSpPr txBox="1"/>
      </xdr:nvSpPr>
      <xdr:spPr>
        <a:xfrm>
          <a:off x="6783017" y="65785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128742</xdr:rowOff>
    </xdr:from>
    <xdr:to>
      <xdr:col>55</xdr:col>
      <xdr:colOff>50800</xdr:colOff>
      <xdr:row>35</xdr:row>
      <xdr:rowOff>58892</xdr:rowOff>
    </xdr:to>
    <xdr:sp macro="" textlink="">
      <xdr:nvSpPr>
        <xdr:cNvPr id="313" name="楕円 312"/>
        <xdr:cNvSpPr/>
      </xdr:nvSpPr>
      <xdr:spPr>
        <a:xfrm>
          <a:off x="10426700" y="595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151619</xdr:rowOff>
    </xdr:from>
    <xdr:ext cx="469744" cy="259045"/>
    <xdr:sp macro="" textlink="">
      <xdr:nvSpPr>
        <xdr:cNvPr id="314" name="労働費該当値テキスト"/>
        <xdr:cNvSpPr txBox="1"/>
      </xdr:nvSpPr>
      <xdr:spPr>
        <a:xfrm>
          <a:off x="10528300" y="580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36322</xdr:rowOff>
    </xdr:from>
    <xdr:to>
      <xdr:col>50</xdr:col>
      <xdr:colOff>165100</xdr:colOff>
      <xdr:row>36</xdr:row>
      <xdr:rowOff>137922</xdr:rowOff>
    </xdr:to>
    <xdr:sp macro="" textlink="">
      <xdr:nvSpPr>
        <xdr:cNvPr id="315" name="楕円 314"/>
        <xdr:cNvSpPr/>
      </xdr:nvSpPr>
      <xdr:spPr>
        <a:xfrm>
          <a:off x="9588500" y="620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154449</xdr:rowOff>
    </xdr:from>
    <xdr:ext cx="469744" cy="259045"/>
    <xdr:sp macro="" textlink="">
      <xdr:nvSpPr>
        <xdr:cNvPr id="316" name="テキスト ボックス 315"/>
        <xdr:cNvSpPr txBox="1"/>
      </xdr:nvSpPr>
      <xdr:spPr>
        <a:xfrm>
          <a:off x="9404428" y="5983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37628</xdr:rowOff>
    </xdr:from>
    <xdr:to>
      <xdr:col>46</xdr:col>
      <xdr:colOff>38100</xdr:colOff>
      <xdr:row>36</xdr:row>
      <xdr:rowOff>139228</xdr:rowOff>
    </xdr:to>
    <xdr:sp macro="" textlink="">
      <xdr:nvSpPr>
        <xdr:cNvPr id="317" name="楕円 316"/>
        <xdr:cNvSpPr/>
      </xdr:nvSpPr>
      <xdr:spPr>
        <a:xfrm>
          <a:off x="8699500" y="620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155755</xdr:rowOff>
    </xdr:from>
    <xdr:ext cx="469744" cy="259045"/>
    <xdr:sp macro="" textlink="">
      <xdr:nvSpPr>
        <xdr:cNvPr id="318" name="テキスト ボックス 317"/>
        <xdr:cNvSpPr txBox="1"/>
      </xdr:nvSpPr>
      <xdr:spPr>
        <a:xfrm>
          <a:off x="8515428" y="598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2685</xdr:rowOff>
    </xdr:from>
    <xdr:to>
      <xdr:col>41</xdr:col>
      <xdr:colOff>101600</xdr:colOff>
      <xdr:row>36</xdr:row>
      <xdr:rowOff>104285</xdr:rowOff>
    </xdr:to>
    <xdr:sp macro="" textlink="">
      <xdr:nvSpPr>
        <xdr:cNvPr id="319" name="楕円 318"/>
        <xdr:cNvSpPr/>
      </xdr:nvSpPr>
      <xdr:spPr>
        <a:xfrm>
          <a:off x="7810500" y="617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120812</xdr:rowOff>
    </xdr:from>
    <xdr:ext cx="469744" cy="259045"/>
    <xdr:sp macro="" textlink="">
      <xdr:nvSpPr>
        <xdr:cNvPr id="320" name="テキスト ボックス 319"/>
        <xdr:cNvSpPr txBox="1"/>
      </xdr:nvSpPr>
      <xdr:spPr>
        <a:xfrm>
          <a:off x="7626428" y="595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19993</xdr:rowOff>
    </xdr:from>
    <xdr:to>
      <xdr:col>36</xdr:col>
      <xdr:colOff>165100</xdr:colOff>
      <xdr:row>36</xdr:row>
      <xdr:rowOff>121593</xdr:rowOff>
    </xdr:to>
    <xdr:sp macro="" textlink="">
      <xdr:nvSpPr>
        <xdr:cNvPr id="321" name="楕円 320"/>
        <xdr:cNvSpPr/>
      </xdr:nvSpPr>
      <xdr:spPr>
        <a:xfrm>
          <a:off x="6921500" y="619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138120</xdr:rowOff>
    </xdr:from>
    <xdr:ext cx="469744" cy="259045"/>
    <xdr:sp macro="" textlink="">
      <xdr:nvSpPr>
        <xdr:cNvPr id="322" name="テキスト ボックス 321"/>
        <xdr:cNvSpPr txBox="1"/>
      </xdr:nvSpPr>
      <xdr:spPr>
        <a:xfrm>
          <a:off x="6737428" y="596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6" name="テキスト ボックス 33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8" name="テキスト ボックス 33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0" name="テキスト ボックス 33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123712</xdr:rowOff>
    </xdr:from>
    <xdr:to>
      <xdr:col>54</xdr:col>
      <xdr:colOff>189865</xdr:colOff>
      <xdr:row>58</xdr:row>
      <xdr:rowOff>101322</xdr:rowOff>
    </xdr:to>
    <xdr:cxnSp macro="">
      <xdr:nvCxnSpPr>
        <xdr:cNvPr id="344" name="直線コネクタ 343"/>
        <xdr:cNvCxnSpPr/>
      </xdr:nvCxnSpPr>
      <xdr:spPr>
        <a:xfrm flipV="1">
          <a:off x="10475595" y="8867662"/>
          <a:ext cx="1270" cy="117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105149</xdr:rowOff>
    </xdr:from>
    <xdr:ext cx="469744" cy="259045"/>
    <xdr:sp macro="" textlink="">
      <xdr:nvSpPr>
        <xdr:cNvPr id="345" name="農林水産業費最小値テキスト"/>
        <xdr:cNvSpPr txBox="1"/>
      </xdr:nvSpPr>
      <xdr:spPr>
        <a:xfrm>
          <a:off x="10528300" y="1004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101322</xdr:rowOff>
    </xdr:from>
    <xdr:to>
      <xdr:col>55</xdr:col>
      <xdr:colOff>88900</xdr:colOff>
      <xdr:row>58</xdr:row>
      <xdr:rowOff>101322</xdr:rowOff>
    </xdr:to>
    <xdr:cxnSp macro="">
      <xdr:nvCxnSpPr>
        <xdr:cNvPr id="346" name="直線コネクタ 345"/>
        <xdr:cNvCxnSpPr/>
      </xdr:nvCxnSpPr>
      <xdr:spPr>
        <a:xfrm>
          <a:off x="10388600" y="10045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70389</xdr:rowOff>
    </xdr:from>
    <xdr:ext cx="599010" cy="259045"/>
    <xdr:sp macro="" textlink="">
      <xdr:nvSpPr>
        <xdr:cNvPr id="347" name="農林水産業費最大値テキスト"/>
        <xdr:cNvSpPr txBox="1"/>
      </xdr:nvSpPr>
      <xdr:spPr>
        <a:xfrm>
          <a:off x="10528300" y="864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265,997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123712</xdr:rowOff>
    </xdr:from>
    <xdr:to>
      <xdr:col>55</xdr:col>
      <xdr:colOff>88900</xdr:colOff>
      <xdr:row>51</xdr:row>
      <xdr:rowOff>123712</xdr:rowOff>
    </xdr:to>
    <xdr:cxnSp macro="">
      <xdr:nvCxnSpPr>
        <xdr:cNvPr id="348" name="直線コネクタ 347"/>
        <xdr:cNvCxnSpPr/>
      </xdr:nvCxnSpPr>
      <xdr:spPr>
        <a:xfrm>
          <a:off x="10388600" y="886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156374</xdr:rowOff>
    </xdr:from>
    <xdr:to>
      <xdr:col>55</xdr:col>
      <xdr:colOff>0</xdr:colOff>
      <xdr:row>58</xdr:row>
      <xdr:rowOff>11579</xdr:rowOff>
    </xdr:to>
    <xdr:cxnSp macro="">
      <xdr:nvCxnSpPr>
        <xdr:cNvPr id="349" name="直線コネクタ 348"/>
        <xdr:cNvCxnSpPr/>
      </xdr:nvCxnSpPr>
      <xdr:spPr>
        <a:xfrm>
          <a:off x="9639300" y="9929024"/>
          <a:ext cx="838200" cy="2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108165</xdr:rowOff>
    </xdr:from>
    <xdr:ext cx="534377" cy="259045"/>
    <xdr:sp macro="" textlink="">
      <xdr:nvSpPr>
        <xdr:cNvPr id="350" name="農林水産業費平均値テキスト"/>
        <xdr:cNvSpPr txBox="1"/>
      </xdr:nvSpPr>
      <xdr:spPr>
        <a:xfrm>
          <a:off x="10528300" y="970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85288</xdr:rowOff>
    </xdr:from>
    <xdr:to>
      <xdr:col>55</xdr:col>
      <xdr:colOff>50800</xdr:colOff>
      <xdr:row>58</xdr:row>
      <xdr:rowOff>15438</xdr:rowOff>
    </xdr:to>
    <xdr:sp macro="" textlink="">
      <xdr:nvSpPr>
        <xdr:cNvPr id="351" name="フローチャート: 判断 350"/>
        <xdr:cNvSpPr/>
      </xdr:nvSpPr>
      <xdr:spPr>
        <a:xfrm>
          <a:off x="10426700" y="985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141195</xdr:rowOff>
    </xdr:from>
    <xdr:to>
      <xdr:col>50</xdr:col>
      <xdr:colOff>114300</xdr:colOff>
      <xdr:row>57</xdr:row>
      <xdr:rowOff>156374</xdr:rowOff>
    </xdr:to>
    <xdr:cxnSp macro="">
      <xdr:nvCxnSpPr>
        <xdr:cNvPr id="352" name="直線コネクタ 351"/>
        <xdr:cNvCxnSpPr/>
      </xdr:nvCxnSpPr>
      <xdr:spPr>
        <a:xfrm>
          <a:off x="8750300" y="9913845"/>
          <a:ext cx="8890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98588</xdr:rowOff>
    </xdr:from>
    <xdr:to>
      <xdr:col>50</xdr:col>
      <xdr:colOff>165100</xdr:colOff>
      <xdr:row>58</xdr:row>
      <xdr:rowOff>28738</xdr:rowOff>
    </xdr:to>
    <xdr:sp macro="" textlink="">
      <xdr:nvSpPr>
        <xdr:cNvPr id="353" name="フローチャート: 判断 352"/>
        <xdr:cNvSpPr/>
      </xdr:nvSpPr>
      <xdr:spPr>
        <a:xfrm>
          <a:off x="9588500" y="987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45265</xdr:rowOff>
    </xdr:from>
    <xdr:ext cx="534377" cy="259045"/>
    <xdr:sp macro="" textlink="">
      <xdr:nvSpPr>
        <xdr:cNvPr id="354" name="テキスト ボックス 353"/>
        <xdr:cNvSpPr txBox="1"/>
      </xdr:nvSpPr>
      <xdr:spPr>
        <a:xfrm>
          <a:off x="9372111" y="964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141195</xdr:rowOff>
    </xdr:from>
    <xdr:to>
      <xdr:col>45</xdr:col>
      <xdr:colOff>177800</xdr:colOff>
      <xdr:row>57</xdr:row>
      <xdr:rowOff>157056</xdr:rowOff>
    </xdr:to>
    <xdr:cxnSp macro="">
      <xdr:nvCxnSpPr>
        <xdr:cNvPr id="355" name="直線コネクタ 354"/>
        <xdr:cNvCxnSpPr/>
      </xdr:nvCxnSpPr>
      <xdr:spPr>
        <a:xfrm flipV="1">
          <a:off x="7861300" y="9913845"/>
          <a:ext cx="889000" cy="15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95228</xdr:rowOff>
    </xdr:from>
    <xdr:to>
      <xdr:col>46</xdr:col>
      <xdr:colOff>38100</xdr:colOff>
      <xdr:row>58</xdr:row>
      <xdr:rowOff>25378</xdr:rowOff>
    </xdr:to>
    <xdr:sp macro="" textlink="">
      <xdr:nvSpPr>
        <xdr:cNvPr id="356" name="フローチャート: 判断 355"/>
        <xdr:cNvSpPr/>
      </xdr:nvSpPr>
      <xdr:spPr>
        <a:xfrm>
          <a:off x="8699500" y="986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16505</xdr:rowOff>
    </xdr:from>
    <xdr:ext cx="534377" cy="259045"/>
    <xdr:sp macro="" textlink="">
      <xdr:nvSpPr>
        <xdr:cNvPr id="357" name="テキスト ボックス 356"/>
        <xdr:cNvSpPr txBox="1"/>
      </xdr:nvSpPr>
      <xdr:spPr>
        <a:xfrm>
          <a:off x="8483111" y="996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127045</xdr:rowOff>
    </xdr:from>
    <xdr:to>
      <xdr:col>41</xdr:col>
      <xdr:colOff>50800</xdr:colOff>
      <xdr:row>57</xdr:row>
      <xdr:rowOff>157056</xdr:rowOff>
    </xdr:to>
    <xdr:cxnSp macro="">
      <xdr:nvCxnSpPr>
        <xdr:cNvPr id="358" name="直線コネクタ 357"/>
        <xdr:cNvCxnSpPr/>
      </xdr:nvCxnSpPr>
      <xdr:spPr>
        <a:xfrm>
          <a:off x="6972300" y="9899695"/>
          <a:ext cx="889000" cy="3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98853</xdr:rowOff>
    </xdr:from>
    <xdr:to>
      <xdr:col>41</xdr:col>
      <xdr:colOff>101600</xdr:colOff>
      <xdr:row>58</xdr:row>
      <xdr:rowOff>29003</xdr:rowOff>
    </xdr:to>
    <xdr:sp macro="" textlink="">
      <xdr:nvSpPr>
        <xdr:cNvPr id="359" name="フローチャート: 判断 358"/>
        <xdr:cNvSpPr/>
      </xdr:nvSpPr>
      <xdr:spPr>
        <a:xfrm>
          <a:off x="7810500" y="987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45530</xdr:rowOff>
    </xdr:from>
    <xdr:ext cx="534377" cy="259045"/>
    <xdr:sp macro="" textlink="">
      <xdr:nvSpPr>
        <xdr:cNvPr id="360" name="テキスト ボックス 359"/>
        <xdr:cNvSpPr txBox="1"/>
      </xdr:nvSpPr>
      <xdr:spPr>
        <a:xfrm>
          <a:off x="7594111" y="964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109579</xdr:rowOff>
    </xdr:from>
    <xdr:to>
      <xdr:col>36</xdr:col>
      <xdr:colOff>165100</xdr:colOff>
      <xdr:row>58</xdr:row>
      <xdr:rowOff>39729</xdr:rowOff>
    </xdr:to>
    <xdr:sp macro="" textlink="">
      <xdr:nvSpPr>
        <xdr:cNvPr id="361" name="フローチャート: 判断 360"/>
        <xdr:cNvSpPr/>
      </xdr:nvSpPr>
      <xdr:spPr>
        <a:xfrm>
          <a:off x="6921500" y="988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30856</xdr:rowOff>
    </xdr:from>
    <xdr:ext cx="534377" cy="259045"/>
    <xdr:sp macro="" textlink="">
      <xdr:nvSpPr>
        <xdr:cNvPr id="362" name="テキスト ボックス 361"/>
        <xdr:cNvSpPr txBox="1"/>
      </xdr:nvSpPr>
      <xdr:spPr>
        <a:xfrm>
          <a:off x="6705111" y="997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132229</xdr:rowOff>
    </xdr:from>
    <xdr:to>
      <xdr:col>55</xdr:col>
      <xdr:colOff>50800</xdr:colOff>
      <xdr:row>58</xdr:row>
      <xdr:rowOff>62379</xdr:rowOff>
    </xdr:to>
    <xdr:sp macro="" textlink="">
      <xdr:nvSpPr>
        <xdr:cNvPr id="368" name="楕円 367"/>
        <xdr:cNvSpPr/>
      </xdr:nvSpPr>
      <xdr:spPr>
        <a:xfrm>
          <a:off x="10426700" y="9904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63715</xdr:rowOff>
    </xdr:from>
    <xdr:ext cx="534377" cy="259045"/>
    <xdr:sp macro="" textlink="">
      <xdr:nvSpPr>
        <xdr:cNvPr id="369" name="農林水産業費該当値テキスト"/>
        <xdr:cNvSpPr txBox="1"/>
      </xdr:nvSpPr>
      <xdr:spPr>
        <a:xfrm>
          <a:off x="10528300" y="9836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105574</xdr:rowOff>
    </xdr:from>
    <xdr:to>
      <xdr:col>50</xdr:col>
      <xdr:colOff>165100</xdr:colOff>
      <xdr:row>58</xdr:row>
      <xdr:rowOff>35724</xdr:rowOff>
    </xdr:to>
    <xdr:sp macro="" textlink="">
      <xdr:nvSpPr>
        <xdr:cNvPr id="370" name="楕円 369"/>
        <xdr:cNvSpPr/>
      </xdr:nvSpPr>
      <xdr:spPr>
        <a:xfrm>
          <a:off x="9588500" y="987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26851</xdr:rowOff>
    </xdr:from>
    <xdr:ext cx="534377" cy="259045"/>
    <xdr:sp macro="" textlink="">
      <xdr:nvSpPr>
        <xdr:cNvPr id="371" name="テキスト ボックス 370"/>
        <xdr:cNvSpPr txBox="1"/>
      </xdr:nvSpPr>
      <xdr:spPr>
        <a:xfrm>
          <a:off x="9372111" y="9970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90395</xdr:rowOff>
    </xdr:from>
    <xdr:to>
      <xdr:col>46</xdr:col>
      <xdr:colOff>38100</xdr:colOff>
      <xdr:row>58</xdr:row>
      <xdr:rowOff>20545</xdr:rowOff>
    </xdr:to>
    <xdr:sp macro="" textlink="">
      <xdr:nvSpPr>
        <xdr:cNvPr id="372" name="楕円 371"/>
        <xdr:cNvSpPr/>
      </xdr:nvSpPr>
      <xdr:spPr>
        <a:xfrm>
          <a:off x="8699500" y="986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37072</xdr:rowOff>
    </xdr:from>
    <xdr:ext cx="534377" cy="259045"/>
    <xdr:sp macro="" textlink="">
      <xdr:nvSpPr>
        <xdr:cNvPr id="373" name="テキスト ボックス 372"/>
        <xdr:cNvSpPr txBox="1"/>
      </xdr:nvSpPr>
      <xdr:spPr>
        <a:xfrm>
          <a:off x="8483111" y="9638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106256</xdr:rowOff>
    </xdr:from>
    <xdr:to>
      <xdr:col>41</xdr:col>
      <xdr:colOff>101600</xdr:colOff>
      <xdr:row>58</xdr:row>
      <xdr:rowOff>36406</xdr:rowOff>
    </xdr:to>
    <xdr:sp macro="" textlink="">
      <xdr:nvSpPr>
        <xdr:cNvPr id="374" name="楕円 373"/>
        <xdr:cNvSpPr/>
      </xdr:nvSpPr>
      <xdr:spPr>
        <a:xfrm>
          <a:off x="7810500" y="9878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27533</xdr:rowOff>
    </xdr:from>
    <xdr:ext cx="534377" cy="259045"/>
    <xdr:sp macro="" textlink="">
      <xdr:nvSpPr>
        <xdr:cNvPr id="375" name="テキスト ボックス 374"/>
        <xdr:cNvSpPr txBox="1"/>
      </xdr:nvSpPr>
      <xdr:spPr>
        <a:xfrm>
          <a:off x="7594111" y="997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76245</xdr:rowOff>
    </xdr:from>
    <xdr:to>
      <xdr:col>36</xdr:col>
      <xdr:colOff>165100</xdr:colOff>
      <xdr:row>58</xdr:row>
      <xdr:rowOff>6395</xdr:rowOff>
    </xdr:to>
    <xdr:sp macro="" textlink="">
      <xdr:nvSpPr>
        <xdr:cNvPr id="376" name="楕円 375"/>
        <xdr:cNvSpPr/>
      </xdr:nvSpPr>
      <xdr:spPr>
        <a:xfrm>
          <a:off x="6921500" y="984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22922</xdr:rowOff>
    </xdr:from>
    <xdr:ext cx="534377" cy="259045"/>
    <xdr:sp macro="" textlink="">
      <xdr:nvSpPr>
        <xdr:cNvPr id="377" name="テキスト ボックス 376"/>
        <xdr:cNvSpPr txBox="1"/>
      </xdr:nvSpPr>
      <xdr:spPr>
        <a:xfrm>
          <a:off x="6705111" y="962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8" name="直線コネクタ 387"/>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9" name="テキスト ボックス 388"/>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2" name="直線コネクタ 391"/>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3" name="テキスト ボックス 392"/>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99661</xdr:rowOff>
    </xdr:from>
    <xdr:to>
      <xdr:col>54</xdr:col>
      <xdr:colOff>189865</xdr:colOff>
      <xdr:row>78</xdr:row>
      <xdr:rowOff>1780</xdr:rowOff>
    </xdr:to>
    <xdr:cxnSp macro="">
      <xdr:nvCxnSpPr>
        <xdr:cNvPr id="397" name="直線コネクタ 396"/>
        <xdr:cNvCxnSpPr/>
      </xdr:nvCxnSpPr>
      <xdr:spPr>
        <a:xfrm flipV="1">
          <a:off x="10475595" y="12101161"/>
          <a:ext cx="1270" cy="1273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5607</xdr:rowOff>
    </xdr:from>
    <xdr:ext cx="469744" cy="259045"/>
    <xdr:sp macro="" textlink="">
      <xdr:nvSpPr>
        <xdr:cNvPr id="398" name="商工費最小値テキスト"/>
        <xdr:cNvSpPr txBox="1"/>
      </xdr:nvSpPr>
      <xdr:spPr>
        <a:xfrm>
          <a:off x="10528300" y="1337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1780</xdr:rowOff>
    </xdr:from>
    <xdr:to>
      <xdr:col>55</xdr:col>
      <xdr:colOff>88900</xdr:colOff>
      <xdr:row>78</xdr:row>
      <xdr:rowOff>1780</xdr:rowOff>
    </xdr:to>
    <xdr:cxnSp macro="">
      <xdr:nvCxnSpPr>
        <xdr:cNvPr id="399" name="直線コネクタ 398"/>
        <xdr:cNvCxnSpPr/>
      </xdr:nvCxnSpPr>
      <xdr:spPr>
        <a:xfrm>
          <a:off x="10388600" y="1337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46338</xdr:rowOff>
    </xdr:from>
    <xdr:ext cx="599010" cy="259045"/>
    <xdr:sp macro="" textlink="">
      <xdr:nvSpPr>
        <xdr:cNvPr id="400" name="商工費最大値テキスト"/>
        <xdr:cNvSpPr txBox="1"/>
      </xdr:nvSpPr>
      <xdr:spPr>
        <a:xfrm>
          <a:off x="10528300" y="11876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227,006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99661</xdr:rowOff>
    </xdr:from>
    <xdr:to>
      <xdr:col>55</xdr:col>
      <xdr:colOff>88900</xdr:colOff>
      <xdr:row>70</xdr:row>
      <xdr:rowOff>99661</xdr:rowOff>
    </xdr:to>
    <xdr:cxnSp macro="">
      <xdr:nvCxnSpPr>
        <xdr:cNvPr id="401" name="直線コネクタ 400"/>
        <xdr:cNvCxnSpPr/>
      </xdr:nvCxnSpPr>
      <xdr:spPr>
        <a:xfrm>
          <a:off x="10388600" y="1210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71343</xdr:rowOff>
    </xdr:from>
    <xdr:to>
      <xdr:col>55</xdr:col>
      <xdr:colOff>0</xdr:colOff>
      <xdr:row>77</xdr:row>
      <xdr:rowOff>134579</xdr:rowOff>
    </xdr:to>
    <xdr:cxnSp macro="">
      <xdr:nvCxnSpPr>
        <xdr:cNvPr id="402" name="直線コネクタ 401"/>
        <xdr:cNvCxnSpPr/>
      </xdr:nvCxnSpPr>
      <xdr:spPr>
        <a:xfrm flipV="1">
          <a:off x="9639300" y="13272993"/>
          <a:ext cx="838200" cy="63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154959</xdr:rowOff>
    </xdr:from>
    <xdr:ext cx="534377" cy="259045"/>
    <xdr:sp macro="" textlink="">
      <xdr:nvSpPr>
        <xdr:cNvPr id="403" name="商工費平均値テキスト"/>
        <xdr:cNvSpPr txBox="1"/>
      </xdr:nvSpPr>
      <xdr:spPr>
        <a:xfrm>
          <a:off x="10528300" y="13013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132082</xdr:rowOff>
    </xdr:from>
    <xdr:to>
      <xdr:col>55</xdr:col>
      <xdr:colOff>50800</xdr:colOff>
      <xdr:row>77</xdr:row>
      <xdr:rowOff>62232</xdr:rowOff>
    </xdr:to>
    <xdr:sp macro="" textlink="">
      <xdr:nvSpPr>
        <xdr:cNvPr id="404" name="フローチャート: 判断 403"/>
        <xdr:cNvSpPr/>
      </xdr:nvSpPr>
      <xdr:spPr>
        <a:xfrm>
          <a:off x="10426700" y="13162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134579</xdr:rowOff>
    </xdr:from>
    <xdr:to>
      <xdr:col>50</xdr:col>
      <xdr:colOff>114300</xdr:colOff>
      <xdr:row>77</xdr:row>
      <xdr:rowOff>148969</xdr:rowOff>
    </xdr:to>
    <xdr:cxnSp macro="">
      <xdr:nvCxnSpPr>
        <xdr:cNvPr id="405" name="直線コネクタ 404"/>
        <xdr:cNvCxnSpPr/>
      </xdr:nvCxnSpPr>
      <xdr:spPr>
        <a:xfrm flipV="1">
          <a:off x="8750300" y="13336229"/>
          <a:ext cx="889000" cy="1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22298</xdr:rowOff>
    </xdr:from>
    <xdr:to>
      <xdr:col>50</xdr:col>
      <xdr:colOff>165100</xdr:colOff>
      <xdr:row>77</xdr:row>
      <xdr:rowOff>123898</xdr:rowOff>
    </xdr:to>
    <xdr:sp macro="" textlink="">
      <xdr:nvSpPr>
        <xdr:cNvPr id="406" name="フローチャート: 判断 405"/>
        <xdr:cNvSpPr/>
      </xdr:nvSpPr>
      <xdr:spPr>
        <a:xfrm>
          <a:off x="9588500" y="13223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140425</xdr:rowOff>
    </xdr:from>
    <xdr:ext cx="534377" cy="259045"/>
    <xdr:sp macro="" textlink="">
      <xdr:nvSpPr>
        <xdr:cNvPr id="407" name="テキスト ボックス 406"/>
        <xdr:cNvSpPr txBox="1"/>
      </xdr:nvSpPr>
      <xdr:spPr>
        <a:xfrm>
          <a:off x="9372111" y="12999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133414</xdr:rowOff>
    </xdr:from>
    <xdr:to>
      <xdr:col>45</xdr:col>
      <xdr:colOff>177800</xdr:colOff>
      <xdr:row>77</xdr:row>
      <xdr:rowOff>148969</xdr:rowOff>
    </xdr:to>
    <xdr:cxnSp macro="">
      <xdr:nvCxnSpPr>
        <xdr:cNvPr id="408" name="直線コネクタ 407"/>
        <xdr:cNvCxnSpPr/>
      </xdr:nvCxnSpPr>
      <xdr:spPr>
        <a:xfrm>
          <a:off x="7861300" y="13335064"/>
          <a:ext cx="889000" cy="15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36705</xdr:rowOff>
    </xdr:from>
    <xdr:to>
      <xdr:col>46</xdr:col>
      <xdr:colOff>38100</xdr:colOff>
      <xdr:row>77</xdr:row>
      <xdr:rowOff>138305</xdr:rowOff>
    </xdr:to>
    <xdr:sp macro="" textlink="">
      <xdr:nvSpPr>
        <xdr:cNvPr id="409" name="フローチャート: 判断 408"/>
        <xdr:cNvSpPr/>
      </xdr:nvSpPr>
      <xdr:spPr>
        <a:xfrm>
          <a:off x="8699500" y="132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154832</xdr:rowOff>
    </xdr:from>
    <xdr:ext cx="534377" cy="259045"/>
    <xdr:sp macro="" textlink="">
      <xdr:nvSpPr>
        <xdr:cNvPr id="410" name="テキスト ボックス 409"/>
        <xdr:cNvSpPr txBox="1"/>
      </xdr:nvSpPr>
      <xdr:spPr>
        <a:xfrm>
          <a:off x="8483111" y="1301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122647</xdr:rowOff>
    </xdr:from>
    <xdr:to>
      <xdr:col>41</xdr:col>
      <xdr:colOff>50800</xdr:colOff>
      <xdr:row>77</xdr:row>
      <xdr:rowOff>133414</xdr:rowOff>
    </xdr:to>
    <xdr:cxnSp macro="">
      <xdr:nvCxnSpPr>
        <xdr:cNvPr id="411" name="直線コネクタ 410"/>
        <xdr:cNvCxnSpPr/>
      </xdr:nvCxnSpPr>
      <xdr:spPr>
        <a:xfrm>
          <a:off x="6972300" y="13324297"/>
          <a:ext cx="889000" cy="1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38351</xdr:rowOff>
    </xdr:from>
    <xdr:to>
      <xdr:col>41</xdr:col>
      <xdr:colOff>101600</xdr:colOff>
      <xdr:row>77</xdr:row>
      <xdr:rowOff>139951</xdr:rowOff>
    </xdr:to>
    <xdr:sp macro="" textlink="">
      <xdr:nvSpPr>
        <xdr:cNvPr id="412" name="フローチャート: 判断 411"/>
        <xdr:cNvSpPr/>
      </xdr:nvSpPr>
      <xdr:spPr>
        <a:xfrm>
          <a:off x="7810500" y="1324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156478</xdr:rowOff>
    </xdr:from>
    <xdr:ext cx="534377" cy="259045"/>
    <xdr:sp macro="" textlink="">
      <xdr:nvSpPr>
        <xdr:cNvPr id="413" name="テキスト ボックス 412"/>
        <xdr:cNvSpPr txBox="1"/>
      </xdr:nvSpPr>
      <xdr:spPr>
        <a:xfrm>
          <a:off x="7594111" y="1301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47072</xdr:rowOff>
    </xdr:from>
    <xdr:to>
      <xdr:col>36</xdr:col>
      <xdr:colOff>165100</xdr:colOff>
      <xdr:row>77</xdr:row>
      <xdr:rowOff>148672</xdr:rowOff>
    </xdr:to>
    <xdr:sp macro="" textlink="">
      <xdr:nvSpPr>
        <xdr:cNvPr id="414" name="フローチャート: 判断 413"/>
        <xdr:cNvSpPr/>
      </xdr:nvSpPr>
      <xdr:spPr>
        <a:xfrm>
          <a:off x="6921500" y="13248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165199</xdr:rowOff>
    </xdr:from>
    <xdr:ext cx="534377" cy="259045"/>
    <xdr:sp macro="" textlink="">
      <xdr:nvSpPr>
        <xdr:cNvPr id="415" name="テキスト ボックス 414"/>
        <xdr:cNvSpPr txBox="1"/>
      </xdr:nvSpPr>
      <xdr:spPr>
        <a:xfrm>
          <a:off x="6705111" y="13023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20543</xdr:rowOff>
    </xdr:from>
    <xdr:to>
      <xdr:col>55</xdr:col>
      <xdr:colOff>50800</xdr:colOff>
      <xdr:row>77</xdr:row>
      <xdr:rowOff>122143</xdr:rowOff>
    </xdr:to>
    <xdr:sp macro="" textlink="">
      <xdr:nvSpPr>
        <xdr:cNvPr id="421" name="楕円 420"/>
        <xdr:cNvSpPr/>
      </xdr:nvSpPr>
      <xdr:spPr>
        <a:xfrm>
          <a:off x="10426700" y="1322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110510</xdr:rowOff>
    </xdr:from>
    <xdr:ext cx="534377" cy="259045"/>
    <xdr:sp macro="" textlink="">
      <xdr:nvSpPr>
        <xdr:cNvPr id="422" name="商工費該当値テキスト"/>
        <xdr:cNvSpPr txBox="1"/>
      </xdr:nvSpPr>
      <xdr:spPr>
        <a:xfrm>
          <a:off x="10528300" y="1314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83779</xdr:rowOff>
    </xdr:from>
    <xdr:to>
      <xdr:col>50</xdr:col>
      <xdr:colOff>165100</xdr:colOff>
      <xdr:row>78</xdr:row>
      <xdr:rowOff>13929</xdr:rowOff>
    </xdr:to>
    <xdr:sp macro="" textlink="">
      <xdr:nvSpPr>
        <xdr:cNvPr id="423" name="楕円 422"/>
        <xdr:cNvSpPr/>
      </xdr:nvSpPr>
      <xdr:spPr>
        <a:xfrm>
          <a:off x="9588500" y="1328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5056</xdr:rowOff>
    </xdr:from>
    <xdr:ext cx="534377" cy="259045"/>
    <xdr:sp macro="" textlink="">
      <xdr:nvSpPr>
        <xdr:cNvPr id="424" name="テキスト ボックス 423"/>
        <xdr:cNvSpPr txBox="1"/>
      </xdr:nvSpPr>
      <xdr:spPr>
        <a:xfrm>
          <a:off x="9372111" y="13378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98169</xdr:rowOff>
    </xdr:from>
    <xdr:to>
      <xdr:col>46</xdr:col>
      <xdr:colOff>38100</xdr:colOff>
      <xdr:row>78</xdr:row>
      <xdr:rowOff>28319</xdr:rowOff>
    </xdr:to>
    <xdr:sp macro="" textlink="">
      <xdr:nvSpPr>
        <xdr:cNvPr id="425" name="楕円 424"/>
        <xdr:cNvSpPr/>
      </xdr:nvSpPr>
      <xdr:spPr>
        <a:xfrm>
          <a:off x="8699500" y="1329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19446</xdr:rowOff>
    </xdr:from>
    <xdr:ext cx="469744" cy="259045"/>
    <xdr:sp macro="" textlink="">
      <xdr:nvSpPr>
        <xdr:cNvPr id="426" name="テキスト ボックス 425"/>
        <xdr:cNvSpPr txBox="1"/>
      </xdr:nvSpPr>
      <xdr:spPr>
        <a:xfrm>
          <a:off x="8515428" y="1339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82614</xdr:rowOff>
    </xdr:from>
    <xdr:to>
      <xdr:col>41</xdr:col>
      <xdr:colOff>101600</xdr:colOff>
      <xdr:row>78</xdr:row>
      <xdr:rowOff>12764</xdr:rowOff>
    </xdr:to>
    <xdr:sp macro="" textlink="">
      <xdr:nvSpPr>
        <xdr:cNvPr id="427" name="楕円 426"/>
        <xdr:cNvSpPr/>
      </xdr:nvSpPr>
      <xdr:spPr>
        <a:xfrm>
          <a:off x="7810500" y="1328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3891</xdr:rowOff>
    </xdr:from>
    <xdr:ext cx="534377" cy="259045"/>
    <xdr:sp macro="" textlink="">
      <xdr:nvSpPr>
        <xdr:cNvPr id="428" name="テキスト ボックス 427"/>
        <xdr:cNvSpPr txBox="1"/>
      </xdr:nvSpPr>
      <xdr:spPr>
        <a:xfrm>
          <a:off x="7594111" y="13376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71847</xdr:rowOff>
    </xdr:from>
    <xdr:to>
      <xdr:col>36</xdr:col>
      <xdr:colOff>165100</xdr:colOff>
      <xdr:row>78</xdr:row>
      <xdr:rowOff>1997</xdr:rowOff>
    </xdr:to>
    <xdr:sp macro="" textlink="">
      <xdr:nvSpPr>
        <xdr:cNvPr id="429" name="楕円 428"/>
        <xdr:cNvSpPr/>
      </xdr:nvSpPr>
      <xdr:spPr>
        <a:xfrm>
          <a:off x="6921500" y="13273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164574</xdr:rowOff>
    </xdr:from>
    <xdr:ext cx="534377" cy="259045"/>
    <xdr:sp macro="" textlink="">
      <xdr:nvSpPr>
        <xdr:cNvPr id="430" name="テキスト ボックス 429"/>
        <xdr:cNvSpPr txBox="1"/>
      </xdr:nvSpPr>
      <xdr:spPr>
        <a:xfrm>
          <a:off x="6705111" y="1336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22330</xdr:rowOff>
    </xdr:from>
    <xdr:to>
      <xdr:col>54</xdr:col>
      <xdr:colOff>189865</xdr:colOff>
      <xdr:row>98</xdr:row>
      <xdr:rowOff>57600</xdr:rowOff>
    </xdr:to>
    <xdr:cxnSp macro="">
      <xdr:nvCxnSpPr>
        <xdr:cNvPr id="456" name="直線コネクタ 455"/>
        <xdr:cNvCxnSpPr/>
      </xdr:nvCxnSpPr>
      <xdr:spPr>
        <a:xfrm flipV="1">
          <a:off x="10475595" y="15452830"/>
          <a:ext cx="1270" cy="140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61427</xdr:rowOff>
    </xdr:from>
    <xdr:ext cx="534377" cy="259045"/>
    <xdr:sp macro="" textlink="">
      <xdr:nvSpPr>
        <xdr:cNvPr id="457" name="土木費最小値テキスト"/>
        <xdr:cNvSpPr txBox="1"/>
      </xdr:nvSpPr>
      <xdr:spPr>
        <a:xfrm>
          <a:off x="10528300" y="1686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57600</xdr:rowOff>
    </xdr:from>
    <xdr:to>
      <xdr:col>55</xdr:col>
      <xdr:colOff>88900</xdr:colOff>
      <xdr:row>98</xdr:row>
      <xdr:rowOff>57600</xdr:rowOff>
    </xdr:to>
    <xdr:cxnSp macro="">
      <xdr:nvCxnSpPr>
        <xdr:cNvPr id="458" name="直線コネクタ 457"/>
        <xdr:cNvCxnSpPr/>
      </xdr:nvCxnSpPr>
      <xdr:spPr>
        <a:xfrm>
          <a:off x="10388600" y="1685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140457</xdr:rowOff>
    </xdr:from>
    <xdr:ext cx="599010" cy="259045"/>
    <xdr:sp macro="" textlink="">
      <xdr:nvSpPr>
        <xdr:cNvPr id="459" name="土木費最大値テキスト"/>
        <xdr:cNvSpPr txBox="1"/>
      </xdr:nvSpPr>
      <xdr:spPr>
        <a:xfrm>
          <a:off x="10528300" y="15228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148,782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22330</xdr:rowOff>
    </xdr:from>
    <xdr:to>
      <xdr:col>55</xdr:col>
      <xdr:colOff>88900</xdr:colOff>
      <xdr:row>90</xdr:row>
      <xdr:rowOff>22330</xdr:rowOff>
    </xdr:to>
    <xdr:cxnSp macro="">
      <xdr:nvCxnSpPr>
        <xdr:cNvPr id="460" name="直線コネクタ 459"/>
        <xdr:cNvCxnSpPr/>
      </xdr:nvCxnSpPr>
      <xdr:spPr>
        <a:xfrm>
          <a:off x="10388600" y="15452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102677</xdr:rowOff>
    </xdr:from>
    <xdr:to>
      <xdr:col>55</xdr:col>
      <xdr:colOff>0</xdr:colOff>
      <xdr:row>96</xdr:row>
      <xdr:rowOff>78000</xdr:rowOff>
    </xdr:to>
    <xdr:cxnSp macro="">
      <xdr:nvCxnSpPr>
        <xdr:cNvPr id="461" name="直線コネクタ 460"/>
        <xdr:cNvCxnSpPr/>
      </xdr:nvCxnSpPr>
      <xdr:spPr>
        <a:xfrm flipV="1">
          <a:off x="9639300" y="16390427"/>
          <a:ext cx="838200" cy="146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62972</xdr:rowOff>
    </xdr:from>
    <xdr:ext cx="534377" cy="259045"/>
    <xdr:sp macro="" textlink="">
      <xdr:nvSpPr>
        <xdr:cNvPr id="462" name="土木費平均値テキスト"/>
        <xdr:cNvSpPr txBox="1"/>
      </xdr:nvSpPr>
      <xdr:spPr>
        <a:xfrm>
          <a:off x="10528300" y="16350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84545</xdr:rowOff>
    </xdr:from>
    <xdr:to>
      <xdr:col>55</xdr:col>
      <xdr:colOff>50800</xdr:colOff>
      <xdr:row>96</xdr:row>
      <xdr:rowOff>14695</xdr:rowOff>
    </xdr:to>
    <xdr:sp macro="" textlink="">
      <xdr:nvSpPr>
        <xdr:cNvPr id="463" name="フローチャート: 判断 462"/>
        <xdr:cNvSpPr/>
      </xdr:nvSpPr>
      <xdr:spPr>
        <a:xfrm>
          <a:off x="10426700" y="1637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42774</xdr:rowOff>
    </xdr:from>
    <xdr:to>
      <xdr:col>50</xdr:col>
      <xdr:colOff>114300</xdr:colOff>
      <xdr:row>96</xdr:row>
      <xdr:rowOff>78000</xdr:rowOff>
    </xdr:to>
    <xdr:cxnSp macro="">
      <xdr:nvCxnSpPr>
        <xdr:cNvPr id="464" name="直線コネクタ 463"/>
        <xdr:cNvCxnSpPr/>
      </xdr:nvCxnSpPr>
      <xdr:spPr>
        <a:xfrm>
          <a:off x="8750300" y="16501974"/>
          <a:ext cx="889000" cy="3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141838</xdr:rowOff>
    </xdr:from>
    <xdr:to>
      <xdr:col>50</xdr:col>
      <xdr:colOff>165100</xdr:colOff>
      <xdr:row>96</xdr:row>
      <xdr:rowOff>71988</xdr:rowOff>
    </xdr:to>
    <xdr:sp macro="" textlink="">
      <xdr:nvSpPr>
        <xdr:cNvPr id="465" name="フローチャート: 判断 464"/>
        <xdr:cNvSpPr/>
      </xdr:nvSpPr>
      <xdr:spPr>
        <a:xfrm>
          <a:off x="9588500" y="1642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88515</xdr:rowOff>
    </xdr:from>
    <xdr:ext cx="534377" cy="259045"/>
    <xdr:sp macro="" textlink="">
      <xdr:nvSpPr>
        <xdr:cNvPr id="466" name="テキスト ボックス 465"/>
        <xdr:cNvSpPr txBox="1"/>
      </xdr:nvSpPr>
      <xdr:spPr>
        <a:xfrm>
          <a:off x="9372111" y="1620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17236</xdr:rowOff>
    </xdr:from>
    <xdr:to>
      <xdr:col>45</xdr:col>
      <xdr:colOff>177800</xdr:colOff>
      <xdr:row>96</xdr:row>
      <xdr:rowOff>42774</xdr:rowOff>
    </xdr:to>
    <xdr:cxnSp macro="">
      <xdr:nvCxnSpPr>
        <xdr:cNvPr id="467" name="直線コネクタ 466"/>
        <xdr:cNvCxnSpPr/>
      </xdr:nvCxnSpPr>
      <xdr:spPr>
        <a:xfrm>
          <a:off x="7861300" y="16304986"/>
          <a:ext cx="889000" cy="19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130876</xdr:rowOff>
    </xdr:from>
    <xdr:to>
      <xdr:col>46</xdr:col>
      <xdr:colOff>38100</xdr:colOff>
      <xdr:row>96</xdr:row>
      <xdr:rowOff>61026</xdr:rowOff>
    </xdr:to>
    <xdr:sp macro="" textlink="">
      <xdr:nvSpPr>
        <xdr:cNvPr id="468" name="フローチャート: 判断 467"/>
        <xdr:cNvSpPr/>
      </xdr:nvSpPr>
      <xdr:spPr>
        <a:xfrm>
          <a:off x="8699500" y="1641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77553</xdr:rowOff>
    </xdr:from>
    <xdr:ext cx="534377" cy="259045"/>
    <xdr:sp macro="" textlink="">
      <xdr:nvSpPr>
        <xdr:cNvPr id="469" name="テキスト ボックス 468"/>
        <xdr:cNvSpPr txBox="1"/>
      </xdr:nvSpPr>
      <xdr:spPr>
        <a:xfrm>
          <a:off x="8483111" y="1619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67636</xdr:rowOff>
    </xdr:from>
    <xdr:to>
      <xdr:col>41</xdr:col>
      <xdr:colOff>50800</xdr:colOff>
      <xdr:row>95</xdr:row>
      <xdr:rowOff>17236</xdr:rowOff>
    </xdr:to>
    <xdr:cxnSp macro="">
      <xdr:nvCxnSpPr>
        <xdr:cNvPr id="470" name="直線コネクタ 469"/>
        <xdr:cNvCxnSpPr/>
      </xdr:nvCxnSpPr>
      <xdr:spPr>
        <a:xfrm>
          <a:off x="6972300" y="16183936"/>
          <a:ext cx="889000" cy="12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125901</xdr:rowOff>
    </xdr:from>
    <xdr:to>
      <xdr:col>41</xdr:col>
      <xdr:colOff>101600</xdr:colOff>
      <xdr:row>96</xdr:row>
      <xdr:rowOff>56051</xdr:rowOff>
    </xdr:to>
    <xdr:sp macro="" textlink="">
      <xdr:nvSpPr>
        <xdr:cNvPr id="471" name="フローチャート: 判断 470"/>
        <xdr:cNvSpPr/>
      </xdr:nvSpPr>
      <xdr:spPr>
        <a:xfrm>
          <a:off x="7810500" y="1641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47178</xdr:rowOff>
    </xdr:from>
    <xdr:ext cx="534377" cy="259045"/>
    <xdr:sp macro="" textlink="">
      <xdr:nvSpPr>
        <xdr:cNvPr id="472" name="テキスト ボックス 471"/>
        <xdr:cNvSpPr txBox="1"/>
      </xdr:nvSpPr>
      <xdr:spPr>
        <a:xfrm>
          <a:off x="7594111" y="1650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150851</xdr:rowOff>
    </xdr:from>
    <xdr:to>
      <xdr:col>36</xdr:col>
      <xdr:colOff>165100</xdr:colOff>
      <xdr:row>96</xdr:row>
      <xdr:rowOff>81001</xdr:rowOff>
    </xdr:to>
    <xdr:sp macro="" textlink="">
      <xdr:nvSpPr>
        <xdr:cNvPr id="473" name="フローチャート: 判断 472"/>
        <xdr:cNvSpPr/>
      </xdr:nvSpPr>
      <xdr:spPr>
        <a:xfrm>
          <a:off x="6921500" y="1643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72128</xdr:rowOff>
    </xdr:from>
    <xdr:ext cx="534377" cy="259045"/>
    <xdr:sp macro="" textlink="">
      <xdr:nvSpPr>
        <xdr:cNvPr id="474" name="テキスト ボックス 473"/>
        <xdr:cNvSpPr txBox="1"/>
      </xdr:nvSpPr>
      <xdr:spPr>
        <a:xfrm>
          <a:off x="6705111" y="16531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51877</xdr:rowOff>
    </xdr:from>
    <xdr:to>
      <xdr:col>55</xdr:col>
      <xdr:colOff>50800</xdr:colOff>
      <xdr:row>95</xdr:row>
      <xdr:rowOff>153477</xdr:rowOff>
    </xdr:to>
    <xdr:sp macro="" textlink="">
      <xdr:nvSpPr>
        <xdr:cNvPr id="480" name="楕円 479"/>
        <xdr:cNvSpPr/>
      </xdr:nvSpPr>
      <xdr:spPr>
        <a:xfrm>
          <a:off x="10426700" y="1633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74754</xdr:rowOff>
    </xdr:from>
    <xdr:ext cx="534377" cy="259045"/>
    <xdr:sp macro="" textlink="">
      <xdr:nvSpPr>
        <xdr:cNvPr id="481" name="土木費該当値テキスト"/>
        <xdr:cNvSpPr txBox="1"/>
      </xdr:nvSpPr>
      <xdr:spPr>
        <a:xfrm>
          <a:off x="10528300" y="16191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27200</xdr:rowOff>
    </xdr:from>
    <xdr:to>
      <xdr:col>50</xdr:col>
      <xdr:colOff>165100</xdr:colOff>
      <xdr:row>96</xdr:row>
      <xdr:rowOff>128800</xdr:rowOff>
    </xdr:to>
    <xdr:sp macro="" textlink="">
      <xdr:nvSpPr>
        <xdr:cNvPr id="482" name="楕円 481"/>
        <xdr:cNvSpPr/>
      </xdr:nvSpPr>
      <xdr:spPr>
        <a:xfrm>
          <a:off x="9588500" y="1648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119927</xdr:rowOff>
    </xdr:from>
    <xdr:ext cx="534377" cy="259045"/>
    <xdr:sp macro="" textlink="">
      <xdr:nvSpPr>
        <xdr:cNvPr id="483" name="テキスト ボックス 482"/>
        <xdr:cNvSpPr txBox="1"/>
      </xdr:nvSpPr>
      <xdr:spPr>
        <a:xfrm>
          <a:off x="9372111" y="1657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163424</xdr:rowOff>
    </xdr:from>
    <xdr:to>
      <xdr:col>46</xdr:col>
      <xdr:colOff>38100</xdr:colOff>
      <xdr:row>96</xdr:row>
      <xdr:rowOff>93574</xdr:rowOff>
    </xdr:to>
    <xdr:sp macro="" textlink="">
      <xdr:nvSpPr>
        <xdr:cNvPr id="484" name="楕円 483"/>
        <xdr:cNvSpPr/>
      </xdr:nvSpPr>
      <xdr:spPr>
        <a:xfrm>
          <a:off x="8699500" y="16451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84701</xdr:rowOff>
    </xdr:from>
    <xdr:ext cx="534377" cy="259045"/>
    <xdr:sp macro="" textlink="">
      <xdr:nvSpPr>
        <xdr:cNvPr id="485" name="テキスト ボックス 484"/>
        <xdr:cNvSpPr txBox="1"/>
      </xdr:nvSpPr>
      <xdr:spPr>
        <a:xfrm>
          <a:off x="8483111" y="16543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137886</xdr:rowOff>
    </xdr:from>
    <xdr:to>
      <xdr:col>41</xdr:col>
      <xdr:colOff>101600</xdr:colOff>
      <xdr:row>95</xdr:row>
      <xdr:rowOff>68036</xdr:rowOff>
    </xdr:to>
    <xdr:sp macro="" textlink="">
      <xdr:nvSpPr>
        <xdr:cNvPr id="486" name="楕円 485"/>
        <xdr:cNvSpPr/>
      </xdr:nvSpPr>
      <xdr:spPr>
        <a:xfrm>
          <a:off x="7810500" y="1625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84563</xdr:rowOff>
    </xdr:from>
    <xdr:ext cx="534377" cy="259045"/>
    <xdr:sp macro="" textlink="">
      <xdr:nvSpPr>
        <xdr:cNvPr id="487" name="テキスト ボックス 486"/>
        <xdr:cNvSpPr txBox="1"/>
      </xdr:nvSpPr>
      <xdr:spPr>
        <a:xfrm>
          <a:off x="7594111" y="1602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16836</xdr:rowOff>
    </xdr:from>
    <xdr:to>
      <xdr:col>36</xdr:col>
      <xdr:colOff>165100</xdr:colOff>
      <xdr:row>94</xdr:row>
      <xdr:rowOff>118436</xdr:rowOff>
    </xdr:to>
    <xdr:sp macro="" textlink="">
      <xdr:nvSpPr>
        <xdr:cNvPr id="488" name="楕円 487"/>
        <xdr:cNvSpPr/>
      </xdr:nvSpPr>
      <xdr:spPr>
        <a:xfrm>
          <a:off x="6921500" y="1613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134963</xdr:rowOff>
    </xdr:from>
    <xdr:ext cx="534377" cy="259045"/>
    <xdr:sp macro="" textlink="">
      <xdr:nvSpPr>
        <xdr:cNvPr id="489" name="テキスト ボックス 488"/>
        <xdr:cNvSpPr txBox="1"/>
      </xdr:nvSpPr>
      <xdr:spPr>
        <a:xfrm>
          <a:off x="6705111" y="1590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35981</xdr:rowOff>
    </xdr:from>
    <xdr:to>
      <xdr:col>85</xdr:col>
      <xdr:colOff>126364</xdr:colOff>
      <xdr:row>38</xdr:row>
      <xdr:rowOff>82419</xdr:rowOff>
    </xdr:to>
    <xdr:cxnSp macro="">
      <xdr:nvCxnSpPr>
        <xdr:cNvPr id="515" name="直線コネクタ 514"/>
        <xdr:cNvCxnSpPr/>
      </xdr:nvCxnSpPr>
      <xdr:spPr>
        <a:xfrm flipV="1">
          <a:off x="16317595" y="5179481"/>
          <a:ext cx="1269" cy="1418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86246</xdr:rowOff>
    </xdr:from>
    <xdr:ext cx="534377" cy="259045"/>
    <xdr:sp macro="" textlink="">
      <xdr:nvSpPr>
        <xdr:cNvPr id="516" name="消防費最小値テキスト"/>
        <xdr:cNvSpPr txBox="1"/>
      </xdr:nvSpPr>
      <xdr:spPr>
        <a:xfrm>
          <a:off x="16370300" y="660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82419</xdr:rowOff>
    </xdr:from>
    <xdr:to>
      <xdr:col>86</xdr:col>
      <xdr:colOff>25400</xdr:colOff>
      <xdr:row>38</xdr:row>
      <xdr:rowOff>82419</xdr:rowOff>
    </xdr:to>
    <xdr:cxnSp macro="">
      <xdr:nvCxnSpPr>
        <xdr:cNvPr id="517" name="直線コネクタ 516"/>
        <xdr:cNvCxnSpPr/>
      </xdr:nvCxnSpPr>
      <xdr:spPr>
        <a:xfrm>
          <a:off x="16230600" y="659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154108</xdr:rowOff>
    </xdr:from>
    <xdr:ext cx="534377" cy="259045"/>
    <xdr:sp macro="" textlink="">
      <xdr:nvSpPr>
        <xdr:cNvPr id="518" name="消防費最大値テキスト"/>
        <xdr:cNvSpPr txBox="1"/>
      </xdr:nvSpPr>
      <xdr:spPr>
        <a:xfrm>
          <a:off x="16370300" y="4954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98,352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35981</xdr:rowOff>
    </xdr:from>
    <xdr:to>
      <xdr:col>86</xdr:col>
      <xdr:colOff>25400</xdr:colOff>
      <xdr:row>30</xdr:row>
      <xdr:rowOff>35981</xdr:rowOff>
    </xdr:to>
    <xdr:cxnSp macro="">
      <xdr:nvCxnSpPr>
        <xdr:cNvPr id="519" name="直線コネクタ 518"/>
        <xdr:cNvCxnSpPr/>
      </xdr:nvCxnSpPr>
      <xdr:spPr>
        <a:xfrm>
          <a:off x="16230600" y="5179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65324</xdr:rowOff>
    </xdr:from>
    <xdr:to>
      <xdr:col>85</xdr:col>
      <xdr:colOff>127000</xdr:colOff>
      <xdr:row>37</xdr:row>
      <xdr:rowOff>86469</xdr:rowOff>
    </xdr:to>
    <xdr:cxnSp macro="">
      <xdr:nvCxnSpPr>
        <xdr:cNvPr id="520" name="直線コネクタ 519"/>
        <xdr:cNvCxnSpPr/>
      </xdr:nvCxnSpPr>
      <xdr:spPr>
        <a:xfrm>
          <a:off x="15481300" y="6408974"/>
          <a:ext cx="838200" cy="2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137266</xdr:rowOff>
    </xdr:from>
    <xdr:ext cx="534377" cy="259045"/>
    <xdr:sp macro="" textlink="">
      <xdr:nvSpPr>
        <xdr:cNvPr id="521" name="消防費平均値テキスト"/>
        <xdr:cNvSpPr txBox="1"/>
      </xdr:nvSpPr>
      <xdr:spPr>
        <a:xfrm>
          <a:off x="16370300" y="6138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114389</xdr:rowOff>
    </xdr:from>
    <xdr:to>
      <xdr:col>85</xdr:col>
      <xdr:colOff>177800</xdr:colOff>
      <xdr:row>37</xdr:row>
      <xdr:rowOff>44539</xdr:rowOff>
    </xdr:to>
    <xdr:sp macro="" textlink="">
      <xdr:nvSpPr>
        <xdr:cNvPr id="522" name="フローチャート: 判断 521"/>
        <xdr:cNvSpPr/>
      </xdr:nvSpPr>
      <xdr:spPr>
        <a:xfrm>
          <a:off x="16268700" y="628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47346</xdr:rowOff>
    </xdr:from>
    <xdr:to>
      <xdr:col>81</xdr:col>
      <xdr:colOff>50800</xdr:colOff>
      <xdr:row>37</xdr:row>
      <xdr:rowOff>65324</xdr:rowOff>
    </xdr:to>
    <xdr:cxnSp macro="">
      <xdr:nvCxnSpPr>
        <xdr:cNvPr id="523" name="直線コネクタ 522"/>
        <xdr:cNvCxnSpPr/>
      </xdr:nvCxnSpPr>
      <xdr:spPr>
        <a:xfrm>
          <a:off x="14592300" y="6390996"/>
          <a:ext cx="889000" cy="17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155618</xdr:rowOff>
    </xdr:from>
    <xdr:to>
      <xdr:col>81</xdr:col>
      <xdr:colOff>101600</xdr:colOff>
      <xdr:row>37</xdr:row>
      <xdr:rowOff>85768</xdr:rowOff>
    </xdr:to>
    <xdr:sp macro="" textlink="">
      <xdr:nvSpPr>
        <xdr:cNvPr id="524" name="フローチャート: 判断 523"/>
        <xdr:cNvSpPr/>
      </xdr:nvSpPr>
      <xdr:spPr>
        <a:xfrm>
          <a:off x="15430500" y="632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102295</xdr:rowOff>
    </xdr:from>
    <xdr:ext cx="534377" cy="259045"/>
    <xdr:sp macro="" textlink="">
      <xdr:nvSpPr>
        <xdr:cNvPr id="525" name="テキスト ボックス 524"/>
        <xdr:cNvSpPr txBox="1"/>
      </xdr:nvSpPr>
      <xdr:spPr>
        <a:xfrm>
          <a:off x="15214111" y="610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25612</xdr:rowOff>
    </xdr:from>
    <xdr:to>
      <xdr:col>76</xdr:col>
      <xdr:colOff>114300</xdr:colOff>
      <xdr:row>37</xdr:row>
      <xdr:rowOff>47346</xdr:rowOff>
    </xdr:to>
    <xdr:cxnSp macro="">
      <xdr:nvCxnSpPr>
        <xdr:cNvPr id="526" name="直線コネクタ 525"/>
        <xdr:cNvCxnSpPr/>
      </xdr:nvCxnSpPr>
      <xdr:spPr>
        <a:xfrm>
          <a:off x="13703300" y="6369262"/>
          <a:ext cx="889000" cy="21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158950</xdr:rowOff>
    </xdr:from>
    <xdr:to>
      <xdr:col>76</xdr:col>
      <xdr:colOff>165100</xdr:colOff>
      <xdr:row>37</xdr:row>
      <xdr:rowOff>89100</xdr:rowOff>
    </xdr:to>
    <xdr:sp macro="" textlink="">
      <xdr:nvSpPr>
        <xdr:cNvPr id="527" name="フローチャート: 判断 526"/>
        <xdr:cNvSpPr/>
      </xdr:nvSpPr>
      <xdr:spPr>
        <a:xfrm>
          <a:off x="14541500" y="633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105627</xdr:rowOff>
    </xdr:from>
    <xdr:ext cx="534377" cy="259045"/>
    <xdr:sp macro="" textlink="">
      <xdr:nvSpPr>
        <xdr:cNvPr id="528" name="テキスト ボックス 527"/>
        <xdr:cNvSpPr txBox="1"/>
      </xdr:nvSpPr>
      <xdr:spPr>
        <a:xfrm>
          <a:off x="14325111" y="610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24714</xdr:rowOff>
    </xdr:from>
    <xdr:to>
      <xdr:col>71</xdr:col>
      <xdr:colOff>177800</xdr:colOff>
      <xdr:row>37</xdr:row>
      <xdr:rowOff>25612</xdr:rowOff>
    </xdr:to>
    <xdr:cxnSp macro="">
      <xdr:nvCxnSpPr>
        <xdr:cNvPr id="529" name="直線コネクタ 528"/>
        <xdr:cNvCxnSpPr/>
      </xdr:nvCxnSpPr>
      <xdr:spPr>
        <a:xfrm>
          <a:off x="12814300" y="6368364"/>
          <a:ext cx="889000" cy="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1052</xdr:rowOff>
    </xdr:from>
    <xdr:to>
      <xdr:col>72</xdr:col>
      <xdr:colOff>38100</xdr:colOff>
      <xdr:row>37</xdr:row>
      <xdr:rowOff>102652</xdr:rowOff>
    </xdr:to>
    <xdr:sp macro="" textlink="">
      <xdr:nvSpPr>
        <xdr:cNvPr id="530" name="フローチャート: 判断 529"/>
        <xdr:cNvSpPr/>
      </xdr:nvSpPr>
      <xdr:spPr>
        <a:xfrm>
          <a:off x="13652500" y="6344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93779</xdr:rowOff>
    </xdr:from>
    <xdr:ext cx="534377" cy="259045"/>
    <xdr:sp macro="" textlink="">
      <xdr:nvSpPr>
        <xdr:cNvPr id="531" name="テキスト ボックス 530"/>
        <xdr:cNvSpPr txBox="1"/>
      </xdr:nvSpPr>
      <xdr:spPr>
        <a:xfrm>
          <a:off x="13436111" y="643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169759</xdr:rowOff>
    </xdr:from>
    <xdr:to>
      <xdr:col>67</xdr:col>
      <xdr:colOff>101600</xdr:colOff>
      <xdr:row>37</xdr:row>
      <xdr:rowOff>99909</xdr:rowOff>
    </xdr:to>
    <xdr:sp macro="" textlink="">
      <xdr:nvSpPr>
        <xdr:cNvPr id="532" name="フローチャート: 判断 531"/>
        <xdr:cNvSpPr/>
      </xdr:nvSpPr>
      <xdr:spPr>
        <a:xfrm>
          <a:off x="12763500" y="634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91036</xdr:rowOff>
    </xdr:from>
    <xdr:ext cx="534377" cy="259045"/>
    <xdr:sp macro="" textlink="">
      <xdr:nvSpPr>
        <xdr:cNvPr id="533" name="テキスト ボックス 532"/>
        <xdr:cNvSpPr txBox="1"/>
      </xdr:nvSpPr>
      <xdr:spPr>
        <a:xfrm>
          <a:off x="12547111" y="6434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35669</xdr:rowOff>
    </xdr:from>
    <xdr:to>
      <xdr:col>85</xdr:col>
      <xdr:colOff>177800</xdr:colOff>
      <xdr:row>37</xdr:row>
      <xdr:rowOff>137269</xdr:rowOff>
    </xdr:to>
    <xdr:sp macro="" textlink="">
      <xdr:nvSpPr>
        <xdr:cNvPr id="539" name="楕円 538"/>
        <xdr:cNvSpPr/>
      </xdr:nvSpPr>
      <xdr:spPr>
        <a:xfrm>
          <a:off x="16268700" y="637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14096</xdr:rowOff>
    </xdr:from>
    <xdr:ext cx="534377" cy="259045"/>
    <xdr:sp macro="" textlink="">
      <xdr:nvSpPr>
        <xdr:cNvPr id="540" name="消防費該当値テキスト"/>
        <xdr:cNvSpPr txBox="1"/>
      </xdr:nvSpPr>
      <xdr:spPr>
        <a:xfrm>
          <a:off x="16370300" y="6357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14524</xdr:rowOff>
    </xdr:from>
    <xdr:to>
      <xdr:col>81</xdr:col>
      <xdr:colOff>101600</xdr:colOff>
      <xdr:row>37</xdr:row>
      <xdr:rowOff>116124</xdr:rowOff>
    </xdr:to>
    <xdr:sp macro="" textlink="">
      <xdr:nvSpPr>
        <xdr:cNvPr id="541" name="楕円 540"/>
        <xdr:cNvSpPr/>
      </xdr:nvSpPr>
      <xdr:spPr>
        <a:xfrm>
          <a:off x="15430500" y="635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107251</xdr:rowOff>
    </xdr:from>
    <xdr:ext cx="534377" cy="259045"/>
    <xdr:sp macro="" textlink="">
      <xdr:nvSpPr>
        <xdr:cNvPr id="542" name="テキスト ボックス 541"/>
        <xdr:cNvSpPr txBox="1"/>
      </xdr:nvSpPr>
      <xdr:spPr>
        <a:xfrm>
          <a:off x="15214111" y="645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167996</xdr:rowOff>
    </xdr:from>
    <xdr:to>
      <xdr:col>76</xdr:col>
      <xdr:colOff>165100</xdr:colOff>
      <xdr:row>37</xdr:row>
      <xdr:rowOff>98146</xdr:rowOff>
    </xdr:to>
    <xdr:sp macro="" textlink="">
      <xdr:nvSpPr>
        <xdr:cNvPr id="543" name="楕円 542"/>
        <xdr:cNvSpPr/>
      </xdr:nvSpPr>
      <xdr:spPr>
        <a:xfrm>
          <a:off x="14541500" y="634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89273</xdr:rowOff>
    </xdr:from>
    <xdr:ext cx="534377" cy="259045"/>
    <xdr:sp macro="" textlink="">
      <xdr:nvSpPr>
        <xdr:cNvPr id="544" name="テキスト ボックス 543"/>
        <xdr:cNvSpPr txBox="1"/>
      </xdr:nvSpPr>
      <xdr:spPr>
        <a:xfrm>
          <a:off x="14325111" y="643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146262</xdr:rowOff>
    </xdr:from>
    <xdr:to>
      <xdr:col>72</xdr:col>
      <xdr:colOff>38100</xdr:colOff>
      <xdr:row>37</xdr:row>
      <xdr:rowOff>76412</xdr:rowOff>
    </xdr:to>
    <xdr:sp macro="" textlink="">
      <xdr:nvSpPr>
        <xdr:cNvPr id="545" name="楕円 544"/>
        <xdr:cNvSpPr/>
      </xdr:nvSpPr>
      <xdr:spPr>
        <a:xfrm>
          <a:off x="13652500" y="631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92939</xdr:rowOff>
    </xdr:from>
    <xdr:ext cx="534377" cy="259045"/>
    <xdr:sp macro="" textlink="">
      <xdr:nvSpPr>
        <xdr:cNvPr id="546" name="テキスト ボックス 545"/>
        <xdr:cNvSpPr txBox="1"/>
      </xdr:nvSpPr>
      <xdr:spPr>
        <a:xfrm>
          <a:off x="13436111" y="6093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145364</xdr:rowOff>
    </xdr:from>
    <xdr:to>
      <xdr:col>67</xdr:col>
      <xdr:colOff>101600</xdr:colOff>
      <xdr:row>37</xdr:row>
      <xdr:rowOff>75514</xdr:rowOff>
    </xdr:to>
    <xdr:sp macro="" textlink="">
      <xdr:nvSpPr>
        <xdr:cNvPr id="547" name="楕円 546"/>
        <xdr:cNvSpPr/>
      </xdr:nvSpPr>
      <xdr:spPr>
        <a:xfrm>
          <a:off x="12763500" y="63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92041</xdr:rowOff>
    </xdr:from>
    <xdr:ext cx="534377" cy="259045"/>
    <xdr:sp macro="" textlink="">
      <xdr:nvSpPr>
        <xdr:cNvPr id="548" name="テキスト ボックス 547"/>
        <xdr:cNvSpPr txBox="1"/>
      </xdr:nvSpPr>
      <xdr:spPr>
        <a:xfrm>
          <a:off x="12547111" y="609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0" name="テキスト ボックス 55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4" name="テキスト ボックス 56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111407</xdr:rowOff>
    </xdr:from>
    <xdr:to>
      <xdr:col>85</xdr:col>
      <xdr:colOff>126364</xdr:colOff>
      <xdr:row>58</xdr:row>
      <xdr:rowOff>21689</xdr:rowOff>
    </xdr:to>
    <xdr:cxnSp macro="">
      <xdr:nvCxnSpPr>
        <xdr:cNvPr id="572" name="直線コネクタ 571"/>
        <xdr:cNvCxnSpPr/>
      </xdr:nvCxnSpPr>
      <xdr:spPr>
        <a:xfrm flipV="1">
          <a:off x="16317595" y="8683907"/>
          <a:ext cx="1269" cy="128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25516</xdr:rowOff>
    </xdr:from>
    <xdr:ext cx="534377" cy="259045"/>
    <xdr:sp macro="" textlink="">
      <xdr:nvSpPr>
        <xdr:cNvPr id="573" name="教育費最小値テキスト"/>
        <xdr:cNvSpPr txBox="1"/>
      </xdr:nvSpPr>
      <xdr:spPr>
        <a:xfrm>
          <a:off x="16370300" y="996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21689</xdr:rowOff>
    </xdr:from>
    <xdr:to>
      <xdr:col>86</xdr:col>
      <xdr:colOff>25400</xdr:colOff>
      <xdr:row>58</xdr:row>
      <xdr:rowOff>21689</xdr:rowOff>
    </xdr:to>
    <xdr:cxnSp macro="">
      <xdr:nvCxnSpPr>
        <xdr:cNvPr id="574" name="直線コネクタ 573"/>
        <xdr:cNvCxnSpPr/>
      </xdr:nvCxnSpPr>
      <xdr:spPr>
        <a:xfrm>
          <a:off x="16230600" y="9965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58084</xdr:rowOff>
    </xdr:from>
    <xdr:ext cx="599010" cy="259045"/>
    <xdr:sp macro="" textlink="">
      <xdr:nvSpPr>
        <xdr:cNvPr id="575" name="教育費最大値テキスト"/>
        <xdr:cNvSpPr txBox="1"/>
      </xdr:nvSpPr>
      <xdr:spPr>
        <a:xfrm>
          <a:off x="16370300" y="8459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193,713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111407</xdr:rowOff>
    </xdr:from>
    <xdr:to>
      <xdr:col>86</xdr:col>
      <xdr:colOff>25400</xdr:colOff>
      <xdr:row>50</xdr:row>
      <xdr:rowOff>111407</xdr:rowOff>
    </xdr:to>
    <xdr:cxnSp macro="">
      <xdr:nvCxnSpPr>
        <xdr:cNvPr id="576" name="直線コネクタ 575"/>
        <xdr:cNvCxnSpPr/>
      </xdr:nvCxnSpPr>
      <xdr:spPr>
        <a:xfrm>
          <a:off x="16230600" y="8683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21461</xdr:rowOff>
    </xdr:from>
    <xdr:to>
      <xdr:col>85</xdr:col>
      <xdr:colOff>127000</xdr:colOff>
      <xdr:row>54</xdr:row>
      <xdr:rowOff>45974</xdr:rowOff>
    </xdr:to>
    <xdr:cxnSp macro="">
      <xdr:nvCxnSpPr>
        <xdr:cNvPr id="577" name="直線コネクタ 576"/>
        <xdr:cNvCxnSpPr/>
      </xdr:nvCxnSpPr>
      <xdr:spPr>
        <a:xfrm>
          <a:off x="15481300" y="9279761"/>
          <a:ext cx="838200" cy="2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118252</xdr:rowOff>
    </xdr:from>
    <xdr:ext cx="534377" cy="259045"/>
    <xdr:sp macro="" textlink="">
      <xdr:nvSpPr>
        <xdr:cNvPr id="578" name="教育費平均値テキスト"/>
        <xdr:cNvSpPr txBox="1"/>
      </xdr:nvSpPr>
      <xdr:spPr>
        <a:xfrm>
          <a:off x="16370300" y="9548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139825</xdr:rowOff>
    </xdr:from>
    <xdr:to>
      <xdr:col>85</xdr:col>
      <xdr:colOff>177800</xdr:colOff>
      <xdr:row>56</xdr:row>
      <xdr:rowOff>69975</xdr:rowOff>
    </xdr:to>
    <xdr:sp macro="" textlink="">
      <xdr:nvSpPr>
        <xdr:cNvPr id="579" name="フローチャート: 判断 578"/>
        <xdr:cNvSpPr/>
      </xdr:nvSpPr>
      <xdr:spPr>
        <a:xfrm>
          <a:off x="162687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21461</xdr:rowOff>
    </xdr:from>
    <xdr:to>
      <xdr:col>81</xdr:col>
      <xdr:colOff>50800</xdr:colOff>
      <xdr:row>54</xdr:row>
      <xdr:rowOff>157988</xdr:rowOff>
    </xdr:to>
    <xdr:cxnSp macro="">
      <xdr:nvCxnSpPr>
        <xdr:cNvPr id="580" name="直線コネクタ 579"/>
        <xdr:cNvCxnSpPr/>
      </xdr:nvCxnSpPr>
      <xdr:spPr>
        <a:xfrm flipV="1">
          <a:off x="14592300" y="9279761"/>
          <a:ext cx="889000" cy="136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195</xdr:rowOff>
    </xdr:from>
    <xdr:to>
      <xdr:col>81</xdr:col>
      <xdr:colOff>101600</xdr:colOff>
      <xdr:row>56</xdr:row>
      <xdr:rowOff>101795</xdr:rowOff>
    </xdr:to>
    <xdr:sp macro="" textlink="">
      <xdr:nvSpPr>
        <xdr:cNvPr id="581" name="フローチャート: 判断 580"/>
        <xdr:cNvSpPr/>
      </xdr:nvSpPr>
      <xdr:spPr>
        <a:xfrm>
          <a:off x="154305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92922</xdr:rowOff>
    </xdr:from>
    <xdr:ext cx="534377" cy="259045"/>
    <xdr:sp macro="" textlink="">
      <xdr:nvSpPr>
        <xdr:cNvPr id="582" name="テキスト ボックス 581"/>
        <xdr:cNvSpPr txBox="1"/>
      </xdr:nvSpPr>
      <xdr:spPr>
        <a:xfrm>
          <a:off x="15214111" y="969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157988</xdr:rowOff>
    </xdr:from>
    <xdr:to>
      <xdr:col>76</xdr:col>
      <xdr:colOff>114300</xdr:colOff>
      <xdr:row>55</xdr:row>
      <xdr:rowOff>1717</xdr:rowOff>
    </xdr:to>
    <xdr:cxnSp macro="">
      <xdr:nvCxnSpPr>
        <xdr:cNvPr id="583" name="直線コネクタ 582"/>
        <xdr:cNvCxnSpPr/>
      </xdr:nvCxnSpPr>
      <xdr:spPr>
        <a:xfrm flipV="1">
          <a:off x="13703300" y="9416288"/>
          <a:ext cx="8890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51950</xdr:rowOff>
    </xdr:from>
    <xdr:to>
      <xdr:col>76</xdr:col>
      <xdr:colOff>165100</xdr:colOff>
      <xdr:row>56</xdr:row>
      <xdr:rowOff>153550</xdr:rowOff>
    </xdr:to>
    <xdr:sp macro="" textlink="">
      <xdr:nvSpPr>
        <xdr:cNvPr id="584" name="フローチャート: 判断 583"/>
        <xdr:cNvSpPr/>
      </xdr:nvSpPr>
      <xdr:spPr>
        <a:xfrm>
          <a:off x="14541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144677</xdr:rowOff>
    </xdr:from>
    <xdr:ext cx="534377" cy="259045"/>
    <xdr:sp macro="" textlink="">
      <xdr:nvSpPr>
        <xdr:cNvPr id="585" name="テキスト ボックス 584"/>
        <xdr:cNvSpPr txBox="1"/>
      </xdr:nvSpPr>
      <xdr:spPr>
        <a:xfrm>
          <a:off x="14325111" y="974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42583</xdr:rowOff>
    </xdr:from>
    <xdr:to>
      <xdr:col>71</xdr:col>
      <xdr:colOff>177800</xdr:colOff>
      <xdr:row>55</xdr:row>
      <xdr:rowOff>1717</xdr:rowOff>
    </xdr:to>
    <xdr:cxnSp macro="">
      <xdr:nvCxnSpPr>
        <xdr:cNvPr id="586" name="直線コネクタ 585"/>
        <xdr:cNvCxnSpPr/>
      </xdr:nvCxnSpPr>
      <xdr:spPr>
        <a:xfrm>
          <a:off x="12814300" y="9129433"/>
          <a:ext cx="889000" cy="30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47402</xdr:rowOff>
    </xdr:from>
    <xdr:to>
      <xdr:col>72</xdr:col>
      <xdr:colOff>38100</xdr:colOff>
      <xdr:row>56</xdr:row>
      <xdr:rowOff>149002</xdr:rowOff>
    </xdr:to>
    <xdr:sp macro="" textlink="">
      <xdr:nvSpPr>
        <xdr:cNvPr id="587" name="フローチャート: 判断 586"/>
        <xdr:cNvSpPr/>
      </xdr:nvSpPr>
      <xdr:spPr>
        <a:xfrm>
          <a:off x="13652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140129</xdr:rowOff>
    </xdr:from>
    <xdr:ext cx="534377" cy="259045"/>
    <xdr:sp macro="" textlink="">
      <xdr:nvSpPr>
        <xdr:cNvPr id="588" name="テキスト ボックス 587"/>
        <xdr:cNvSpPr txBox="1"/>
      </xdr:nvSpPr>
      <xdr:spPr>
        <a:xfrm>
          <a:off x="13436111" y="97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51013</xdr:rowOff>
    </xdr:from>
    <xdr:to>
      <xdr:col>67</xdr:col>
      <xdr:colOff>101600</xdr:colOff>
      <xdr:row>56</xdr:row>
      <xdr:rowOff>152613</xdr:rowOff>
    </xdr:to>
    <xdr:sp macro="" textlink="">
      <xdr:nvSpPr>
        <xdr:cNvPr id="589" name="フローチャート: 判断 588"/>
        <xdr:cNvSpPr/>
      </xdr:nvSpPr>
      <xdr:spPr>
        <a:xfrm>
          <a:off x="12763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143740</xdr:rowOff>
    </xdr:from>
    <xdr:ext cx="534377" cy="259045"/>
    <xdr:sp macro="" textlink="">
      <xdr:nvSpPr>
        <xdr:cNvPr id="590" name="テキスト ボックス 589"/>
        <xdr:cNvSpPr txBox="1"/>
      </xdr:nvSpPr>
      <xdr:spPr>
        <a:xfrm>
          <a:off x="12547111" y="974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166624</xdr:rowOff>
    </xdr:from>
    <xdr:to>
      <xdr:col>85</xdr:col>
      <xdr:colOff>177800</xdr:colOff>
      <xdr:row>54</xdr:row>
      <xdr:rowOff>96774</xdr:rowOff>
    </xdr:to>
    <xdr:sp macro="" textlink="">
      <xdr:nvSpPr>
        <xdr:cNvPr id="596" name="楕円 595"/>
        <xdr:cNvSpPr/>
      </xdr:nvSpPr>
      <xdr:spPr>
        <a:xfrm>
          <a:off x="16268700" y="925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18051</xdr:rowOff>
    </xdr:from>
    <xdr:ext cx="599010" cy="259045"/>
    <xdr:sp macro="" textlink="">
      <xdr:nvSpPr>
        <xdr:cNvPr id="597" name="教育費該当値テキスト"/>
        <xdr:cNvSpPr txBox="1"/>
      </xdr:nvSpPr>
      <xdr:spPr>
        <a:xfrm>
          <a:off x="16370300" y="9104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142111</xdr:rowOff>
    </xdr:from>
    <xdr:to>
      <xdr:col>81</xdr:col>
      <xdr:colOff>101600</xdr:colOff>
      <xdr:row>54</xdr:row>
      <xdr:rowOff>72261</xdr:rowOff>
    </xdr:to>
    <xdr:sp macro="" textlink="">
      <xdr:nvSpPr>
        <xdr:cNvPr id="598" name="楕円 597"/>
        <xdr:cNvSpPr/>
      </xdr:nvSpPr>
      <xdr:spPr>
        <a:xfrm>
          <a:off x="15430500" y="922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88788</xdr:rowOff>
    </xdr:from>
    <xdr:ext cx="599010" cy="259045"/>
    <xdr:sp macro="" textlink="">
      <xdr:nvSpPr>
        <xdr:cNvPr id="599" name="テキスト ボックス 598"/>
        <xdr:cNvSpPr txBox="1"/>
      </xdr:nvSpPr>
      <xdr:spPr>
        <a:xfrm>
          <a:off x="15181795" y="9004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107188</xdr:rowOff>
    </xdr:from>
    <xdr:to>
      <xdr:col>76</xdr:col>
      <xdr:colOff>165100</xdr:colOff>
      <xdr:row>55</xdr:row>
      <xdr:rowOff>37338</xdr:rowOff>
    </xdr:to>
    <xdr:sp macro="" textlink="">
      <xdr:nvSpPr>
        <xdr:cNvPr id="600" name="楕円 599"/>
        <xdr:cNvSpPr/>
      </xdr:nvSpPr>
      <xdr:spPr>
        <a:xfrm>
          <a:off x="14541500" y="9365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53865</xdr:rowOff>
    </xdr:from>
    <xdr:ext cx="534377" cy="259045"/>
    <xdr:sp macro="" textlink="">
      <xdr:nvSpPr>
        <xdr:cNvPr id="601" name="テキスト ボックス 600"/>
        <xdr:cNvSpPr txBox="1"/>
      </xdr:nvSpPr>
      <xdr:spPr>
        <a:xfrm>
          <a:off x="14325111" y="9140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122367</xdr:rowOff>
    </xdr:from>
    <xdr:to>
      <xdr:col>72</xdr:col>
      <xdr:colOff>38100</xdr:colOff>
      <xdr:row>55</xdr:row>
      <xdr:rowOff>52517</xdr:rowOff>
    </xdr:to>
    <xdr:sp macro="" textlink="">
      <xdr:nvSpPr>
        <xdr:cNvPr id="602" name="楕円 601"/>
        <xdr:cNvSpPr/>
      </xdr:nvSpPr>
      <xdr:spPr>
        <a:xfrm>
          <a:off x="13652500" y="938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69044</xdr:rowOff>
    </xdr:from>
    <xdr:ext cx="534377" cy="259045"/>
    <xdr:sp macro="" textlink="">
      <xdr:nvSpPr>
        <xdr:cNvPr id="603" name="テキスト ボックス 602"/>
        <xdr:cNvSpPr txBox="1"/>
      </xdr:nvSpPr>
      <xdr:spPr>
        <a:xfrm>
          <a:off x="13436111" y="915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163233</xdr:rowOff>
    </xdr:from>
    <xdr:to>
      <xdr:col>67</xdr:col>
      <xdr:colOff>101600</xdr:colOff>
      <xdr:row>53</xdr:row>
      <xdr:rowOff>93383</xdr:rowOff>
    </xdr:to>
    <xdr:sp macro="" textlink="">
      <xdr:nvSpPr>
        <xdr:cNvPr id="604" name="楕円 603"/>
        <xdr:cNvSpPr/>
      </xdr:nvSpPr>
      <xdr:spPr>
        <a:xfrm>
          <a:off x="12763500" y="907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51</xdr:row>
      <xdr:rowOff>109910</xdr:rowOff>
    </xdr:from>
    <xdr:ext cx="599010" cy="259045"/>
    <xdr:sp macro="" textlink="">
      <xdr:nvSpPr>
        <xdr:cNvPr id="605" name="テキスト ボックス 604"/>
        <xdr:cNvSpPr txBox="1"/>
      </xdr:nvSpPr>
      <xdr:spPr>
        <a:xfrm>
          <a:off x="12514795" y="8853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137541</xdr:rowOff>
    </xdr:from>
    <xdr:to>
      <xdr:col>85</xdr:col>
      <xdr:colOff>126364</xdr:colOff>
      <xdr:row>79</xdr:row>
      <xdr:rowOff>44450</xdr:rowOff>
    </xdr:to>
    <xdr:cxnSp macro="">
      <xdr:nvCxnSpPr>
        <xdr:cNvPr id="629" name="直線コネクタ 628"/>
        <xdr:cNvCxnSpPr/>
      </xdr:nvCxnSpPr>
      <xdr:spPr>
        <a:xfrm flipV="1">
          <a:off x="16317595" y="12139041"/>
          <a:ext cx="1269" cy="1449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1" name="直線コネクタ 63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84218</xdr:rowOff>
    </xdr:from>
    <xdr:ext cx="599010" cy="259045"/>
    <xdr:sp macro="" textlink="">
      <xdr:nvSpPr>
        <xdr:cNvPr id="632" name="災害復旧費最大値テキスト"/>
        <xdr:cNvSpPr txBox="1"/>
      </xdr:nvSpPr>
      <xdr:spPr>
        <a:xfrm>
          <a:off x="16370300" y="11914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114,170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137541</xdr:rowOff>
    </xdr:from>
    <xdr:to>
      <xdr:col>86</xdr:col>
      <xdr:colOff>25400</xdr:colOff>
      <xdr:row>70</xdr:row>
      <xdr:rowOff>137541</xdr:rowOff>
    </xdr:to>
    <xdr:cxnSp macro="">
      <xdr:nvCxnSpPr>
        <xdr:cNvPr id="633" name="直線コネクタ 632"/>
        <xdr:cNvCxnSpPr/>
      </xdr:nvCxnSpPr>
      <xdr:spPr>
        <a:xfrm>
          <a:off x="16230600" y="12139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163513</xdr:rowOff>
    </xdr:from>
    <xdr:to>
      <xdr:col>85</xdr:col>
      <xdr:colOff>127000</xdr:colOff>
      <xdr:row>72</xdr:row>
      <xdr:rowOff>142189</xdr:rowOff>
    </xdr:to>
    <xdr:cxnSp macro="">
      <xdr:nvCxnSpPr>
        <xdr:cNvPr id="634" name="直線コネクタ 633"/>
        <xdr:cNvCxnSpPr/>
      </xdr:nvCxnSpPr>
      <xdr:spPr>
        <a:xfrm>
          <a:off x="15481300" y="12336463"/>
          <a:ext cx="838200" cy="150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26560</xdr:rowOff>
    </xdr:from>
    <xdr:ext cx="469744" cy="259045"/>
    <xdr:sp macro="" textlink="">
      <xdr:nvSpPr>
        <xdr:cNvPr id="635" name="災害復旧費平均値テキスト"/>
        <xdr:cNvSpPr txBox="1"/>
      </xdr:nvSpPr>
      <xdr:spPr>
        <a:xfrm>
          <a:off x="16370300" y="13399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48133</xdr:rowOff>
    </xdr:from>
    <xdr:to>
      <xdr:col>85</xdr:col>
      <xdr:colOff>177800</xdr:colOff>
      <xdr:row>78</xdr:row>
      <xdr:rowOff>149733</xdr:rowOff>
    </xdr:to>
    <xdr:sp macro="" textlink="">
      <xdr:nvSpPr>
        <xdr:cNvPr id="636" name="フローチャート: 判断 635"/>
        <xdr:cNvSpPr/>
      </xdr:nvSpPr>
      <xdr:spPr>
        <a:xfrm>
          <a:off x="16268700" y="1342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163513</xdr:rowOff>
    </xdr:from>
    <xdr:to>
      <xdr:col>81</xdr:col>
      <xdr:colOff>50800</xdr:colOff>
      <xdr:row>73</xdr:row>
      <xdr:rowOff>145732</xdr:rowOff>
    </xdr:to>
    <xdr:cxnSp macro="">
      <xdr:nvCxnSpPr>
        <xdr:cNvPr id="637" name="直線コネクタ 636"/>
        <xdr:cNvCxnSpPr/>
      </xdr:nvCxnSpPr>
      <xdr:spPr>
        <a:xfrm flipV="1">
          <a:off x="14592300" y="12336463"/>
          <a:ext cx="889000" cy="325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36615</xdr:rowOff>
    </xdr:from>
    <xdr:to>
      <xdr:col>81</xdr:col>
      <xdr:colOff>101600</xdr:colOff>
      <xdr:row>78</xdr:row>
      <xdr:rowOff>138215</xdr:rowOff>
    </xdr:to>
    <xdr:sp macro="" textlink="">
      <xdr:nvSpPr>
        <xdr:cNvPr id="638" name="フローチャート: 判断 637"/>
        <xdr:cNvSpPr/>
      </xdr:nvSpPr>
      <xdr:spPr>
        <a:xfrm>
          <a:off x="15430500" y="134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129342</xdr:rowOff>
    </xdr:from>
    <xdr:ext cx="534377" cy="259045"/>
    <xdr:sp macro="" textlink="">
      <xdr:nvSpPr>
        <xdr:cNvPr id="639" name="テキスト ボックス 638"/>
        <xdr:cNvSpPr txBox="1"/>
      </xdr:nvSpPr>
      <xdr:spPr>
        <a:xfrm>
          <a:off x="15214111" y="1350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145732</xdr:rowOff>
    </xdr:from>
    <xdr:to>
      <xdr:col>76</xdr:col>
      <xdr:colOff>114300</xdr:colOff>
      <xdr:row>78</xdr:row>
      <xdr:rowOff>16244</xdr:rowOff>
    </xdr:to>
    <xdr:cxnSp macro="">
      <xdr:nvCxnSpPr>
        <xdr:cNvPr id="640" name="直線コネクタ 639"/>
        <xdr:cNvCxnSpPr/>
      </xdr:nvCxnSpPr>
      <xdr:spPr>
        <a:xfrm flipV="1">
          <a:off x="13703300" y="12661582"/>
          <a:ext cx="889000" cy="727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49403</xdr:rowOff>
    </xdr:from>
    <xdr:to>
      <xdr:col>76</xdr:col>
      <xdr:colOff>165100</xdr:colOff>
      <xdr:row>78</xdr:row>
      <xdr:rowOff>151003</xdr:rowOff>
    </xdr:to>
    <xdr:sp macro="" textlink="">
      <xdr:nvSpPr>
        <xdr:cNvPr id="641" name="フローチャート: 判断 640"/>
        <xdr:cNvSpPr/>
      </xdr:nvSpPr>
      <xdr:spPr>
        <a:xfrm>
          <a:off x="14541500" y="1342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142130</xdr:rowOff>
    </xdr:from>
    <xdr:ext cx="469744" cy="259045"/>
    <xdr:sp macro="" textlink="">
      <xdr:nvSpPr>
        <xdr:cNvPr id="642" name="テキスト ボックス 641"/>
        <xdr:cNvSpPr txBox="1"/>
      </xdr:nvSpPr>
      <xdr:spPr>
        <a:xfrm>
          <a:off x="14357428" y="13515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16244</xdr:rowOff>
    </xdr:from>
    <xdr:to>
      <xdr:col>71</xdr:col>
      <xdr:colOff>177800</xdr:colOff>
      <xdr:row>78</xdr:row>
      <xdr:rowOff>69481</xdr:rowOff>
    </xdr:to>
    <xdr:cxnSp macro="">
      <xdr:nvCxnSpPr>
        <xdr:cNvPr id="643" name="直線コネクタ 642"/>
        <xdr:cNvCxnSpPr/>
      </xdr:nvCxnSpPr>
      <xdr:spPr>
        <a:xfrm flipV="1">
          <a:off x="12814300" y="13389344"/>
          <a:ext cx="889000" cy="53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97346</xdr:rowOff>
    </xdr:from>
    <xdr:to>
      <xdr:col>72</xdr:col>
      <xdr:colOff>38100</xdr:colOff>
      <xdr:row>79</xdr:row>
      <xdr:rowOff>27496</xdr:rowOff>
    </xdr:to>
    <xdr:sp macro="" textlink="">
      <xdr:nvSpPr>
        <xdr:cNvPr id="644" name="フローチャート: 判断 643"/>
        <xdr:cNvSpPr/>
      </xdr:nvSpPr>
      <xdr:spPr>
        <a:xfrm>
          <a:off x="136525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18623</xdr:rowOff>
    </xdr:from>
    <xdr:ext cx="469744" cy="259045"/>
    <xdr:sp macro="" textlink="">
      <xdr:nvSpPr>
        <xdr:cNvPr id="645" name="テキスト ボックス 644"/>
        <xdr:cNvSpPr txBox="1"/>
      </xdr:nvSpPr>
      <xdr:spPr>
        <a:xfrm>
          <a:off x="13468428" y="13563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111785</xdr:rowOff>
    </xdr:from>
    <xdr:to>
      <xdr:col>67</xdr:col>
      <xdr:colOff>101600</xdr:colOff>
      <xdr:row>79</xdr:row>
      <xdr:rowOff>41935</xdr:rowOff>
    </xdr:to>
    <xdr:sp macro="" textlink="">
      <xdr:nvSpPr>
        <xdr:cNvPr id="646" name="フローチャート: 判断 645"/>
        <xdr:cNvSpPr/>
      </xdr:nvSpPr>
      <xdr:spPr>
        <a:xfrm>
          <a:off x="12763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33062</xdr:rowOff>
    </xdr:from>
    <xdr:ext cx="469744" cy="259045"/>
    <xdr:sp macro="" textlink="">
      <xdr:nvSpPr>
        <xdr:cNvPr id="647" name="テキスト ボックス 646"/>
        <xdr:cNvSpPr txBox="1"/>
      </xdr:nvSpPr>
      <xdr:spPr>
        <a:xfrm>
          <a:off x="12579428" y="1357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91389</xdr:rowOff>
    </xdr:from>
    <xdr:to>
      <xdr:col>85</xdr:col>
      <xdr:colOff>177800</xdr:colOff>
      <xdr:row>73</xdr:row>
      <xdr:rowOff>21539</xdr:rowOff>
    </xdr:to>
    <xdr:sp macro="" textlink="">
      <xdr:nvSpPr>
        <xdr:cNvPr id="653" name="楕円 652"/>
        <xdr:cNvSpPr/>
      </xdr:nvSpPr>
      <xdr:spPr>
        <a:xfrm>
          <a:off x="16268700" y="1243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114266</xdr:rowOff>
    </xdr:from>
    <xdr:ext cx="534377" cy="259045"/>
    <xdr:sp macro="" textlink="">
      <xdr:nvSpPr>
        <xdr:cNvPr id="654" name="災害復旧費該当値テキスト"/>
        <xdr:cNvSpPr txBox="1"/>
      </xdr:nvSpPr>
      <xdr:spPr>
        <a:xfrm>
          <a:off x="16370300" y="1228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112713</xdr:rowOff>
    </xdr:from>
    <xdr:to>
      <xdr:col>81</xdr:col>
      <xdr:colOff>101600</xdr:colOff>
      <xdr:row>72</xdr:row>
      <xdr:rowOff>42863</xdr:rowOff>
    </xdr:to>
    <xdr:sp macro="" textlink="">
      <xdr:nvSpPr>
        <xdr:cNvPr id="655" name="楕円 654"/>
        <xdr:cNvSpPr/>
      </xdr:nvSpPr>
      <xdr:spPr>
        <a:xfrm>
          <a:off x="15430500" y="1228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59390</xdr:rowOff>
    </xdr:from>
    <xdr:ext cx="534377" cy="259045"/>
    <xdr:sp macro="" textlink="">
      <xdr:nvSpPr>
        <xdr:cNvPr id="656" name="テキスト ボックス 655"/>
        <xdr:cNvSpPr txBox="1"/>
      </xdr:nvSpPr>
      <xdr:spPr>
        <a:xfrm>
          <a:off x="15214111" y="1206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94932</xdr:rowOff>
    </xdr:from>
    <xdr:to>
      <xdr:col>76</xdr:col>
      <xdr:colOff>165100</xdr:colOff>
      <xdr:row>74</xdr:row>
      <xdr:rowOff>25082</xdr:rowOff>
    </xdr:to>
    <xdr:sp macro="" textlink="">
      <xdr:nvSpPr>
        <xdr:cNvPr id="657" name="楕円 656"/>
        <xdr:cNvSpPr/>
      </xdr:nvSpPr>
      <xdr:spPr>
        <a:xfrm>
          <a:off x="14541500" y="1261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41609</xdr:rowOff>
    </xdr:from>
    <xdr:ext cx="534377" cy="259045"/>
    <xdr:sp macro="" textlink="">
      <xdr:nvSpPr>
        <xdr:cNvPr id="658" name="テキスト ボックス 657"/>
        <xdr:cNvSpPr txBox="1"/>
      </xdr:nvSpPr>
      <xdr:spPr>
        <a:xfrm>
          <a:off x="14325111" y="12386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136894</xdr:rowOff>
    </xdr:from>
    <xdr:to>
      <xdr:col>72</xdr:col>
      <xdr:colOff>38100</xdr:colOff>
      <xdr:row>78</xdr:row>
      <xdr:rowOff>67044</xdr:rowOff>
    </xdr:to>
    <xdr:sp macro="" textlink="">
      <xdr:nvSpPr>
        <xdr:cNvPr id="659" name="楕円 658"/>
        <xdr:cNvSpPr/>
      </xdr:nvSpPr>
      <xdr:spPr>
        <a:xfrm>
          <a:off x="13652500" y="1333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83571</xdr:rowOff>
    </xdr:from>
    <xdr:ext cx="534377" cy="259045"/>
    <xdr:sp macro="" textlink="">
      <xdr:nvSpPr>
        <xdr:cNvPr id="660" name="テキスト ボックス 659"/>
        <xdr:cNvSpPr txBox="1"/>
      </xdr:nvSpPr>
      <xdr:spPr>
        <a:xfrm>
          <a:off x="13436111" y="13113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18681</xdr:rowOff>
    </xdr:from>
    <xdr:to>
      <xdr:col>67</xdr:col>
      <xdr:colOff>101600</xdr:colOff>
      <xdr:row>78</xdr:row>
      <xdr:rowOff>120281</xdr:rowOff>
    </xdr:to>
    <xdr:sp macro="" textlink="">
      <xdr:nvSpPr>
        <xdr:cNvPr id="661" name="楕円 660"/>
        <xdr:cNvSpPr/>
      </xdr:nvSpPr>
      <xdr:spPr>
        <a:xfrm>
          <a:off x="12763500" y="1339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136808</xdr:rowOff>
    </xdr:from>
    <xdr:ext cx="534377" cy="259045"/>
    <xdr:sp macro="" textlink="">
      <xdr:nvSpPr>
        <xdr:cNvPr id="662" name="テキスト ボックス 661"/>
        <xdr:cNvSpPr txBox="1"/>
      </xdr:nvSpPr>
      <xdr:spPr>
        <a:xfrm>
          <a:off x="12547111" y="1316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3" name="直線コネクタ 672"/>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4" name="テキスト ボックス 673"/>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5" name="直線コネクタ 674"/>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6" name="テキスト ボックス 675"/>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7" name="直線コネクタ 676"/>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8" name="テキスト ボックス 677"/>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9" name="直線コネクタ 678"/>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0" name="テキスト ボックス 679"/>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1" name="直線コネクタ 680"/>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2" name="テキスト ボックス 681"/>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3" name="直線コネクタ 682"/>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4" name="テキスト ボックス 683"/>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135455</xdr:rowOff>
    </xdr:from>
    <xdr:to>
      <xdr:col>85</xdr:col>
      <xdr:colOff>126364</xdr:colOff>
      <xdr:row>99</xdr:row>
      <xdr:rowOff>4319</xdr:rowOff>
    </xdr:to>
    <xdr:cxnSp macro="">
      <xdr:nvCxnSpPr>
        <xdr:cNvPr id="688" name="直線コネクタ 687"/>
        <xdr:cNvCxnSpPr/>
      </xdr:nvCxnSpPr>
      <xdr:spPr>
        <a:xfrm flipV="1">
          <a:off x="16317595" y="15565955"/>
          <a:ext cx="1269" cy="1411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8146</xdr:rowOff>
    </xdr:from>
    <xdr:ext cx="534377" cy="259045"/>
    <xdr:sp macro="" textlink="">
      <xdr:nvSpPr>
        <xdr:cNvPr id="689" name="公債費最小値テキスト"/>
        <xdr:cNvSpPr txBox="1"/>
      </xdr:nvSpPr>
      <xdr:spPr>
        <a:xfrm>
          <a:off x="16370300" y="1698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4319</xdr:rowOff>
    </xdr:from>
    <xdr:to>
      <xdr:col>86</xdr:col>
      <xdr:colOff>25400</xdr:colOff>
      <xdr:row>99</xdr:row>
      <xdr:rowOff>4319</xdr:rowOff>
    </xdr:to>
    <xdr:cxnSp macro="">
      <xdr:nvCxnSpPr>
        <xdr:cNvPr id="690" name="直線コネクタ 689"/>
        <xdr:cNvCxnSpPr/>
      </xdr:nvCxnSpPr>
      <xdr:spPr>
        <a:xfrm>
          <a:off x="16230600" y="16977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82132</xdr:rowOff>
    </xdr:from>
    <xdr:ext cx="599010" cy="259045"/>
    <xdr:sp macro="" textlink="">
      <xdr:nvSpPr>
        <xdr:cNvPr id="691" name="公債費最大値テキスト"/>
        <xdr:cNvSpPr txBox="1"/>
      </xdr:nvSpPr>
      <xdr:spPr>
        <a:xfrm>
          <a:off x="16370300" y="15341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461,300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135455</xdr:rowOff>
    </xdr:from>
    <xdr:to>
      <xdr:col>86</xdr:col>
      <xdr:colOff>25400</xdr:colOff>
      <xdr:row>90</xdr:row>
      <xdr:rowOff>135455</xdr:rowOff>
    </xdr:to>
    <xdr:cxnSp macro="">
      <xdr:nvCxnSpPr>
        <xdr:cNvPr id="692" name="直線コネクタ 691"/>
        <xdr:cNvCxnSpPr/>
      </xdr:nvCxnSpPr>
      <xdr:spPr>
        <a:xfrm>
          <a:off x="16230600" y="155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46476</xdr:rowOff>
    </xdr:from>
    <xdr:to>
      <xdr:col>85</xdr:col>
      <xdr:colOff>127000</xdr:colOff>
      <xdr:row>97</xdr:row>
      <xdr:rowOff>55291</xdr:rowOff>
    </xdr:to>
    <xdr:cxnSp macro="">
      <xdr:nvCxnSpPr>
        <xdr:cNvPr id="693" name="直線コネクタ 692"/>
        <xdr:cNvCxnSpPr/>
      </xdr:nvCxnSpPr>
      <xdr:spPr>
        <a:xfrm flipV="1">
          <a:off x="15481300" y="16677126"/>
          <a:ext cx="838200" cy="8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139113</xdr:rowOff>
    </xdr:from>
    <xdr:ext cx="534377" cy="259045"/>
    <xdr:sp macro="" textlink="">
      <xdr:nvSpPr>
        <xdr:cNvPr id="694" name="公債費平均値テキスト"/>
        <xdr:cNvSpPr txBox="1"/>
      </xdr:nvSpPr>
      <xdr:spPr>
        <a:xfrm>
          <a:off x="16370300" y="16769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160686</xdr:rowOff>
    </xdr:from>
    <xdr:to>
      <xdr:col>85</xdr:col>
      <xdr:colOff>177800</xdr:colOff>
      <xdr:row>98</xdr:row>
      <xdr:rowOff>90836</xdr:rowOff>
    </xdr:to>
    <xdr:sp macro="" textlink="">
      <xdr:nvSpPr>
        <xdr:cNvPr id="695" name="フローチャート: 判断 694"/>
        <xdr:cNvSpPr/>
      </xdr:nvSpPr>
      <xdr:spPr>
        <a:xfrm>
          <a:off x="162687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51192</xdr:rowOff>
    </xdr:from>
    <xdr:to>
      <xdr:col>81</xdr:col>
      <xdr:colOff>50800</xdr:colOff>
      <xdr:row>97</xdr:row>
      <xdr:rowOff>55291</xdr:rowOff>
    </xdr:to>
    <xdr:cxnSp macro="">
      <xdr:nvCxnSpPr>
        <xdr:cNvPr id="696" name="直線コネクタ 695"/>
        <xdr:cNvCxnSpPr/>
      </xdr:nvCxnSpPr>
      <xdr:spPr>
        <a:xfrm>
          <a:off x="14592300" y="16681842"/>
          <a:ext cx="889000" cy="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165060</xdr:rowOff>
    </xdr:from>
    <xdr:to>
      <xdr:col>81</xdr:col>
      <xdr:colOff>101600</xdr:colOff>
      <xdr:row>98</xdr:row>
      <xdr:rowOff>95210</xdr:rowOff>
    </xdr:to>
    <xdr:sp macro="" textlink="">
      <xdr:nvSpPr>
        <xdr:cNvPr id="697" name="フローチャート: 判断 696"/>
        <xdr:cNvSpPr/>
      </xdr:nvSpPr>
      <xdr:spPr>
        <a:xfrm>
          <a:off x="15430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86337</xdr:rowOff>
    </xdr:from>
    <xdr:ext cx="534377" cy="259045"/>
    <xdr:sp macro="" textlink="">
      <xdr:nvSpPr>
        <xdr:cNvPr id="698" name="テキスト ボックス 697"/>
        <xdr:cNvSpPr txBox="1"/>
      </xdr:nvSpPr>
      <xdr:spPr>
        <a:xfrm>
          <a:off x="15214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51192</xdr:rowOff>
    </xdr:from>
    <xdr:to>
      <xdr:col>76</xdr:col>
      <xdr:colOff>114300</xdr:colOff>
      <xdr:row>97</xdr:row>
      <xdr:rowOff>61627</xdr:rowOff>
    </xdr:to>
    <xdr:cxnSp macro="">
      <xdr:nvCxnSpPr>
        <xdr:cNvPr id="699" name="直線コネクタ 698"/>
        <xdr:cNvCxnSpPr/>
      </xdr:nvCxnSpPr>
      <xdr:spPr>
        <a:xfrm flipV="1">
          <a:off x="13703300" y="16681842"/>
          <a:ext cx="889000" cy="10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162902</xdr:rowOff>
    </xdr:from>
    <xdr:to>
      <xdr:col>76</xdr:col>
      <xdr:colOff>165100</xdr:colOff>
      <xdr:row>98</xdr:row>
      <xdr:rowOff>93052</xdr:rowOff>
    </xdr:to>
    <xdr:sp macro="" textlink="">
      <xdr:nvSpPr>
        <xdr:cNvPr id="700" name="フローチャート: 判断 699"/>
        <xdr:cNvSpPr/>
      </xdr:nvSpPr>
      <xdr:spPr>
        <a:xfrm>
          <a:off x="14541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84179</xdr:rowOff>
    </xdr:from>
    <xdr:ext cx="534377" cy="259045"/>
    <xdr:sp macro="" textlink="">
      <xdr:nvSpPr>
        <xdr:cNvPr id="701" name="テキスト ボックス 700"/>
        <xdr:cNvSpPr txBox="1"/>
      </xdr:nvSpPr>
      <xdr:spPr>
        <a:xfrm>
          <a:off x="14325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61627</xdr:rowOff>
    </xdr:from>
    <xdr:to>
      <xdr:col>71</xdr:col>
      <xdr:colOff>177800</xdr:colOff>
      <xdr:row>97</xdr:row>
      <xdr:rowOff>82004</xdr:rowOff>
    </xdr:to>
    <xdr:cxnSp macro="">
      <xdr:nvCxnSpPr>
        <xdr:cNvPr id="702" name="直線コネクタ 701"/>
        <xdr:cNvCxnSpPr/>
      </xdr:nvCxnSpPr>
      <xdr:spPr>
        <a:xfrm flipV="1">
          <a:off x="12814300" y="16692277"/>
          <a:ext cx="889000" cy="2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162140</xdr:rowOff>
    </xdr:from>
    <xdr:to>
      <xdr:col>72</xdr:col>
      <xdr:colOff>38100</xdr:colOff>
      <xdr:row>98</xdr:row>
      <xdr:rowOff>92290</xdr:rowOff>
    </xdr:to>
    <xdr:sp macro="" textlink="">
      <xdr:nvSpPr>
        <xdr:cNvPr id="703" name="フローチャート: 判断 702"/>
        <xdr:cNvSpPr/>
      </xdr:nvSpPr>
      <xdr:spPr>
        <a:xfrm>
          <a:off x="13652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83417</xdr:rowOff>
    </xdr:from>
    <xdr:ext cx="534377" cy="259045"/>
    <xdr:sp macro="" textlink="">
      <xdr:nvSpPr>
        <xdr:cNvPr id="704" name="テキスト ボックス 703"/>
        <xdr:cNvSpPr txBox="1"/>
      </xdr:nvSpPr>
      <xdr:spPr>
        <a:xfrm>
          <a:off x="13436111" y="168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159446</xdr:rowOff>
    </xdr:from>
    <xdr:to>
      <xdr:col>67</xdr:col>
      <xdr:colOff>101600</xdr:colOff>
      <xdr:row>98</xdr:row>
      <xdr:rowOff>89596</xdr:rowOff>
    </xdr:to>
    <xdr:sp macro="" textlink="">
      <xdr:nvSpPr>
        <xdr:cNvPr id="705" name="フローチャート: 判断 704"/>
        <xdr:cNvSpPr/>
      </xdr:nvSpPr>
      <xdr:spPr>
        <a:xfrm>
          <a:off x="12763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80723</xdr:rowOff>
    </xdr:from>
    <xdr:ext cx="534377" cy="259045"/>
    <xdr:sp macro="" textlink="">
      <xdr:nvSpPr>
        <xdr:cNvPr id="706" name="テキスト ボックス 705"/>
        <xdr:cNvSpPr txBox="1"/>
      </xdr:nvSpPr>
      <xdr:spPr>
        <a:xfrm>
          <a:off x="12547111" y="16882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167126</xdr:rowOff>
    </xdr:from>
    <xdr:to>
      <xdr:col>85</xdr:col>
      <xdr:colOff>177800</xdr:colOff>
      <xdr:row>97</xdr:row>
      <xdr:rowOff>97276</xdr:rowOff>
    </xdr:to>
    <xdr:sp macro="" textlink="">
      <xdr:nvSpPr>
        <xdr:cNvPr id="712" name="楕円 711"/>
        <xdr:cNvSpPr/>
      </xdr:nvSpPr>
      <xdr:spPr>
        <a:xfrm>
          <a:off x="16268700" y="1662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18553</xdr:rowOff>
    </xdr:from>
    <xdr:ext cx="599010" cy="259045"/>
    <xdr:sp macro="" textlink="">
      <xdr:nvSpPr>
        <xdr:cNvPr id="713" name="公債費該当値テキスト"/>
        <xdr:cNvSpPr txBox="1"/>
      </xdr:nvSpPr>
      <xdr:spPr>
        <a:xfrm>
          <a:off x="16370300" y="16477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4491</xdr:rowOff>
    </xdr:from>
    <xdr:to>
      <xdr:col>81</xdr:col>
      <xdr:colOff>101600</xdr:colOff>
      <xdr:row>97</xdr:row>
      <xdr:rowOff>106091</xdr:rowOff>
    </xdr:to>
    <xdr:sp macro="" textlink="">
      <xdr:nvSpPr>
        <xdr:cNvPr id="714" name="楕円 713"/>
        <xdr:cNvSpPr/>
      </xdr:nvSpPr>
      <xdr:spPr>
        <a:xfrm>
          <a:off x="15430500" y="1663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122618</xdr:rowOff>
    </xdr:from>
    <xdr:ext cx="599010" cy="259045"/>
    <xdr:sp macro="" textlink="">
      <xdr:nvSpPr>
        <xdr:cNvPr id="715" name="テキスト ボックス 714"/>
        <xdr:cNvSpPr txBox="1"/>
      </xdr:nvSpPr>
      <xdr:spPr>
        <a:xfrm>
          <a:off x="15181795" y="16410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392</xdr:rowOff>
    </xdr:from>
    <xdr:to>
      <xdr:col>76</xdr:col>
      <xdr:colOff>165100</xdr:colOff>
      <xdr:row>97</xdr:row>
      <xdr:rowOff>101992</xdr:rowOff>
    </xdr:to>
    <xdr:sp macro="" textlink="">
      <xdr:nvSpPr>
        <xdr:cNvPr id="716" name="楕円 715"/>
        <xdr:cNvSpPr/>
      </xdr:nvSpPr>
      <xdr:spPr>
        <a:xfrm>
          <a:off x="14541500" y="1663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118519</xdr:rowOff>
    </xdr:from>
    <xdr:ext cx="599010" cy="259045"/>
    <xdr:sp macro="" textlink="">
      <xdr:nvSpPr>
        <xdr:cNvPr id="717" name="テキスト ボックス 716"/>
        <xdr:cNvSpPr txBox="1"/>
      </xdr:nvSpPr>
      <xdr:spPr>
        <a:xfrm>
          <a:off x="14292795" y="16406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10827</xdr:rowOff>
    </xdr:from>
    <xdr:to>
      <xdr:col>72</xdr:col>
      <xdr:colOff>38100</xdr:colOff>
      <xdr:row>97</xdr:row>
      <xdr:rowOff>112427</xdr:rowOff>
    </xdr:to>
    <xdr:sp macro="" textlink="">
      <xdr:nvSpPr>
        <xdr:cNvPr id="718" name="楕円 717"/>
        <xdr:cNvSpPr/>
      </xdr:nvSpPr>
      <xdr:spPr>
        <a:xfrm>
          <a:off x="13652500" y="16641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128954</xdr:rowOff>
    </xdr:from>
    <xdr:ext cx="599010" cy="259045"/>
    <xdr:sp macro="" textlink="">
      <xdr:nvSpPr>
        <xdr:cNvPr id="719" name="テキスト ボックス 718"/>
        <xdr:cNvSpPr txBox="1"/>
      </xdr:nvSpPr>
      <xdr:spPr>
        <a:xfrm>
          <a:off x="13403795" y="16416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31204</xdr:rowOff>
    </xdr:from>
    <xdr:to>
      <xdr:col>67</xdr:col>
      <xdr:colOff>101600</xdr:colOff>
      <xdr:row>97</xdr:row>
      <xdr:rowOff>132804</xdr:rowOff>
    </xdr:to>
    <xdr:sp macro="" textlink="">
      <xdr:nvSpPr>
        <xdr:cNvPr id="720" name="楕円 719"/>
        <xdr:cNvSpPr/>
      </xdr:nvSpPr>
      <xdr:spPr>
        <a:xfrm>
          <a:off x="12763500" y="1666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149331</xdr:rowOff>
    </xdr:from>
    <xdr:ext cx="599010" cy="259045"/>
    <xdr:sp macro="" textlink="">
      <xdr:nvSpPr>
        <xdr:cNvPr id="721" name="テキスト ボックス 720"/>
        <xdr:cNvSpPr txBox="1"/>
      </xdr:nvSpPr>
      <xdr:spPr>
        <a:xfrm>
          <a:off x="12514795" y="16437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149416</xdr:rowOff>
    </xdr:from>
    <xdr:to>
      <xdr:col>116</xdr:col>
      <xdr:colOff>62864</xdr:colOff>
      <xdr:row>39</xdr:row>
      <xdr:rowOff>44450</xdr:rowOff>
    </xdr:to>
    <xdr:cxnSp macro="">
      <xdr:nvCxnSpPr>
        <xdr:cNvPr id="745" name="直線コネクタ 744"/>
        <xdr:cNvCxnSpPr/>
      </xdr:nvCxnSpPr>
      <xdr:spPr>
        <a:xfrm flipV="1">
          <a:off x="22159595" y="5121466"/>
          <a:ext cx="1269" cy="1609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73360</xdr:rowOff>
    </xdr:from>
    <xdr:ext cx="249299" cy="259045"/>
    <xdr:sp macro="" textlink="">
      <xdr:nvSpPr>
        <xdr:cNvPr id="746" name="諸支出金最小値テキスト"/>
        <xdr:cNvSpPr txBox="1"/>
      </xdr:nvSpPr>
      <xdr:spPr>
        <a:xfrm>
          <a:off x="22212300" y="67599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96093</xdr:rowOff>
    </xdr:from>
    <xdr:ext cx="469744" cy="259045"/>
    <xdr:sp macro="" textlink="">
      <xdr:nvSpPr>
        <xdr:cNvPr id="748" name="諸支出金最大値テキスト"/>
        <xdr:cNvSpPr txBox="1"/>
      </xdr:nvSpPr>
      <xdr:spPr>
        <a:xfrm>
          <a:off x="22212300" y="4896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149416</xdr:rowOff>
    </xdr:from>
    <xdr:to>
      <xdr:col>116</xdr:col>
      <xdr:colOff>152400</xdr:colOff>
      <xdr:row>29</xdr:row>
      <xdr:rowOff>149416</xdr:rowOff>
    </xdr:to>
    <xdr:cxnSp macro="">
      <xdr:nvCxnSpPr>
        <xdr:cNvPr id="749" name="直線コネクタ 748"/>
        <xdr:cNvCxnSpPr/>
      </xdr:nvCxnSpPr>
      <xdr:spPr>
        <a:xfrm>
          <a:off x="22072600" y="5121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162259</xdr:rowOff>
    </xdr:from>
    <xdr:ext cx="378565" cy="259045"/>
    <xdr:sp macro="" textlink="">
      <xdr:nvSpPr>
        <xdr:cNvPr id="751" name="諸支出金平均値テキスト"/>
        <xdr:cNvSpPr txBox="1"/>
      </xdr:nvSpPr>
      <xdr:spPr>
        <a:xfrm>
          <a:off x="22212300" y="6505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139382</xdr:rowOff>
    </xdr:from>
    <xdr:to>
      <xdr:col>116</xdr:col>
      <xdr:colOff>114300</xdr:colOff>
      <xdr:row>39</xdr:row>
      <xdr:rowOff>69532</xdr:rowOff>
    </xdr:to>
    <xdr:sp macro="" textlink="">
      <xdr:nvSpPr>
        <xdr:cNvPr id="752" name="フローチャート: 判断 751"/>
        <xdr:cNvSpPr/>
      </xdr:nvSpPr>
      <xdr:spPr>
        <a:xfrm>
          <a:off x="22110700" y="6654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142240</xdr:rowOff>
    </xdr:from>
    <xdr:to>
      <xdr:col>112</xdr:col>
      <xdr:colOff>38100</xdr:colOff>
      <xdr:row>39</xdr:row>
      <xdr:rowOff>72390</xdr:rowOff>
    </xdr:to>
    <xdr:sp macro="" textlink="">
      <xdr:nvSpPr>
        <xdr:cNvPr id="754" name="フローチャート: 判断 753"/>
        <xdr:cNvSpPr/>
      </xdr:nvSpPr>
      <xdr:spPr>
        <a:xfrm>
          <a:off x="21272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88917</xdr:rowOff>
    </xdr:from>
    <xdr:ext cx="378565" cy="259045"/>
    <xdr:sp macro="" textlink="">
      <xdr:nvSpPr>
        <xdr:cNvPr id="755" name="テキスト ボックス 754"/>
        <xdr:cNvSpPr txBox="1"/>
      </xdr:nvSpPr>
      <xdr:spPr>
        <a:xfrm>
          <a:off x="21134017" y="6432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134430</xdr:rowOff>
    </xdr:from>
    <xdr:to>
      <xdr:col>107</xdr:col>
      <xdr:colOff>101600</xdr:colOff>
      <xdr:row>39</xdr:row>
      <xdr:rowOff>64580</xdr:rowOff>
    </xdr:to>
    <xdr:sp macro="" textlink="">
      <xdr:nvSpPr>
        <xdr:cNvPr id="757" name="フローチャート: 判断 756"/>
        <xdr:cNvSpPr/>
      </xdr:nvSpPr>
      <xdr:spPr>
        <a:xfrm>
          <a:off x="20383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81106</xdr:rowOff>
    </xdr:from>
    <xdr:ext cx="378565" cy="259045"/>
    <xdr:sp macro="" textlink="">
      <xdr:nvSpPr>
        <xdr:cNvPr id="758" name="テキスト ボックス 757"/>
        <xdr:cNvSpPr txBox="1"/>
      </xdr:nvSpPr>
      <xdr:spPr>
        <a:xfrm>
          <a:off x="20245017" y="6424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89091</xdr:rowOff>
    </xdr:from>
    <xdr:to>
      <xdr:col>102</xdr:col>
      <xdr:colOff>165100</xdr:colOff>
      <xdr:row>39</xdr:row>
      <xdr:rowOff>19241</xdr:rowOff>
    </xdr:to>
    <xdr:sp macro="" textlink="">
      <xdr:nvSpPr>
        <xdr:cNvPr id="760" name="フローチャート: 判断 759"/>
        <xdr:cNvSpPr/>
      </xdr:nvSpPr>
      <xdr:spPr>
        <a:xfrm>
          <a:off x="19494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35768</xdr:rowOff>
    </xdr:from>
    <xdr:ext cx="378565" cy="259045"/>
    <xdr:sp macro="" textlink="">
      <xdr:nvSpPr>
        <xdr:cNvPr id="761" name="テキスト ボックス 760"/>
        <xdr:cNvSpPr txBox="1"/>
      </xdr:nvSpPr>
      <xdr:spPr>
        <a:xfrm>
          <a:off x="19356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141097</xdr:rowOff>
    </xdr:from>
    <xdr:to>
      <xdr:col>98</xdr:col>
      <xdr:colOff>38100</xdr:colOff>
      <xdr:row>39</xdr:row>
      <xdr:rowOff>71247</xdr:rowOff>
    </xdr:to>
    <xdr:sp macro="" textlink="">
      <xdr:nvSpPr>
        <xdr:cNvPr id="762" name="フローチャート: 判断 761"/>
        <xdr:cNvSpPr/>
      </xdr:nvSpPr>
      <xdr:spPr>
        <a:xfrm>
          <a:off x="18605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87774</xdr:rowOff>
    </xdr:from>
    <xdr:ext cx="378565" cy="259045"/>
    <xdr:sp macro="" textlink="">
      <xdr:nvSpPr>
        <xdr:cNvPr id="763" name="テキスト ボックス 762"/>
        <xdr:cNvSpPr txBox="1"/>
      </xdr:nvSpPr>
      <xdr:spPr>
        <a:xfrm>
          <a:off x="18467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117810</xdr:rowOff>
    </xdr:from>
    <xdr:ext cx="249299" cy="259045"/>
    <xdr:sp macro="" textlink="">
      <xdr:nvSpPr>
        <xdr:cNvPr id="770" name="諸支出金該当値テキスト"/>
        <xdr:cNvSpPr txBox="1"/>
      </xdr:nvSpPr>
      <xdr:spPr>
        <a:xfrm>
          <a:off x="22212300" y="66329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4" name="テキスト ボックス 793"/>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6" name="テキスト ボックス 795"/>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168021</xdr:rowOff>
    </xdr:from>
    <xdr:to>
      <xdr:col>116</xdr:col>
      <xdr:colOff>62864</xdr:colOff>
      <xdr:row>59</xdr:row>
      <xdr:rowOff>44450</xdr:rowOff>
    </xdr:to>
    <xdr:cxnSp macro="">
      <xdr:nvCxnSpPr>
        <xdr:cNvPr id="802" name="直線コネクタ 801"/>
        <xdr:cNvCxnSpPr/>
      </xdr:nvCxnSpPr>
      <xdr:spPr>
        <a:xfrm flipV="1">
          <a:off x="22159595" y="8740521"/>
          <a:ext cx="1269" cy="141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92219</xdr:rowOff>
    </xdr:from>
    <xdr:ext cx="249299" cy="259045"/>
    <xdr:sp macro="" textlink="">
      <xdr:nvSpPr>
        <xdr:cNvPr id="803" name="前年度繰上充用金最小値テキスト"/>
        <xdr:cNvSpPr txBox="1"/>
      </xdr:nvSpPr>
      <xdr:spPr>
        <a:xfrm>
          <a:off x="22212300" y="10207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114698</xdr:rowOff>
    </xdr:from>
    <xdr:ext cx="534377" cy="259045"/>
    <xdr:sp macro="" textlink="">
      <xdr:nvSpPr>
        <xdr:cNvPr id="805" name="前年度繰上充用金最大値テキスト"/>
        <xdr:cNvSpPr txBox="1"/>
      </xdr:nvSpPr>
      <xdr:spPr>
        <a:xfrm>
          <a:off x="22212300" y="851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11,177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168021</xdr:rowOff>
    </xdr:from>
    <xdr:to>
      <xdr:col>116</xdr:col>
      <xdr:colOff>152400</xdr:colOff>
      <xdr:row>50</xdr:row>
      <xdr:rowOff>168021</xdr:rowOff>
    </xdr:to>
    <xdr:cxnSp macro="">
      <xdr:nvCxnSpPr>
        <xdr:cNvPr id="806" name="直線コネクタ 805"/>
        <xdr:cNvCxnSpPr/>
      </xdr:nvCxnSpPr>
      <xdr:spPr>
        <a:xfrm>
          <a:off x="22072600" y="874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9669</xdr:rowOff>
    </xdr:from>
    <xdr:ext cx="313932" cy="259045"/>
    <xdr:sp macro="" textlink="">
      <xdr:nvSpPr>
        <xdr:cNvPr id="808" name="前年度繰上充用金平均値テキスト"/>
        <xdr:cNvSpPr txBox="1"/>
      </xdr:nvSpPr>
      <xdr:spPr>
        <a:xfrm>
          <a:off x="22212300" y="99537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158242</xdr:rowOff>
    </xdr:from>
    <xdr:to>
      <xdr:col>116</xdr:col>
      <xdr:colOff>114300</xdr:colOff>
      <xdr:row>59</xdr:row>
      <xdr:rowOff>88392</xdr:rowOff>
    </xdr:to>
    <xdr:sp macro="" textlink="">
      <xdr:nvSpPr>
        <xdr:cNvPr id="809" name="フローチャート: 判断 808"/>
        <xdr:cNvSpPr/>
      </xdr:nvSpPr>
      <xdr:spPr>
        <a:xfrm>
          <a:off x="22110700" y="1010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156972</xdr:rowOff>
    </xdr:from>
    <xdr:to>
      <xdr:col>112</xdr:col>
      <xdr:colOff>38100</xdr:colOff>
      <xdr:row>59</xdr:row>
      <xdr:rowOff>87122</xdr:rowOff>
    </xdr:to>
    <xdr:sp macro="" textlink="">
      <xdr:nvSpPr>
        <xdr:cNvPr id="811" name="フローチャート: 判断 810"/>
        <xdr:cNvSpPr/>
      </xdr:nvSpPr>
      <xdr:spPr>
        <a:xfrm>
          <a:off x="212725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103649</xdr:rowOff>
    </xdr:from>
    <xdr:ext cx="313932" cy="259045"/>
    <xdr:sp macro="" textlink="">
      <xdr:nvSpPr>
        <xdr:cNvPr id="812" name="テキスト ボックス 811"/>
        <xdr:cNvSpPr txBox="1"/>
      </xdr:nvSpPr>
      <xdr:spPr>
        <a:xfrm>
          <a:off x="21166333" y="9876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156718</xdr:rowOff>
    </xdr:from>
    <xdr:to>
      <xdr:col>107</xdr:col>
      <xdr:colOff>101600</xdr:colOff>
      <xdr:row>59</xdr:row>
      <xdr:rowOff>86868</xdr:rowOff>
    </xdr:to>
    <xdr:sp macro="" textlink="">
      <xdr:nvSpPr>
        <xdr:cNvPr id="814" name="フローチャート: 判断 813"/>
        <xdr:cNvSpPr/>
      </xdr:nvSpPr>
      <xdr:spPr>
        <a:xfrm>
          <a:off x="20383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103395</xdr:rowOff>
    </xdr:from>
    <xdr:ext cx="313932" cy="259045"/>
    <xdr:sp macro="" textlink="">
      <xdr:nvSpPr>
        <xdr:cNvPr id="815" name="テキスト ボックス 814"/>
        <xdr:cNvSpPr txBox="1"/>
      </xdr:nvSpPr>
      <xdr:spPr>
        <a:xfrm>
          <a:off x="20277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157353</xdr:rowOff>
    </xdr:from>
    <xdr:to>
      <xdr:col>102</xdr:col>
      <xdr:colOff>165100</xdr:colOff>
      <xdr:row>59</xdr:row>
      <xdr:rowOff>87503</xdr:rowOff>
    </xdr:to>
    <xdr:sp macro="" textlink="">
      <xdr:nvSpPr>
        <xdr:cNvPr id="817" name="フローチャート: 判断 816"/>
        <xdr:cNvSpPr/>
      </xdr:nvSpPr>
      <xdr:spPr>
        <a:xfrm>
          <a:off x="19494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104030</xdr:rowOff>
    </xdr:from>
    <xdr:ext cx="313932" cy="259045"/>
    <xdr:sp macro="" textlink="">
      <xdr:nvSpPr>
        <xdr:cNvPr id="818" name="テキスト ボックス 817"/>
        <xdr:cNvSpPr txBox="1"/>
      </xdr:nvSpPr>
      <xdr:spPr>
        <a:xfrm>
          <a:off x="19388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158115</xdr:rowOff>
    </xdr:from>
    <xdr:to>
      <xdr:col>98</xdr:col>
      <xdr:colOff>38100</xdr:colOff>
      <xdr:row>59</xdr:row>
      <xdr:rowOff>88265</xdr:rowOff>
    </xdr:to>
    <xdr:sp macro="" textlink="">
      <xdr:nvSpPr>
        <xdr:cNvPr id="819" name="フローチャート: 判断 818"/>
        <xdr:cNvSpPr/>
      </xdr:nvSpPr>
      <xdr:spPr>
        <a:xfrm>
          <a:off x="18605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104792</xdr:rowOff>
    </xdr:from>
    <xdr:ext cx="313932" cy="259045"/>
    <xdr:sp macro="" textlink="">
      <xdr:nvSpPr>
        <xdr:cNvPr id="820" name="テキスト ボックス 819"/>
        <xdr:cNvSpPr txBox="1"/>
      </xdr:nvSpPr>
      <xdr:spPr>
        <a:xfrm>
          <a:off x="18499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136669</xdr:rowOff>
    </xdr:from>
    <xdr:ext cx="249299" cy="259045"/>
    <xdr:sp macro="" textlink="">
      <xdr:nvSpPr>
        <xdr:cNvPr id="827" name="前年度繰上充用金該当値テキスト"/>
        <xdr:cNvSpPr txBox="1"/>
      </xdr:nvSpPr>
      <xdr:spPr>
        <a:xfrm>
          <a:off x="22212300" y="10080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9" name="テキスト ボックス 828"/>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1" name="テキスト ボックス 83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3" name="テキスト ボックス 832"/>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5" name="テキスト ボックス 834"/>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災害復旧費は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住民一人当たり約８７千円と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非常に高い状況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となっているが、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平成３０年７月豪雨等の影響</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。同じく、公債費も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住民一人当たり１２１千円と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類似団体と比較し非常に高い状況であるが、こちらも同災害に係る起債の増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額と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ともに、近年の大型事業の影響による起債の発行増が影響している。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民生費について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、大型事業（成羽長寿園・こども園建設事業）の完了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に伴い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類似団体平均に近い数値になっているが、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障害福祉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サービス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等の扶助費が年々増加傾向にあるため、今後しばらくは、高い状況が続くことが見込まれる。</a:t>
          </a:r>
          <a:endParaRPr lang="ja-JP"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総務費及び労働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が前年度と比較して高い金額となっているが、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新型コロナウイルス感染症に伴う緊急経済対策とした特別定額給付金や地域商品券の発行によることが主な要因である。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市は市税等の自主財源に乏しく、地方交付税等の依存財源に頼らざるを得ない状況であり、健全な財政運営のため、財政調整基金の確保や実質収支額の改善に努めている。特に財政調整基金は、決算剰余金を中心に積み立てるとともに、取り崩しについては最低限の範囲に努めている。平成３０年７月豪雨等の復旧に対する基金の取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り財政調整基金の残高は大きく減少したが、令和２年度の実質単年度収支は１．８％の増となっている。今後も、事務事業の見直しなどの歳出の合理化等行政財政改革を推進し、健全な行財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いずれの会計も実質赤字は発生していない。</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一般会計については、引き続き財政運営適正化計画に基づき、</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事業の重点化を図り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持続可能な財政運営を行う。</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その他特別会計については、独立採算を原則とし、歳入歳出の適正化を図る。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W1" zoomScale="115" zoomScaleNormal="115" workbookViewId="0">
      <selection activeCell="AH17" sqref="AH17:AL17"/>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29236215</v>
      </c>
      <c r="BO4" s="433"/>
      <c r="BP4" s="433"/>
      <c r="BQ4" s="433"/>
      <c r="BR4" s="433"/>
      <c r="BS4" s="433"/>
      <c r="BT4" s="433"/>
      <c r="BU4" s="434"/>
      <c r="BV4" s="432">
        <v>26584712</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5.2</v>
      </c>
      <c r="CU4" s="439"/>
      <c r="CV4" s="439"/>
      <c r="CW4" s="439"/>
      <c r="CX4" s="439"/>
      <c r="CY4" s="439"/>
      <c r="CZ4" s="439"/>
      <c r="DA4" s="440"/>
      <c r="DB4" s="438">
        <v>5.3</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28354141</v>
      </c>
      <c r="BO5" s="470"/>
      <c r="BP5" s="470"/>
      <c r="BQ5" s="470"/>
      <c r="BR5" s="470"/>
      <c r="BS5" s="470"/>
      <c r="BT5" s="470"/>
      <c r="BU5" s="471"/>
      <c r="BV5" s="469">
        <v>25533809</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94.7</v>
      </c>
      <c r="CU5" s="467"/>
      <c r="CV5" s="467"/>
      <c r="CW5" s="467"/>
      <c r="CX5" s="467"/>
      <c r="CY5" s="467"/>
      <c r="CZ5" s="467"/>
      <c r="DA5" s="468"/>
      <c r="DB5" s="466">
        <v>96.3</v>
      </c>
      <c r="DC5" s="467"/>
      <c r="DD5" s="467"/>
      <c r="DE5" s="467"/>
      <c r="DF5" s="467"/>
      <c r="DG5" s="467"/>
      <c r="DH5" s="467"/>
      <c r="DI5" s="468"/>
      <c r="DJ5" s="186"/>
      <c r="DK5" s="186"/>
      <c r="DL5" s="186"/>
      <c r="DM5" s="186"/>
      <c r="DN5" s="186"/>
      <c r="DO5" s="186"/>
    </row>
    <row r="6" spans="1:119" ht="18.75" customHeight="1" x14ac:dyDescent="0.15">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94</v>
      </c>
      <c r="AV6" s="502"/>
      <c r="AW6" s="502"/>
      <c r="AX6" s="502"/>
      <c r="AY6" s="503" t="s">
        <v>102</v>
      </c>
      <c r="AZ6" s="504"/>
      <c r="BA6" s="504"/>
      <c r="BB6" s="504"/>
      <c r="BC6" s="504"/>
      <c r="BD6" s="504"/>
      <c r="BE6" s="504"/>
      <c r="BF6" s="504"/>
      <c r="BG6" s="504"/>
      <c r="BH6" s="504"/>
      <c r="BI6" s="504"/>
      <c r="BJ6" s="504"/>
      <c r="BK6" s="504"/>
      <c r="BL6" s="504"/>
      <c r="BM6" s="505"/>
      <c r="BN6" s="469">
        <v>882074</v>
      </c>
      <c r="BO6" s="470"/>
      <c r="BP6" s="470"/>
      <c r="BQ6" s="470"/>
      <c r="BR6" s="470"/>
      <c r="BS6" s="470"/>
      <c r="BT6" s="470"/>
      <c r="BU6" s="471"/>
      <c r="BV6" s="469">
        <v>1050903</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97.8</v>
      </c>
      <c r="CU6" s="507"/>
      <c r="CV6" s="507"/>
      <c r="CW6" s="507"/>
      <c r="CX6" s="507"/>
      <c r="CY6" s="507"/>
      <c r="CZ6" s="507"/>
      <c r="DA6" s="508"/>
      <c r="DB6" s="506">
        <v>99.5</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105</v>
      </c>
      <c r="AV7" s="502"/>
      <c r="AW7" s="502"/>
      <c r="AX7" s="502"/>
      <c r="AY7" s="503" t="s">
        <v>106</v>
      </c>
      <c r="AZ7" s="504"/>
      <c r="BA7" s="504"/>
      <c r="BB7" s="504"/>
      <c r="BC7" s="504"/>
      <c r="BD7" s="504"/>
      <c r="BE7" s="504"/>
      <c r="BF7" s="504"/>
      <c r="BG7" s="504"/>
      <c r="BH7" s="504"/>
      <c r="BI7" s="504"/>
      <c r="BJ7" s="504"/>
      <c r="BK7" s="504"/>
      <c r="BL7" s="504"/>
      <c r="BM7" s="505"/>
      <c r="BN7" s="469">
        <v>178008</v>
      </c>
      <c r="BO7" s="470"/>
      <c r="BP7" s="470"/>
      <c r="BQ7" s="470"/>
      <c r="BR7" s="470"/>
      <c r="BS7" s="470"/>
      <c r="BT7" s="470"/>
      <c r="BU7" s="471"/>
      <c r="BV7" s="469">
        <v>345917</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13594126</v>
      </c>
      <c r="CU7" s="470"/>
      <c r="CV7" s="470"/>
      <c r="CW7" s="470"/>
      <c r="CX7" s="470"/>
      <c r="CY7" s="470"/>
      <c r="CZ7" s="470"/>
      <c r="DA7" s="471"/>
      <c r="DB7" s="469">
        <v>13389613</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94</v>
      </c>
      <c r="AV8" s="502"/>
      <c r="AW8" s="502"/>
      <c r="AX8" s="502"/>
      <c r="AY8" s="503" t="s">
        <v>109</v>
      </c>
      <c r="AZ8" s="504"/>
      <c r="BA8" s="504"/>
      <c r="BB8" s="504"/>
      <c r="BC8" s="504"/>
      <c r="BD8" s="504"/>
      <c r="BE8" s="504"/>
      <c r="BF8" s="504"/>
      <c r="BG8" s="504"/>
      <c r="BH8" s="504"/>
      <c r="BI8" s="504"/>
      <c r="BJ8" s="504"/>
      <c r="BK8" s="504"/>
      <c r="BL8" s="504"/>
      <c r="BM8" s="505"/>
      <c r="BN8" s="469">
        <v>704066</v>
      </c>
      <c r="BO8" s="470"/>
      <c r="BP8" s="470"/>
      <c r="BQ8" s="470"/>
      <c r="BR8" s="470"/>
      <c r="BS8" s="470"/>
      <c r="BT8" s="470"/>
      <c r="BU8" s="471"/>
      <c r="BV8" s="469">
        <v>704986</v>
      </c>
      <c r="BW8" s="470"/>
      <c r="BX8" s="470"/>
      <c r="BY8" s="470"/>
      <c r="BZ8" s="470"/>
      <c r="CA8" s="470"/>
      <c r="CB8" s="470"/>
      <c r="CC8" s="471"/>
      <c r="CD8" s="472" t="s">
        <v>110</v>
      </c>
      <c r="CE8" s="473"/>
      <c r="CF8" s="473"/>
      <c r="CG8" s="473"/>
      <c r="CH8" s="473"/>
      <c r="CI8" s="473"/>
      <c r="CJ8" s="473"/>
      <c r="CK8" s="473"/>
      <c r="CL8" s="473"/>
      <c r="CM8" s="473"/>
      <c r="CN8" s="473"/>
      <c r="CO8" s="473"/>
      <c r="CP8" s="473"/>
      <c r="CQ8" s="473"/>
      <c r="CR8" s="473"/>
      <c r="CS8" s="474"/>
      <c r="CT8" s="509">
        <v>0.32</v>
      </c>
      <c r="CU8" s="510"/>
      <c r="CV8" s="510"/>
      <c r="CW8" s="510"/>
      <c r="CX8" s="510"/>
      <c r="CY8" s="510"/>
      <c r="CZ8" s="510"/>
      <c r="DA8" s="511"/>
      <c r="DB8" s="509">
        <v>0.31</v>
      </c>
      <c r="DC8" s="510"/>
      <c r="DD8" s="510"/>
      <c r="DE8" s="510"/>
      <c r="DF8" s="510"/>
      <c r="DG8" s="510"/>
      <c r="DH8" s="510"/>
      <c r="DI8" s="511"/>
      <c r="DJ8" s="186"/>
      <c r="DK8" s="186"/>
      <c r="DL8" s="186"/>
      <c r="DM8" s="186"/>
      <c r="DN8" s="186"/>
      <c r="DO8" s="186"/>
    </row>
    <row r="9" spans="1:119" ht="18.75" customHeight="1" thickBot="1" x14ac:dyDescent="0.2">
      <c r="A9" s="187"/>
      <c r="B9" s="463" t="s">
        <v>111</v>
      </c>
      <c r="C9" s="464"/>
      <c r="D9" s="464"/>
      <c r="E9" s="464"/>
      <c r="F9" s="464"/>
      <c r="G9" s="464"/>
      <c r="H9" s="464"/>
      <c r="I9" s="464"/>
      <c r="J9" s="464"/>
      <c r="K9" s="512"/>
      <c r="L9" s="513" t="s">
        <v>112</v>
      </c>
      <c r="M9" s="514"/>
      <c r="N9" s="514"/>
      <c r="O9" s="514"/>
      <c r="P9" s="514"/>
      <c r="Q9" s="515"/>
      <c r="R9" s="516">
        <v>29072</v>
      </c>
      <c r="S9" s="517"/>
      <c r="T9" s="517"/>
      <c r="U9" s="517"/>
      <c r="V9" s="518"/>
      <c r="W9" s="426" t="s">
        <v>113</v>
      </c>
      <c r="X9" s="427"/>
      <c r="Y9" s="427"/>
      <c r="Z9" s="427"/>
      <c r="AA9" s="427"/>
      <c r="AB9" s="427"/>
      <c r="AC9" s="427"/>
      <c r="AD9" s="427"/>
      <c r="AE9" s="427"/>
      <c r="AF9" s="427"/>
      <c r="AG9" s="427"/>
      <c r="AH9" s="427"/>
      <c r="AI9" s="427"/>
      <c r="AJ9" s="427"/>
      <c r="AK9" s="427"/>
      <c r="AL9" s="428"/>
      <c r="AM9" s="498" t="s">
        <v>114</v>
      </c>
      <c r="AN9" s="499"/>
      <c r="AO9" s="499"/>
      <c r="AP9" s="499"/>
      <c r="AQ9" s="499"/>
      <c r="AR9" s="499"/>
      <c r="AS9" s="499"/>
      <c r="AT9" s="500"/>
      <c r="AU9" s="501" t="s">
        <v>94</v>
      </c>
      <c r="AV9" s="502"/>
      <c r="AW9" s="502"/>
      <c r="AX9" s="502"/>
      <c r="AY9" s="503" t="s">
        <v>115</v>
      </c>
      <c r="AZ9" s="504"/>
      <c r="BA9" s="504"/>
      <c r="BB9" s="504"/>
      <c r="BC9" s="504"/>
      <c r="BD9" s="504"/>
      <c r="BE9" s="504"/>
      <c r="BF9" s="504"/>
      <c r="BG9" s="504"/>
      <c r="BH9" s="504"/>
      <c r="BI9" s="504"/>
      <c r="BJ9" s="504"/>
      <c r="BK9" s="504"/>
      <c r="BL9" s="504"/>
      <c r="BM9" s="505"/>
      <c r="BN9" s="469">
        <v>-920</v>
      </c>
      <c r="BO9" s="470"/>
      <c r="BP9" s="470"/>
      <c r="BQ9" s="470"/>
      <c r="BR9" s="470"/>
      <c r="BS9" s="470"/>
      <c r="BT9" s="470"/>
      <c r="BU9" s="471"/>
      <c r="BV9" s="469">
        <v>-18586</v>
      </c>
      <c r="BW9" s="470"/>
      <c r="BX9" s="470"/>
      <c r="BY9" s="470"/>
      <c r="BZ9" s="470"/>
      <c r="CA9" s="470"/>
      <c r="CB9" s="470"/>
      <c r="CC9" s="471"/>
      <c r="CD9" s="472" t="s">
        <v>116</v>
      </c>
      <c r="CE9" s="473"/>
      <c r="CF9" s="473"/>
      <c r="CG9" s="473"/>
      <c r="CH9" s="473"/>
      <c r="CI9" s="473"/>
      <c r="CJ9" s="473"/>
      <c r="CK9" s="473"/>
      <c r="CL9" s="473"/>
      <c r="CM9" s="473"/>
      <c r="CN9" s="473"/>
      <c r="CO9" s="473"/>
      <c r="CP9" s="473"/>
      <c r="CQ9" s="473"/>
      <c r="CR9" s="473"/>
      <c r="CS9" s="474"/>
      <c r="CT9" s="466">
        <v>20</v>
      </c>
      <c r="CU9" s="467"/>
      <c r="CV9" s="467"/>
      <c r="CW9" s="467"/>
      <c r="CX9" s="467"/>
      <c r="CY9" s="467"/>
      <c r="CZ9" s="467"/>
      <c r="DA9" s="468"/>
      <c r="DB9" s="466">
        <v>20.399999999999999</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117</v>
      </c>
      <c r="M10" s="499"/>
      <c r="N10" s="499"/>
      <c r="O10" s="499"/>
      <c r="P10" s="499"/>
      <c r="Q10" s="500"/>
      <c r="R10" s="520">
        <v>32075</v>
      </c>
      <c r="S10" s="521"/>
      <c r="T10" s="521"/>
      <c r="U10" s="521"/>
      <c r="V10" s="522"/>
      <c r="W10" s="457"/>
      <c r="X10" s="458"/>
      <c r="Y10" s="458"/>
      <c r="Z10" s="458"/>
      <c r="AA10" s="458"/>
      <c r="AB10" s="458"/>
      <c r="AC10" s="458"/>
      <c r="AD10" s="458"/>
      <c r="AE10" s="458"/>
      <c r="AF10" s="458"/>
      <c r="AG10" s="458"/>
      <c r="AH10" s="458"/>
      <c r="AI10" s="458"/>
      <c r="AJ10" s="458"/>
      <c r="AK10" s="458"/>
      <c r="AL10" s="461"/>
      <c r="AM10" s="498" t="s">
        <v>118</v>
      </c>
      <c r="AN10" s="499"/>
      <c r="AO10" s="499"/>
      <c r="AP10" s="499"/>
      <c r="AQ10" s="499"/>
      <c r="AR10" s="499"/>
      <c r="AS10" s="499"/>
      <c r="AT10" s="500"/>
      <c r="AU10" s="501" t="s">
        <v>119</v>
      </c>
      <c r="AV10" s="502"/>
      <c r="AW10" s="502"/>
      <c r="AX10" s="502"/>
      <c r="AY10" s="503" t="s">
        <v>120</v>
      </c>
      <c r="AZ10" s="504"/>
      <c r="BA10" s="504"/>
      <c r="BB10" s="504"/>
      <c r="BC10" s="504"/>
      <c r="BD10" s="504"/>
      <c r="BE10" s="504"/>
      <c r="BF10" s="504"/>
      <c r="BG10" s="504"/>
      <c r="BH10" s="504"/>
      <c r="BI10" s="504"/>
      <c r="BJ10" s="504"/>
      <c r="BK10" s="504"/>
      <c r="BL10" s="504"/>
      <c r="BM10" s="505"/>
      <c r="BN10" s="469">
        <v>301394</v>
      </c>
      <c r="BO10" s="470"/>
      <c r="BP10" s="470"/>
      <c r="BQ10" s="470"/>
      <c r="BR10" s="470"/>
      <c r="BS10" s="470"/>
      <c r="BT10" s="470"/>
      <c r="BU10" s="471"/>
      <c r="BV10" s="469">
        <v>210748</v>
      </c>
      <c r="BW10" s="470"/>
      <c r="BX10" s="470"/>
      <c r="BY10" s="470"/>
      <c r="BZ10" s="470"/>
      <c r="CA10" s="470"/>
      <c r="CB10" s="470"/>
      <c r="CC10" s="471"/>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122</v>
      </c>
      <c r="M11" s="524"/>
      <c r="N11" s="524"/>
      <c r="O11" s="524"/>
      <c r="P11" s="524"/>
      <c r="Q11" s="525"/>
      <c r="R11" s="526" t="s">
        <v>123</v>
      </c>
      <c r="S11" s="527"/>
      <c r="T11" s="527"/>
      <c r="U11" s="527"/>
      <c r="V11" s="528"/>
      <c r="W11" s="457"/>
      <c r="X11" s="458"/>
      <c r="Y11" s="458"/>
      <c r="Z11" s="458"/>
      <c r="AA11" s="458"/>
      <c r="AB11" s="458"/>
      <c r="AC11" s="458"/>
      <c r="AD11" s="458"/>
      <c r="AE11" s="458"/>
      <c r="AF11" s="458"/>
      <c r="AG11" s="458"/>
      <c r="AH11" s="458"/>
      <c r="AI11" s="458"/>
      <c r="AJ11" s="458"/>
      <c r="AK11" s="458"/>
      <c r="AL11" s="461"/>
      <c r="AM11" s="498" t="s">
        <v>124</v>
      </c>
      <c r="AN11" s="499"/>
      <c r="AO11" s="499"/>
      <c r="AP11" s="499"/>
      <c r="AQ11" s="499"/>
      <c r="AR11" s="499"/>
      <c r="AS11" s="499"/>
      <c r="AT11" s="500"/>
      <c r="AU11" s="501" t="s">
        <v>125</v>
      </c>
      <c r="AV11" s="502"/>
      <c r="AW11" s="502"/>
      <c r="AX11" s="502"/>
      <c r="AY11" s="503" t="s">
        <v>126</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127</v>
      </c>
      <c r="CE11" s="473"/>
      <c r="CF11" s="473"/>
      <c r="CG11" s="473"/>
      <c r="CH11" s="473"/>
      <c r="CI11" s="473"/>
      <c r="CJ11" s="473"/>
      <c r="CK11" s="473"/>
      <c r="CL11" s="473"/>
      <c r="CM11" s="473"/>
      <c r="CN11" s="473"/>
      <c r="CO11" s="473"/>
      <c r="CP11" s="473"/>
      <c r="CQ11" s="473"/>
      <c r="CR11" s="473"/>
      <c r="CS11" s="474"/>
      <c r="CT11" s="509" t="s">
        <v>128</v>
      </c>
      <c r="CU11" s="510"/>
      <c r="CV11" s="510"/>
      <c r="CW11" s="510"/>
      <c r="CX11" s="510"/>
      <c r="CY11" s="510"/>
      <c r="CZ11" s="510"/>
      <c r="DA11" s="511"/>
      <c r="DB11" s="509" t="s">
        <v>129</v>
      </c>
      <c r="DC11" s="510"/>
      <c r="DD11" s="510"/>
      <c r="DE11" s="510"/>
      <c r="DF11" s="510"/>
      <c r="DG11" s="510"/>
      <c r="DH11" s="510"/>
      <c r="DI11" s="511"/>
      <c r="DJ11" s="186"/>
      <c r="DK11" s="186"/>
      <c r="DL11" s="186"/>
      <c r="DM11" s="186"/>
      <c r="DN11" s="186"/>
      <c r="DO11" s="186"/>
    </row>
    <row r="12" spans="1:119" ht="18.75" customHeight="1" x14ac:dyDescent="0.15">
      <c r="A12" s="187"/>
      <c r="B12" s="529" t="s">
        <v>130</v>
      </c>
      <c r="C12" s="530"/>
      <c r="D12" s="530"/>
      <c r="E12" s="530"/>
      <c r="F12" s="530"/>
      <c r="G12" s="530"/>
      <c r="H12" s="530"/>
      <c r="I12" s="530"/>
      <c r="J12" s="530"/>
      <c r="K12" s="531"/>
      <c r="L12" s="538" t="s">
        <v>131</v>
      </c>
      <c r="M12" s="539"/>
      <c r="N12" s="539"/>
      <c r="O12" s="539"/>
      <c r="P12" s="539"/>
      <c r="Q12" s="540"/>
      <c r="R12" s="541">
        <v>29305</v>
      </c>
      <c r="S12" s="542"/>
      <c r="T12" s="542"/>
      <c r="U12" s="542"/>
      <c r="V12" s="543"/>
      <c r="W12" s="544" t="s">
        <v>1</v>
      </c>
      <c r="X12" s="502"/>
      <c r="Y12" s="502"/>
      <c r="Z12" s="502"/>
      <c r="AA12" s="502"/>
      <c r="AB12" s="545"/>
      <c r="AC12" s="546" t="s">
        <v>132</v>
      </c>
      <c r="AD12" s="547"/>
      <c r="AE12" s="547"/>
      <c r="AF12" s="547"/>
      <c r="AG12" s="548"/>
      <c r="AH12" s="546" t="s">
        <v>133</v>
      </c>
      <c r="AI12" s="547"/>
      <c r="AJ12" s="547"/>
      <c r="AK12" s="547"/>
      <c r="AL12" s="549"/>
      <c r="AM12" s="498" t="s">
        <v>134</v>
      </c>
      <c r="AN12" s="499"/>
      <c r="AO12" s="499"/>
      <c r="AP12" s="499"/>
      <c r="AQ12" s="499"/>
      <c r="AR12" s="499"/>
      <c r="AS12" s="499"/>
      <c r="AT12" s="500"/>
      <c r="AU12" s="501" t="s">
        <v>119</v>
      </c>
      <c r="AV12" s="502"/>
      <c r="AW12" s="502"/>
      <c r="AX12" s="502"/>
      <c r="AY12" s="503" t="s">
        <v>135</v>
      </c>
      <c r="AZ12" s="504"/>
      <c r="BA12" s="504"/>
      <c r="BB12" s="504"/>
      <c r="BC12" s="504"/>
      <c r="BD12" s="504"/>
      <c r="BE12" s="504"/>
      <c r="BF12" s="504"/>
      <c r="BG12" s="504"/>
      <c r="BH12" s="504"/>
      <c r="BI12" s="504"/>
      <c r="BJ12" s="504"/>
      <c r="BK12" s="504"/>
      <c r="BL12" s="504"/>
      <c r="BM12" s="505"/>
      <c r="BN12" s="469">
        <v>55850</v>
      </c>
      <c r="BO12" s="470"/>
      <c r="BP12" s="470"/>
      <c r="BQ12" s="470"/>
      <c r="BR12" s="470"/>
      <c r="BS12" s="470"/>
      <c r="BT12" s="470"/>
      <c r="BU12" s="471"/>
      <c r="BV12" s="469">
        <v>317026</v>
      </c>
      <c r="BW12" s="470"/>
      <c r="BX12" s="470"/>
      <c r="BY12" s="470"/>
      <c r="BZ12" s="470"/>
      <c r="CA12" s="470"/>
      <c r="CB12" s="470"/>
      <c r="CC12" s="471"/>
      <c r="CD12" s="472" t="s">
        <v>136</v>
      </c>
      <c r="CE12" s="473"/>
      <c r="CF12" s="473"/>
      <c r="CG12" s="473"/>
      <c r="CH12" s="473"/>
      <c r="CI12" s="473"/>
      <c r="CJ12" s="473"/>
      <c r="CK12" s="473"/>
      <c r="CL12" s="473"/>
      <c r="CM12" s="473"/>
      <c r="CN12" s="473"/>
      <c r="CO12" s="473"/>
      <c r="CP12" s="473"/>
      <c r="CQ12" s="473"/>
      <c r="CR12" s="473"/>
      <c r="CS12" s="474"/>
      <c r="CT12" s="509" t="s">
        <v>137</v>
      </c>
      <c r="CU12" s="510"/>
      <c r="CV12" s="510"/>
      <c r="CW12" s="510"/>
      <c r="CX12" s="510"/>
      <c r="CY12" s="510"/>
      <c r="CZ12" s="510"/>
      <c r="DA12" s="511"/>
      <c r="DB12" s="509" t="s">
        <v>129</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138</v>
      </c>
      <c r="N13" s="561"/>
      <c r="O13" s="561"/>
      <c r="P13" s="561"/>
      <c r="Q13" s="562"/>
      <c r="R13" s="553">
        <v>28375</v>
      </c>
      <c r="S13" s="554"/>
      <c r="T13" s="554"/>
      <c r="U13" s="554"/>
      <c r="V13" s="555"/>
      <c r="W13" s="485" t="s">
        <v>139</v>
      </c>
      <c r="X13" s="486"/>
      <c r="Y13" s="486"/>
      <c r="Z13" s="486"/>
      <c r="AA13" s="486"/>
      <c r="AB13" s="476"/>
      <c r="AC13" s="520">
        <v>1874</v>
      </c>
      <c r="AD13" s="521"/>
      <c r="AE13" s="521"/>
      <c r="AF13" s="521"/>
      <c r="AG13" s="563"/>
      <c r="AH13" s="520">
        <v>2516</v>
      </c>
      <c r="AI13" s="521"/>
      <c r="AJ13" s="521"/>
      <c r="AK13" s="521"/>
      <c r="AL13" s="522"/>
      <c r="AM13" s="498" t="s">
        <v>140</v>
      </c>
      <c r="AN13" s="499"/>
      <c r="AO13" s="499"/>
      <c r="AP13" s="499"/>
      <c r="AQ13" s="499"/>
      <c r="AR13" s="499"/>
      <c r="AS13" s="499"/>
      <c r="AT13" s="500"/>
      <c r="AU13" s="501" t="s">
        <v>119</v>
      </c>
      <c r="AV13" s="502"/>
      <c r="AW13" s="502"/>
      <c r="AX13" s="502"/>
      <c r="AY13" s="503" t="s">
        <v>141</v>
      </c>
      <c r="AZ13" s="504"/>
      <c r="BA13" s="504"/>
      <c r="BB13" s="504"/>
      <c r="BC13" s="504"/>
      <c r="BD13" s="504"/>
      <c r="BE13" s="504"/>
      <c r="BF13" s="504"/>
      <c r="BG13" s="504"/>
      <c r="BH13" s="504"/>
      <c r="BI13" s="504"/>
      <c r="BJ13" s="504"/>
      <c r="BK13" s="504"/>
      <c r="BL13" s="504"/>
      <c r="BM13" s="505"/>
      <c r="BN13" s="469">
        <v>244624</v>
      </c>
      <c r="BO13" s="470"/>
      <c r="BP13" s="470"/>
      <c r="BQ13" s="470"/>
      <c r="BR13" s="470"/>
      <c r="BS13" s="470"/>
      <c r="BT13" s="470"/>
      <c r="BU13" s="471"/>
      <c r="BV13" s="469">
        <v>-124864</v>
      </c>
      <c r="BW13" s="470"/>
      <c r="BX13" s="470"/>
      <c r="BY13" s="470"/>
      <c r="BZ13" s="470"/>
      <c r="CA13" s="470"/>
      <c r="CB13" s="470"/>
      <c r="CC13" s="471"/>
      <c r="CD13" s="472" t="s">
        <v>142</v>
      </c>
      <c r="CE13" s="473"/>
      <c r="CF13" s="473"/>
      <c r="CG13" s="473"/>
      <c r="CH13" s="473"/>
      <c r="CI13" s="473"/>
      <c r="CJ13" s="473"/>
      <c r="CK13" s="473"/>
      <c r="CL13" s="473"/>
      <c r="CM13" s="473"/>
      <c r="CN13" s="473"/>
      <c r="CO13" s="473"/>
      <c r="CP13" s="473"/>
      <c r="CQ13" s="473"/>
      <c r="CR13" s="473"/>
      <c r="CS13" s="474"/>
      <c r="CT13" s="466">
        <v>12.5</v>
      </c>
      <c r="CU13" s="467"/>
      <c r="CV13" s="467"/>
      <c r="CW13" s="467"/>
      <c r="CX13" s="467"/>
      <c r="CY13" s="467"/>
      <c r="CZ13" s="467"/>
      <c r="DA13" s="468"/>
      <c r="DB13" s="466">
        <v>12.6</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143</v>
      </c>
      <c r="M14" s="551"/>
      <c r="N14" s="551"/>
      <c r="O14" s="551"/>
      <c r="P14" s="551"/>
      <c r="Q14" s="552"/>
      <c r="R14" s="553">
        <v>30136</v>
      </c>
      <c r="S14" s="554"/>
      <c r="T14" s="554"/>
      <c r="U14" s="554"/>
      <c r="V14" s="555"/>
      <c r="W14" s="459"/>
      <c r="X14" s="460"/>
      <c r="Y14" s="460"/>
      <c r="Z14" s="460"/>
      <c r="AA14" s="460"/>
      <c r="AB14" s="449"/>
      <c r="AC14" s="556">
        <v>12.8</v>
      </c>
      <c r="AD14" s="557"/>
      <c r="AE14" s="557"/>
      <c r="AF14" s="557"/>
      <c r="AG14" s="558"/>
      <c r="AH14" s="556">
        <v>15.9</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144</v>
      </c>
      <c r="CE14" s="565"/>
      <c r="CF14" s="565"/>
      <c r="CG14" s="565"/>
      <c r="CH14" s="565"/>
      <c r="CI14" s="565"/>
      <c r="CJ14" s="565"/>
      <c r="CK14" s="565"/>
      <c r="CL14" s="565"/>
      <c r="CM14" s="565"/>
      <c r="CN14" s="565"/>
      <c r="CO14" s="565"/>
      <c r="CP14" s="565"/>
      <c r="CQ14" s="565"/>
      <c r="CR14" s="565"/>
      <c r="CS14" s="566"/>
      <c r="CT14" s="567">
        <v>76.5</v>
      </c>
      <c r="CU14" s="568"/>
      <c r="CV14" s="568"/>
      <c r="CW14" s="568"/>
      <c r="CX14" s="568"/>
      <c r="CY14" s="568"/>
      <c r="CZ14" s="568"/>
      <c r="DA14" s="569"/>
      <c r="DB14" s="567">
        <v>80.8</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145</v>
      </c>
      <c r="N15" s="561"/>
      <c r="O15" s="561"/>
      <c r="P15" s="561"/>
      <c r="Q15" s="562"/>
      <c r="R15" s="553">
        <v>29168</v>
      </c>
      <c r="S15" s="554"/>
      <c r="T15" s="554"/>
      <c r="U15" s="554"/>
      <c r="V15" s="555"/>
      <c r="W15" s="485" t="s">
        <v>146</v>
      </c>
      <c r="X15" s="486"/>
      <c r="Y15" s="486"/>
      <c r="Z15" s="486"/>
      <c r="AA15" s="486"/>
      <c r="AB15" s="476"/>
      <c r="AC15" s="520">
        <v>4361</v>
      </c>
      <c r="AD15" s="521"/>
      <c r="AE15" s="521"/>
      <c r="AF15" s="521"/>
      <c r="AG15" s="563"/>
      <c r="AH15" s="520">
        <v>4552</v>
      </c>
      <c r="AI15" s="521"/>
      <c r="AJ15" s="521"/>
      <c r="AK15" s="521"/>
      <c r="AL15" s="522"/>
      <c r="AM15" s="498"/>
      <c r="AN15" s="499"/>
      <c r="AO15" s="499"/>
      <c r="AP15" s="499"/>
      <c r="AQ15" s="499"/>
      <c r="AR15" s="499"/>
      <c r="AS15" s="499"/>
      <c r="AT15" s="500"/>
      <c r="AU15" s="501"/>
      <c r="AV15" s="502"/>
      <c r="AW15" s="502"/>
      <c r="AX15" s="502"/>
      <c r="AY15" s="429" t="s">
        <v>147</v>
      </c>
      <c r="AZ15" s="430"/>
      <c r="BA15" s="430"/>
      <c r="BB15" s="430"/>
      <c r="BC15" s="430"/>
      <c r="BD15" s="430"/>
      <c r="BE15" s="430"/>
      <c r="BF15" s="430"/>
      <c r="BG15" s="430"/>
      <c r="BH15" s="430"/>
      <c r="BI15" s="430"/>
      <c r="BJ15" s="430"/>
      <c r="BK15" s="430"/>
      <c r="BL15" s="430"/>
      <c r="BM15" s="431"/>
      <c r="BN15" s="432">
        <v>3956664</v>
      </c>
      <c r="BO15" s="433"/>
      <c r="BP15" s="433"/>
      <c r="BQ15" s="433"/>
      <c r="BR15" s="433"/>
      <c r="BS15" s="433"/>
      <c r="BT15" s="433"/>
      <c r="BU15" s="434"/>
      <c r="BV15" s="432">
        <v>3736793</v>
      </c>
      <c r="BW15" s="433"/>
      <c r="BX15" s="433"/>
      <c r="BY15" s="433"/>
      <c r="BZ15" s="433"/>
      <c r="CA15" s="433"/>
      <c r="CB15" s="433"/>
      <c r="CC15" s="434"/>
      <c r="CD15" s="570" t="s">
        <v>148</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149</v>
      </c>
      <c r="M16" s="581"/>
      <c r="N16" s="581"/>
      <c r="O16" s="581"/>
      <c r="P16" s="581"/>
      <c r="Q16" s="582"/>
      <c r="R16" s="573" t="s">
        <v>150</v>
      </c>
      <c r="S16" s="574"/>
      <c r="T16" s="574"/>
      <c r="U16" s="574"/>
      <c r="V16" s="575"/>
      <c r="W16" s="459"/>
      <c r="X16" s="460"/>
      <c r="Y16" s="460"/>
      <c r="Z16" s="460"/>
      <c r="AA16" s="460"/>
      <c r="AB16" s="449"/>
      <c r="AC16" s="556">
        <v>29.9</v>
      </c>
      <c r="AD16" s="557"/>
      <c r="AE16" s="557"/>
      <c r="AF16" s="557"/>
      <c r="AG16" s="558"/>
      <c r="AH16" s="556">
        <v>28.8</v>
      </c>
      <c r="AI16" s="557"/>
      <c r="AJ16" s="557"/>
      <c r="AK16" s="557"/>
      <c r="AL16" s="559"/>
      <c r="AM16" s="498"/>
      <c r="AN16" s="499"/>
      <c r="AO16" s="499"/>
      <c r="AP16" s="499"/>
      <c r="AQ16" s="499"/>
      <c r="AR16" s="499"/>
      <c r="AS16" s="499"/>
      <c r="AT16" s="500"/>
      <c r="AU16" s="501"/>
      <c r="AV16" s="502"/>
      <c r="AW16" s="502"/>
      <c r="AX16" s="502"/>
      <c r="AY16" s="503" t="s">
        <v>151</v>
      </c>
      <c r="AZ16" s="504"/>
      <c r="BA16" s="504"/>
      <c r="BB16" s="504"/>
      <c r="BC16" s="504"/>
      <c r="BD16" s="504"/>
      <c r="BE16" s="504"/>
      <c r="BF16" s="504"/>
      <c r="BG16" s="504"/>
      <c r="BH16" s="504"/>
      <c r="BI16" s="504"/>
      <c r="BJ16" s="504"/>
      <c r="BK16" s="504"/>
      <c r="BL16" s="504"/>
      <c r="BM16" s="505"/>
      <c r="BN16" s="469">
        <v>12171791</v>
      </c>
      <c r="BO16" s="470"/>
      <c r="BP16" s="470"/>
      <c r="BQ16" s="470"/>
      <c r="BR16" s="470"/>
      <c r="BS16" s="470"/>
      <c r="BT16" s="470"/>
      <c r="BU16" s="471"/>
      <c r="BV16" s="469">
        <v>11876221</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152</v>
      </c>
      <c r="N17" s="577"/>
      <c r="O17" s="577"/>
      <c r="P17" s="577"/>
      <c r="Q17" s="578"/>
      <c r="R17" s="573" t="s">
        <v>153</v>
      </c>
      <c r="S17" s="574"/>
      <c r="T17" s="574"/>
      <c r="U17" s="574"/>
      <c r="V17" s="575"/>
      <c r="W17" s="485" t="s">
        <v>154</v>
      </c>
      <c r="X17" s="486"/>
      <c r="Y17" s="486"/>
      <c r="Z17" s="486"/>
      <c r="AA17" s="486"/>
      <c r="AB17" s="476"/>
      <c r="AC17" s="520">
        <v>8365</v>
      </c>
      <c r="AD17" s="521"/>
      <c r="AE17" s="521"/>
      <c r="AF17" s="521"/>
      <c r="AG17" s="563"/>
      <c r="AH17" s="520">
        <v>8727</v>
      </c>
      <c r="AI17" s="521"/>
      <c r="AJ17" s="521"/>
      <c r="AK17" s="521"/>
      <c r="AL17" s="522"/>
      <c r="AM17" s="498"/>
      <c r="AN17" s="499"/>
      <c r="AO17" s="499"/>
      <c r="AP17" s="499"/>
      <c r="AQ17" s="499"/>
      <c r="AR17" s="499"/>
      <c r="AS17" s="499"/>
      <c r="AT17" s="500"/>
      <c r="AU17" s="501"/>
      <c r="AV17" s="502"/>
      <c r="AW17" s="502"/>
      <c r="AX17" s="502"/>
      <c r="AY17" s="503" t="s">
        <v>155</v>
      </c>
      <c r="AZ17" s="504"/>
      <c r="BA17" s="504"/>
      <c r="BB17" s="504"/>
      <c r="BC17" s="504"/>
      <c r="BD17" s="504"/>
      <c r="BE17" s="504"/>
      <c r="BF17" s="504"/>
      <c r="BG17" s="504"/>
      <c r="BH17" s="504"/>
      <c r="BI17" s="504"/>
      <c r="BJ17" s="504"/>
      <c r="BK17" s="504"/>
      <c r="BL17" s="504"/>
      <c r="BM17" s="505"/>
      <c r="BN17" s="469">
        <v>4940704</v>
      </c>
      <c r="BO17" s="470"/>
      <c r="BP17" s="470"/>
      <c r="BQ17" s="470"/>
      <c r="BR17" s="470"/>
      <c r="BS17" s="470"/>
      <c r="BT17" s="470"/>
      <c r="BU17" s="471"/>
      <c r="BV17" s="469">
        <v>4699410</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156</v>
      </c>
      <c r="C18" s="512"/>
      <c r="D18" s="512"/>
      <c r="E18" s="584"/>
      <c r="F18" s="584"/>
      <c r="G18" s="584"/>
      <c r="H18" s="584"/>
      <c r="I18" s="584"/>
      <c r="J18" s="584"/>
      <c r="K18" s="584"/>
      <c r="L18" s="585">
        <v>546.99</v>
      </c>
      <c r="M18" s="585"/>
      <c r="N18" s="585"/>
      <c r="O18" s="585"/>
      <c r="P18" s="585"/>
      <c r="Q18" s="585"/>
      <c r="R18" s="586"/>
      <c r="S18" s="586"/>
      <c r="T18" s="586"/>
      <c r="U18" s="586"/>
      <c r="V18" s="587"/>
      <c r="W18" s="487"/>
      <c r="X18" s="488"/>
      <c r="Y18" s="488"/>
      <c r="Z18" s="488"/>
      <c r="AA18" s="488"/>
      <c r="AB18" s="479"/>
      <c r="AC18" s="588">
        <v>57.3</v>
      </c>
      <c r="AD18" s="589"/>
      <c r="AE18" s="589"/>
      <c r="AF18" s="589"/>
      <c r="AG18" s="590"/>
      <c r="AH18" s="588">
        <v>55.3</v>
      </c>
      <c r="AI18" s="589"/>
      <c r="AJ18" s="589"/>
      <c r="AK18" s="589"/>
      <c r="AL18" s="591"/>
      <c r="AM18" s="498"/>
      <c r="AN18" s="499"/>
      <c r="AO18" s="499"/>
      <c r="AP18" s="499"/>
      <c r="AQ18" s="499"/>
      <c r="AR18" s="499"/>
      <c r="AS18" s="499"/>
      <c r="AT18" s="500"/>
      <c r="AU18" s="501"/>
      <c r="AV18" s="502"/>
      <c r="AW18" s="502"/>
      <c r="AX18" s="502"/>
      <c r="AY18" s="503" t="s">
        <v>157</v>
      </c>
      <c r="AZ18" s="504"/>
      <c r="BA18" s="504"/>
      <c r="BB18" s="504"/>
      <c r="BC18" s="504"/>
      <c r="BD18" s="504"/>
      <c r="BE18" s="504"/>
      <c r="BF18" s="504"/>
      <c r="BG18" s="504"/>
      <c r="BH18" s="504"/>
      <c r="BI18" s="504"/>
      <c r="BJ18" s="504"/>
      <c r="BK18" s="504"/>
      <c r="BL18" s="504"/>
      <c r="BM18" s="505"/>
      <c r="BN18" s="469">
        <v>12865631</v>
      </c>
      <c r="BO18" s="470"/>
      <c r="BP18" s="470"/>
      <c r="BQ18" s="470"/>
      <c r="BR18" s="470"/>
      <c r="BS18" s="470"/>
      <c r="BT18" s="470"/>
      <c r="BU18" s="471"/>
      <c r="BV18" s="469">
        <v>13034791</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158</v>
      </c>
      <c r="C19" s="512"/>
      <c r="D19" s="512"/>
      <c r="E19" s="584"/>
      <c r="F19" s="584"/>
      <c r="G19" s="584"/>
      <c r="H19" s="584"/>
      <c r="I19" s="584"/>
      <c r="J19" s="584"/>
      <c r="K19" s="584"/>
      <c r="L19" s="592">
        <v>53</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159</v>
      </c>
      <c r="AZ19" s="504"/>
      <c r="BA19" s="504"/>
      <c r="BB19" s="504"/>
      <c r="BC19" s="504"/>
      <c r="BD19" s="504"/>
      <c r="BE19" s="504"/>
      <c r="BF19" s="504"/>
      <c r="BG19" s="504"/>
      <c r="BH19" s="504"/>
      <c r="BI19" s="504"/>
      <c r="BJ19" s="504"/>
      <c r="BK19" s="504"/>
      <c r="BL19" s="504"/>
      <c r="BM19" s="505"/>
      <c r="BN19" s="469">
        <v>17262970</v>
      </c>
      <c r="BO19" s="470"/>
      <c r="BP19" s="470"/>
      <c r="BQ19" s="470"/>
      <c r="BR19" s="470"/>
      <c r="BS19" s="470"/>
      <c r="BT19" s="470"/>
      <c r="BU19" s="471"/>
      <c r="BV19" s="469">
        <v>16990981</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160</v>
      </c>
      <c r="C20" s="512"/>
      <c r="D20" s="512"/>
      <c r="E20" s="584"/>
      <c r="F20" s="584"/>
      <c r="G20" s="584"/>
      <c r="H20" s="584"/>
      <c r="I20" s="584"/>
      <c r="J20" s="584"/>
      <c r="K20" s="584"/>
      <c r="L20" s="592">
        <v>12886</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161</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162</v>
      </c>
      <c r="C22" s="607"/>
      <c r="D22" s="608"/>
      <c r="E22" s="481" t="s">
        <v>1</v>
      </c>
      <c r="F22" s="486"/>
      <c r="G22" s="486"/>
      <c r="H22" s="486"/>
      <c r="I22" s="486"/>
      <c r="J22" s="486"/>
      <c r="K22" s="476"/>
      <c r="L22" s="481" t="s">
        <v>163</v>
      </c>
      <c r="M22" s="486"/>
      <c r="N22" s="486"/>
      <c r="O22" s="486"/>
      <c r="P22" s="476"/>
      <c r="Q22" s="615" t="s">
        <v>164</v>
      </c>
      <c r="R22" s="616"/>
      <c r="S22" s="616"/>
      <c r="T22" s="616"/>
      <c r="U22" s="616"/>
      <c r="V22" s="617"/>
      <c r="W22" s="621" t="s">
        <v>165</v>
      </c>
      <c r="X22" s="607"/>
      <c r="Y22" s="608"/>
      <c r="Z22" s="481" t="s">
        <v>1</v>
      </c>
      <c r="AA22" s="486"/>
      <c r="AB22" s="486"/>
      <c r="AC22" s="486"/>
      <c r="AD22" s="486"/>
      <c r="AE22" s="486"/>
      <c r="AF22" s="486"/>
      <c r="AG22" s="476"/>
      <c r="AH22" s="634" t="s">
        <v>166</v>
      </c>
      <c r="AI22" s="486"/>
      <c r="AJ22" s="486"/>
      <c r="AK22" s="486"/>
      <c r="AL22" s="476"/>
      <c r="AM22" s="634" t="s">
        <v>167</v>
      </c>
      <c r="AN22" s="635"/>
      <c r="AO22" s="635"/>
      <c r="AP22" s="635"/>
      <c r="AQ22" s="635"/>
      <c r="AR22" s="636"/>
      <c r="AS22" s="615" t="s">
        <v>164</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168</v>
      </c>
      <c r="AZ23" s="430"/>
      <c r="BA23" s="430"/>
      <c r="BB23" s="430"/>
      <c r="BC23" s="430"/>
      <c r="BD23" s="430"/>
      <c r="BE23" s="430"/>
      <c r="BF23" s="430"/>
      <c r="BG23" s="430"/>
      <c r="BH23" s="430"/>
      <c r="BI23" s="430"/>
      <c r="BJ23" s="430"/>
      <c r="BK23" s="430"/>
      <c r="BL23" s="430"/>
      <c r="BM23" s="431"/>
      <c r="BN23" s="469">
        <v>32544176</v>
      </c>
      <c r="BO23" s="470"/>
      <c r="BP23" s="470"/>
      <c r="BQ23" s="470"/>
      <c r="BR23" s="470"/>
      <c r="BS23" s="470"/>
      <c r="BT23" s="470"/>
      <c r="BU23" s="471"/>
      <c r="BV23" s="469">
        <v>32942222</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169</v>
      </c>
      <c r="F24" s="499"/>
      <c r="G24" s="499"/>
      <c r="H24" s="499"/>
      <c r="I24" s="499"/>
      <c r="J24" s="499"/>
      <c r="K24" s="500"/>
      <c r="L24" s="520">
        <v>1</v>
      </c>
      <c r="M24" s="521"/>
      <c r="N24" s="521"/>
      <c r="O24" s="521"/>
      <c r="P24" s="563"/>
      <c r="Q24" s="520">
        <v>8300</v>
      </c>
      <c r="R24" s="521"/>
      <c r="S24" s="521"/>
      <c r="T24" s="521"/>
      <c r="U24" s="521"/>
      <c r="V24" s="563"/>
      <c r="W24" s="622"/>
      <c r="X24" s="610"/>
      <c r="Y24" s="611"/>
      <c r="Z24" s="519" t="s">
        <v>170</v>
      </c>
      <c r="AA24" s="499"/>
      <c r="AB24" s="499"/>
      <c r="AC24" s="499"/>
      <c r="AD24" s="499"/>
      <c r="AE24" s="499"/>
      <c r="AF24" s="499"/>
      <c r="AG24" s="500"/>
      <c r="AH24" s="520">
        <v>411</v>
      </c>
      <c r="AI24" s="521"/>
      <c r="AJ24" s="521"/>
      <c r="AK24" s="521"/>
      <c r="AL24" s="563"/>
      <c r="AM24" s="520">
        <v>1304103</v>
      </c>
      <c r="AN24" s="521"/>
      <c r="AO24" s="521"/>
      <c r="AP24" s="521"/>
      <c r="AQ24" s="521"/>
      <c r="AR24" s="563"/>
      <c r="AS24" s="520">
        <v>3173</v>
      </c>
      <c r="AT24" s="521"/>
      <c r="AU24" s="521"/>
      <c r="AV24" s="521"/>
      <c r="AW24" s="521"/>
      <c r="AX24" s="522"/>
      <c r="AY24" s="642" t="s">
        <v>171</v>
      </c>
      <c r="AZ24" s="643"/>
      <c r="BA24" s="643"/>
      <c r="BB24" s="643"/>
      <c r="BC24" s="643"/>
      <c r="BD24" s="643"/>
      <c r="BE24" s="643"/>
      <c r="BF24" s="643"/>
      <c r="BG24" s="643"/>
      <c r="BH24" s="643"/>
      <c r="BI24" s="643"/>
      <c r="BJ24" s="643"/>
      <c r="BK24" s="643"/>
      <c r="BL24" s="643"/>
      <c r="BM24" s="644"/>
      <c r="BN24" s="469">
        <v>25571068</v>
      </c>
      <c r="BO24" s="470"/>
      <c r="BP24" s="470"/>
      <c r="BQ24" s="470"/>
      <c r="BR24" s="470"/>
      <c r="BS24" s="470"/>
      <c r="BT24" s="470"/>
      <c r="BU24" s="471"/>
      <c r="BV24" s="469">
        <v>25662152</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172</v>
      </c>
      <c r="F25" s="499"/>
      <c r="G25" s="499"/>
      <c r="H25" s="499"/>
      <c r="I25" s="499"/>
      <c r="J25" s="499"/>
      <c r="K25" s="500"/>
      <c r="L25" s="520">
        <v>1</v>
      </c>
      <c r="M25" s="521"/>
      <c r="N25" s="521"/>
      <c r="O25" s="521"/>
      <c r="P25" s="563"/>
      <c r="Q25" s="520">
        <v>6700</v>
      </c>
      <c r="R25" s="521"/>
      <c r="S25" s="521"/>
      <c r="T25" s="521"/>
      <c r="U25" s="521"/>
      <c r="V25" s="563"/>
      <c r="W25" s="622"/>
      <c r="X25" s="610"/>
      <c r="Y25" s="611"/>
      <c r="Z25" s="519" t="s">
        <v>173</v>
      </c>
      <c r="AA25" s="499"/>
      <c r="AB25" s="499"/>
      <c r="AC25" s="499"/>
      <c r="AD25" s="499"/>
      <c r="AE25" s="499"/>
      <c r="AF25" s="499"/>
      <c r="AG25" s="500"/>
      <c r="AH25" s="520">
        <v>69</v>
      </c>
      <c r="AI25" s="521"/>
      <c r="AJ25" s="521"/>
      <c r="AK25" s="521"/>
      <c r="AL25" s="563"/>
      <c r="AM25" s="520">
        <v>204930</v>
      </c>
      <c r="AN25" s="521"/>
      <c r="AO25" s="521"/>
      <c r="AP25" s="521"/>
      <c r="AQ25" s="521"/>
      <c r="AR25" s="563"/>
      <c r="AS25" s="520">
        <v>2970</v>
      </c>
      <c r="AT25" s="521"/>
      <c r="AU25" s="521"/>
      <c r="AV25" s="521"/>
      <c r="AW25" s="521"/>
      <c r="AX25" s="522"/>
      <c r="AY25" s="429" t="s">
        <v>174</v>
      </c>
      <c r="AZ25" s="430"/>
      <c r="BA25" s="430"/>
      <c r="BB25" s="430"/>
      <c r="BC25" s="430"/>
      <c r="BD25" s="430"/>
      <c r="BE25" s="430"/>
      <c r="BF25" s="430"/>
      <c r="BG25" s="430"/>
      <c r="BH25" s="430"/>
      <c r="BI25" s="430"/>
      <c r="BJ25" s="430"/>
      <c r="BK25" s="430"/>
      <c r="BL25" s="430"/>
      <c r="BM25" s="431"/>
      <c r="BN25" s="432">
        <v>1047362</v>
      </c>
      <c r="BO25" s="433"/>
      <c r="BP25" s="433"/>
      <c r="BQ25" s="433"/>
      <c r="BR25" s="433"/>
      <c r="BS25" s="433"/>
      <c r="BT25" s="433"/>
      <c r="BU25" s="434"/>
      <c r="BV25" s="432">
        <v>1574603</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175</v>
      </c>
      <c r="F26" s="499"/>
      <c r="G26" s="499"/>
      <c r="H26" s="499"/>
      <c r="I26" s="499"/>
      <c r="J26" s="499"/>
      <c r="K26" s="500"/>
      <c r="L26" s="520">
        <v>1</v>
      </c>
      <c r="M26" s="521"/>
      <c r="N26" s="521"/>
      <c r="O26" s="521"/>
      <c r="P26" s="563"/>
      <c r="Q26" s="520">
        <v>6000</v>
      </c>
      <c r="R26" s="521"/>
      <c r="S26" s="521"/>
      <c r="T26" s="521"/>
      <c r="U26" s="521"/>
      <c r="V26" s="563"/>
      <c r="W26" s="622"/>
      <c r="X26" s="610"/>
      <c r="Y26" s="611"/>
      <c r="Z26" s="519" t="s">
        <v>176</v>
      </c>
      <c r="AA26" s="632"/>
      <c r="AB26" s="632"/>
      <c r="AC26" s="632"/>
      <c r="AD26" s="632"/>
      <c r="AE26" s="632"/>
      <c r="AF26" s="632"/>
      <c r="AG26" s="633"/>
      <c r="AH26" s="520">
        <v>25</v>
      </c>
      <c r="AI26" s="521"/>
      <c r="AJ26" s="521"/>
      <c r="AK26" s="521"/>
      <c r="AL26" s="563"/>
      <c r="AM26" s="520">
        <v>85875</v>
      </c>
      <c r="AN26" s="521"/>
      <c r="AO26" s="521"/>
      <c r="AP26" s="521"/>
      <c r="AQ26" s="521"/>
      <c r="AR26" s="563"/>
      <c r="AS26" s="520">
        <v>3435</v>
      </c>
      <c r="AT26" s="521"/>
      <c r="AU26" s="521"/>
      <c r="AV26" s="521"/>
      <c r="AW26" s="521"/>
      <c r="AX26" s="522"/>
      <c r="AY26" s="472" t="s">
        <v>177</v>
      </c>
      <c r="AZ26" s="473"/>
      <c r="BA26" s="473"/>
      <c r="BB26" s="473"/>
      <c r="BC26" s="473"/>
      <c r="BD26" s="473"/>
      <c r="BE26" s="473"/>
      <c r="BF26" s="473"/>
      <c r="BG26" s="473"/>
      <c r="BH26" s="473"/>
      <c r="BI26" s="473"/>
      <c r="BJ26" s="473"/>
      <c r="BK26" s="473"/>
      <c r="BL26" s="473"/>
      <c r="BM26" s="474"/>
      <c r="BN26" s="469" t="s">
        <v>129</v>
      </c>
      <c r="BO26" s="470"/>
      <c r="BP26" s="470"/>
      <c r="BQ26" s="470"/>
      <c r="BR26" s="470"/>
      <c r="BS26" s="470"/>
      <c r="BT26" s="470"/>
      <c r="BU26" s="471"/>
      <c r="BV26" s="469" t="s">
        <v>178</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179</v>
      </c>
      <c r="F27" s="499"/>
      <c r="G27" s="499"/>
      <c r="H27" s="499"/>
      <c r="I27" s="499"/>
      <c r="J27" s="499"/>
      <c r="K27" s="500"/>
      <c r="L27" s="520">
        <v>1</v>
      </c>
      <c r="M27" s="521"/>
      <c r="N27" s="521"/>
      <c r="O27" s="521"/>
      <c r="P27" s="563"/>
      <c r="Q27" s="520">
        <v>4250</v>
      </c>
      <c r="R27" s="521"/>
      <c r="S27" s="521"/>
      <c r="T27" s="521"/>
      <c r="U27" s="521"/>
      <c r="V27" s="563"/>
      <c r="W27" s="622"/>
      <c r="X27" s="610"/>
      <c r="Y27" s="611"/>
      <c r="Z27" s="519" t="s">
        <v>180</v>
      </c>
      <c r="AA27" s="499"/>
      <c r="AB27" s="499"/>
      <c r="AC27" s="499"/>
      <c r="AD27" s="499"/>
      <c r="AE27" s="499"/>
      <c r="AF27" s="499"/>
      <c r="AG27" s="500"/>
      <c r="AH27" s="520">
        <v>58</v>
      </c>
      <c r="AI27" s="521"/>
      <c r="AJ27" s="521"/>
      <c r="AK27" s="521"/>
      <c r="AL27" s="563"/>
      <c r="AM27" s="520">
        <v>161570</v>
      </c>
      <c r="AN27" s="521"/>
      <c r="AO27" s="521"/>
      <c r="AP27" s="521"/>
      <c r="AQ27" s="521"/>
      <c r="AR27" s="563"/>
      <c r="AS27" s="520">
        <v>2786</v>
      </c>
      <c r="AT27" s="521"/>
      <c r="AU27" s="521"/>
      <c r="AV27" s="521"/>
      <c r="AW27" s="521"/>
      <c r="AX27" s="522"/>
      <c r="AY27" s="564" t="s">
        <v>181</v>
      </c>
      <c r="AZ27" s="565"/>
      <c r="BA27" s="565"/>
      <c r="BB27" s="565"/>
      <c r="BC27" s="565"/>
      <c r="BD27" s="565"/>
      <c r="BE27" s="565"/>
      <c r="BF27" s="565"/>
      <c r="BG27" s="565"/>
      <c r="BH27" s="565"/>
      <c r="BI27" s="565"/>
      <c r="BJ27" s="565"/>
      <c r="BK27" s="565"/>
      <c r="BL27" s="565"/>
      <c r="BM27" s="566"/>
      <c r="BN27" s="645">
        <v>373040</v>
      </c>
      <c r="BO27" s="646"/>
      <c r="BP27" s="646"/>
      <c r="BQ27" s="646"/>
      <c r="BR27" s="646"/>
      <c r="BS27" s="646"/>
      <c r="BT27" s="646"/>
      <c r="BU27" s="647"/>
      <c r="BV27" s="645">
        <v>372896</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182</v>
      </c>
      <c r="F28" s="499"/>
      <c r="G28" s="499"/>
      <c r="H28" s="499"/>
      <c r="I28" s="499"/>
      <c r="J28" s="499"/>
      <c r="K28" s="500"/>
      <c r="L28" s="520">
        <v>1</v>
      </c>
      <c r="M28" s="521"/>
      <c r="N28" s="521"/>
      <c r="O28" s="521"/>
      <c r="P28" s="563"/>
      <c r="Q28" s="520">
        <v>3570</v>
      </c>
      <c r="R28" s="521"/>
      <c r="S28" s="521"/>
      <c r="T28" s="521"/>
      <c r="U28" s="521"/>
      <c r="V28" s="563"/>
      <c r="W28" s="622"/>
      <c r="X28" s="610"/>
      <c r="Y28" s="611"/>
      <c r="Z28" s="519" t="s">
        <v>183</v>
      </c>
      <c r="AA28" s="499"/>
      <c r="AB28" s="499"/>
      <c r="AC28" s="499"/>
      <c r="AD28" s="499"/>
      <c r="AE28" s="499"/>
      <c r="AF28" s="499"/>
      <c r="AG28" s="500"/>
      <c r="AH28" s="520" t="s">
        <v>178</v>
      </c>
      <c r="AI28" s="521"/>
      <c r="AJ28" s="521"/>
      <c r="AK28" s="521"/>
      <c r="AL28" s="563"/>
      <c r="AM28" s="520" t="s">
        <v>129</v>
      </c>
      <c r="AN28" s="521"/>
      <c r="AO28" s="521"/>
      <c r="AP28" s="521"/>
      <c r="AQ28" s="521"/>
      <c r="AR28" s="563"/>
      <c r="AS28" s="520" t="s">
        <v>178</v>
      </c>
      <c r="AT28" s="521"/>
      <c r="AU28" s="521"/>
      <c r="AV28" s="521"/>
      <c r="AW28" s="521"/>
      <c r="AX28" s="522"/>
      <c r="AY28" s="648" t="s">
        <v>184</v>
      </c>
      <c r="AZ28" s="649"/>
      <c r="BA28" s="649"/>
      <c r="BB28" s="650"/>
      <c r="BC28" s="429" t="s">
        <v>48</v>
      </c>
      <c r="BD28" s="430"/>
      <c r="BE28" s="430"/>
      <c r="BF28" s="430"/>
      <c r="BG28" s="430"/>
      <c r="BH28" s="430"/>
      <c r="BI28" s="430"/>
      <c r="BJ28" s="430"/>
      <c r="BK28" s="430"/>
      <c r="BL28" s="430"/>
      <c r="BM28" s="431"/>
      <c r="BN28" s="432">
        <v>1209596</v>
      </c>
      <c r="BO28" s="433"/>
      <c r="BP28" s="433"/>
      <c r="BQ28" s="433"/>
      <c r="BR28" s="433"/>
      <c r="BS28" s="433"/>
      <c r="BT28" s="433"/>
      <c r="BU28" s="434"/>
      <c r="BV28" s="432">
        <v>964052</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185</v>
      </c>
      <c r="F29" s="499"/>
      <c r="G29" s="499"/>
      <c r="H29" s="499"/>
      <c r="I29" s="499"/>
      <c r="J29" s="499"/>
      <c r="K29" s="500"/>
      <c r="L29" s="520">
        <v>16</v>
      </c>
      <c r="M29" s="521"/>
      <c r="N29" s="521"/>
      <c r="O29" s="521"/>
      <c r="P29" s="563"/>
      <c r="Q29" s="520">
        <v>3420</v>
      </c>
      <c r="R29" s="521"/>
      <c r="S29" s="521"/>
      <c r="T29" s="521"/>
      <c r="U29" s="521"/>
      <c r="V29" s="563"/>
      <c r="W29" s="623"/>
      <c r="X29" s="624"/>
      <c r="Y29" s="625"/>
      <c r="Z29" s="519" t="s">
        <v>186</v>
      </c>
      <c r="AA29" s="499"/>
      <c r="AB29" s="499"/>
      <c r="AC29" s="499"/>
      <c r="AD29" s="499"/>
      <c r="AE29" s="499"/>
      <c r="AF29" s="499"/>
      <c r="AG29" s="500"/>
      <c r="AH29" s="520">
        <v>469</v>
      </c>
      <c r="AI29" s="521"/>
      <c r="AJ29" s="521"/>
      <c r="AK29" s="521"/>
      <c r="AL29" s="563"/>
      <c r="AM29" s="520">
        <v>1465673</v>
      </c>
      <c r="AN29" s="521"/>
      <c r="AO29" s="521"/>
      <c r="AP29" s="521"/>
      <c r="AQ29" s="521"/>
      <c r="AR29" s="563"/>
      <c r="AS29" s="520">
        <v>3125</v>
      </c>
      <c r="AT29" s="521"/>
      <c r="AU29" s="521"/>
      <c r="AV29" s="521"/>
      <c r="AW29" s="521"/>
      <c r="AX29" s="522"/>
      <c r="AY29" s="651"/>
      <c r="AZ29" s="652"/>
      <c r="BA29" s="652"/>
      <c r="BB29" s="653"/>
      <c r="BC29" s="503" t="s">
        <v>187</v>
      </c>
      <c r="BD29" s="504"/>
      <c r="BE29" s="504"/>
      <c r="BF29" s="504"/>
      <c r="BG29" s="504"/>
      <c r="BH29" s="504"/>
      <c r="BI29" s="504"/>
      <c r="BJ29" s="504"/>
      <c r="BK29" s="504"/>
      <c r="BL29" s="504"/>
      <c r="BM29" s="505"/>
      <c r="BN29" s="469">
        <v>1565523</v>
      </c>
      <c r="BO29" s="470"/>
      <c r="BP29" s="470"/>
      <c r="BQ29" s="470"/>
      <c r="BR29" s="470"/>
      <c r="BS29" s="470"/>
      <c r="BT29" s="470"/>
      <c r="BU29" s="471"/>
      <c r="BV29" s="469">
        <v>1617711</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188</v>
      </c>
      <c r="X30" s="630"/>
      <c r="Y30" s="630"/>
      <c r="Z30" s="630"/>
      <c r="AA30" s="630"/>
      <c r="AB30" s="630"/>
      <c r="AC30" s="630"/>
      <c r="AD30" s="630"/>
      <c r="AE30" s="630"/>
      <c r="AF30" s="630"/>
      <c r="AG30" s="631"/>
      <c r="AH30" s="588">
        <v>98.1</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4718729</v>
      </c>
      <c r="BO30" s="646"/>
      <c r="BP30" s="646"/>
      <c r="BQ30" s="646"/>
      <c r="BR30" s="646"/>
      <c r="BS30" s="646"/>
      <c r="BT30" s="646"/>
      <c r="BU30" s="647"/>
      <c r="BV30" s="645">
        <v>4942044</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195</v>
      </c>
      <c r="D33" s="493"/>
      <c r="E33" s="458" t="s">
        <v>196</v>
      </c>
      <c r="F33" s="458"/>
      <c r="G33" s="458"/>
      <c r="H33" s="458"/>
      <c r="I33" s="458"/>
      <c r="J33" s="458"/>
      <c r="K33" s="458"/>
      <c r="L33" s="458"/>
      <c r="M33" s="458"/>
      <c r="N33" s="458"/>
      <c r="O33" s="458"/>
      <c r="P33" s="458"/>
      <c r="Q33" s="458"/>
      <c r="R33" s="458"/>
      <c r="S33" s="458"/>
      <c r="T33" s="216"/>
      <c r="U33" s="493" t="s">
        <v>197</v>
      </c>
      <c r="V33" s="493"/>
      <c r="W33" s="458" t="s">
        <v>198</v>
      </c>
      <c r="X33" s="458"/>
      <c r="Y33" s="458"/>
      <c r="Z33" s="458"/>
      <c r="AA33" s="458"/>
      <c r="AB33" s="458"/>
      <c r="AC33" s="458"/>
      <c r="AD33" s="458"/>
      <c r="AE33" s="458"/>
      <c r="AF33" s="458"/>
      <c r="AG33" s="458"/>
      <c r="AH33" s="458"/>
      <c r="AI33" s="458"/>
      <c r="AJ33" s="458"/>
      <c r="AK33" s="458"/>
      <c r="AL33" s="216"/>
      <c r="AM33" s="493" t="s">
        <v>195</v>
      </c>
      <c r="AN33" s="493"/>
      <c r="AO33" s="458" t="s">
        <v>196</v>
      </c>
      <c r="AP33" s="458"/>
      <c r="AQ33" s="458"/>
      <c r="AR33" s="458"/>
      <c r="AS33" s="458"/>
      <c r="AT33" s="458"/>
      <c r="AU33" s="458"/>
      <c r="AV33" s="458"/>
      <c r="AW33" s="458"/>
      <c r="AX33" s="458"/>
      <c r="AY33" s="458"/>
      <c r="AZ33" s="458"/>
      <c r="BA33" s="458"/>
      <c r="BB33" s="458"/>
      <c r="BC33" s="458"/>
      <c r="BD33" s="217"/>
      <c r="BE33" s="458" t="s">
        <v>199</v>
      </c>
      <c r="BF33" s="458"/>
      <c r="BG33" s="458" t="s">
        <v>200</v>
      </c>
      <c r="BH33" s="458"/>
      <c r="BI33" s="458"/>
      <c r="BJ33" s="458"/>
      <c r="BK33" s="458"/>
      <c r="BL33" s="458"/>
      <c r="BM33" s="458"/>
      <c r="BN33" s="458"/>
      <c r="BO33" s="458"/>
      <c r="BP33" s="458"/>
      <c r="BQ33" s="458"/>
      <c r="BR33" s="458"/>
      <c r="BS33" s="458"/>
      <c r="BT33" s="458"/>
      <c r="BU33" s="458"/>
      <c r="BV33" s="217"/>
      <c r="BW33" s="493" t="s">
        <v>199</v>
      </c>
      <c r="BX33" s="493"/>
      <c r="BY33" s="458" t="s">
        <v>201</v>
      </c>
      <c r="BZ33" s="458"/>
      <c r="CA33" s="458"/>
      <c r="CB33" s="458"/>
      <c r="CC33" s="458"/>
      <c r="CD33" s="458"/>
      <c r="CE33" s="458"/>
      <c r="CF33" s="458"/>
      <c r="CG33" s="458"/>
      <c r="CH33" s="458"/>
      <c r="CI33" s="458"/>
      <c r="CJ33" s="458"/>
      <c r="CK33" s="458"/>
      <c r="CL33" s="458"/>
      <c r="CM33" s="458"/>
      <c r="CN33" s="216"/>
      <c r="CO33" s="493" t="s">
        <v>197</v>
      </c>
      <c r="CP33" s="493"/>
      <c r="CQ33" s="458" t="s">
        <v>202</v>
      </c>
      <c r="CR33" s="458"/>
      <c r="CS33" s="458"/>
      <c r="CT33" s="458"/>
      <c r="CU33" s="458"/>
      <c r="CV33" s="458"/>
      <c r="CW33" s="458"/>
      <c r="CX33" s="458"/>
      <c r="CY33" s="458"/>
      <c r="CZ33" s="458"/>
      <c r="DA33" s="458"/>
      <c r="DB33" s="458"/>
      <c r="DC33" s="458"/>
      <c r="DD33" s="458"/>
      <c r="DE33" s="458"/>
      <c r="DF33" s="216"/>
      <c r="DG33" s="657" t="s">
        <v>203</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6</v>
      </c>
      <c r="V34" s="658"/>
      <c r="W34" s="659" t="str">
        <f>IF('各会計、関係団体の財政状況及び健全化判断比率'!B28="","",'各会計、関係団体の財政状況及び健全化判断比率'!B28)</f>
        <v>高梁市国民健康保険特別会計</v>
      </c>
      <c r="X34" s="659"/>
      <c r="Y34" s="659"/>
      <c r="Z34" s="659"/>
      <c r="AA34" s="659"/>
      <c r="AB34" s="659"/>
      <c r="AC34" s="659"/>
      <c r="AD34" s="659"/>
      <c r="AE34" s="659"/>
      <c r="AF34" s="659"/>
      <c r="AG34" s="659"/>
      <c r="AH34" s="659"/>
      <c r="AI34" s="659"/>
      <c r="AJ34" s="659"/>
      <c r="AK34" s="659"/>
      <c r="AL34" s="214"/>
      <c r="AM34" s="658">
        <f>IF(AO34="","",MAX(C34:D43,U34:V43)+1)</f>
        <v>10</v>
      </c>
      <c r="AN34" s="658"/>
      <c r="AO34" s="659" t="str">
        <f>IF('各会計、関係団体の財政状況及び健全化判断比率'!B32="","",'各会計、関係団体の財政状況及び健全化判断比率'!B32)</f>
        <v>高梁市水道事業特別会計</v>
      </c>
      <c r="AP34" s="659"/>
      <c r="AQ34" s="659"/>
      <c r="AR34" s="659"/>
      <c r="AS34" s="659"/>
      <c r="AT34" s="659"/>
      <c r="AU34" s="659"/>
      <c r="AV34" s="659"/>
      <c r="AW34" s="659"/>
      <c r="AX34" s="659"/>
      <c r="AY34" s="659"/>
      <c r="AZ34" s="659"/>
      <c r="BA34" s="659"/>
      <c r="BB34" s="659"/>
      <c r="BC34" s="659"/>
      <c r="BD34" s="214"/>
      <c r="BE34" s="658">
        <f>IF(BG34="","",MAX(C34:D43,U34:V43,AM34:AN43)+1)</f>
        <v>13</v>
      </c>
      <c r="BF34" s="658"/>
      <c r="BG34" s="659" t="str">
        <f>IF('各会計、関係団体の財政状況及び健全化判断比率'!B35="","",'各会計、関係団体の財政状況及び健全化判断比率'!B35)</f>
        <v>高梁市地域開発事業特別会計</v>
      </c>
      <c r="BH34" s="659"/>
      <c r="BI34" s="659"/>
      <c r="BJ34" s="659"/>
      <c r="BK34" s="659"/>
      <c r="BL34" s="659"/>
      <c r="BM34" s="659"/>
      <c r="BN34" s="659"/>
      <c r="BO34" s="659"/>
      <c r="BP34" s="659"/>
      <c r="BQ34" s="659"/>
      <c r="BR34" s="659"/>
      <c r="BS34" s="659"/>
      <c r="BT34" s="659"/>
      <c r="BU34" s="659"/>
      <c r="BV34" s="214"/>
      <c r="BW34" s="658">
        <f>IF(BY34="","",MAX(C34:D43,U34:V43,AM34:AN43,BE34:BF43)+1)</f>
        <v>14</v>
      </c>
      <c r="BX34" s="658"/>
      <c r="BY34" s="659" t="str">
        <f>IF('各会計、関係団体の財政状況及び健全化判断比率'!B68="","",'各会計、関係団体の財政状況及び健全化判断比率'!B68)</f>
        <v>高梁地域事務組合</v>
      </c>
      <c r="BZ34" s="659"/>
      <c r="CA34" s="659"/>
      <c r="CB34" s="659"/>
      <c r="CC34" s="659"/>
      <c r="CD34" s="659"/>
      <c r="CE34" s="659"/>
      <c r="CF34" s="659"/>
      <c r="CG34" s="659"/>
      <c r="CH34" s="659"/>
      <c r="CI34" s="659"/>
      <c r="CJ34" s="659"/>
      <c r="CK34" s="659"/>
      <c r="CL34" s="659"/>
      <c r="CM34" s="659"/>
      <c r="CN34" s="214"/>
      <c r="CO34" s="658">
        <f>IF(CQ34="","",MAX(C34:D43,U34:V43,AM34:AN43,BE34:BF43,BW34:BX43)+1)</f>
        <v>23</v>
      </c>
      <c r="CP34" s="658"/>
      <c r="CQ34" s="659" t="str">
        <f>IF('各会計、関係団体の財政状況及び健全化判断比率'!BS7="","",'各会計、関係団体の財政状況及び健全化判断比率'!BS7)</f>
        <v>高梁市土地開発公社</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v>
      </c>
      <c r="DH34" s="660"/>
      <c r="DI34" s="218"/>
      <c r="DJ34" s="186"/>
      <c r="DK34" s="186"/>
      <c r="DL34" s="186"/>
      <c r="DM34" s="186"/>
      <c r="DN34" s="186"/>
      <c r="DO34" s="186"/>
    </row>
    <row r="35" spans="1:119" ht="32.25" customHeight="1" x14ac:dyDescent="0.15">
      <c r="A35" s="187"/>
      <c r="B35" s="213"/>
      <c r="C35" s="658">
        <f>IF(E35="","",C34+1)</f>
        <v>2</v>
      </c>
      <c r="D35" s="658"/>
      <c r="E35" s="659" t="str">
        <f>IF('各会計、関係団体の財政状況及び健全化判断比率'!B8="","",'各会計、関係団体の財政状況及び健全化判断比率'!B8)</f>
        <v>高梁市へき地診療所特別会計</v>
      </c>
      <c r="F35" s="659"/>
      <c r="G35" s="659"/>
      <c r="H35" s="659"/>
      <c r="I35" s="659"/>
      <c r="J35" s="659"/>
      <c r="K35" s="659"/>
      <c r="L35" s="659"/>
      <c r="M35" s="659"/>
      <c r="N35" s="659"/>
      <c r="O35" s="659"/>
      <c r="P35" s="659"/>
      <c r="Q35" s="659"/>
      <c r="R35" s="659"/>
      <c r="S35" s="659"/>
      <c r="T35" s="214"/>
      <c r="U35" s="658">
        <f>IF(W35="","",U34+1)</f>
        <v>7</v>
      </c>
      <c r="V35" s="658"/>
      <c r="W35" s="659" t="str">
        <f>IF('各会計、関係団体の財政状況及び健全化判断比率'!B29="","",'各会計、関係団体の財政状況及び健全化判断比率'!B29)</f>
        <v>高梁市後期高齢者医療特別会計</v>
      </c>
      <c r="X35" s="659"/>
      <c r="Y35" s="659"/>
      <c r="Z35" s="659"/>
      <c r="AA35" s="659"/>
      <c r="AB35" s="659"/>
      <c r="AC35" s="659"/>
      <c r="AD35" s="659"/>
      <c r="AE35" s="659"/>
      <c r="AF35" s="659"/>
      <c r="AG35" s="659"/>
      <c r="AH35" s="659"/>
      <c r="AI35" s="659"/>
      <c r="AJ35" s="659"/>
      <c r="AK35" s="659"/>
      <c r="AL35" s="214"/>
      <c r="AM35" s="658">
        <f t="shared" ref="AM35:AM43" si="0">IF(AO35="","",AM34+1)</f>
        <v>11</v>
      </c>
      <c r="AN35" s="658"/>
      <c r="AO35" s="659" t="str">
        <f>IF('各会計、関係団体の財政状況及び健全化判断比率'!B33="","",'各会計、関係団体の財政状況及び健全化判断比率'!B33)</f>
        <v>高梁市国民健康保険成羽病院事業会計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15</v>
      </c>
      <c r="BX35" s="658"/>
      <c r="BY35" s="659" t="str">
        <f>IF('各会計、関係団体の財政状況及び健全化判断比率'!B69="","",'各会計、関係団体の財政状況及び健全化判断比率'!B69)</f>
        <v>岡山県広域水道企業団</v>
      </c>
      <c r="BZ35" s="659"/>
      <c r="CA35" s="659"/>
      <c r="CB35" s="659"/>
      <c r="CC35" s="659"/>
      <c r="CD35" s="659"/>
      <c r="CE35" s="659"/>
      <c r="CF35" s="659"/>
      <c r="CG35" s="659"/>
      <c r="CH35" s="659"/>
      <c r="CI35" s="659"/>
      <c r="CJ35" s="659"/>
      <c r="CK35" s="659"/>
      <c r="CL35" s="659"/>
      <c r="CM35" s="659"/>
      <c r="CN35" s="214"/>
      <c r="CO35" s="658">
        <f t="shared" ref="CO35:CO43" si="3">IF(CQ35="","",CO34+1)</f>
        <v>24</v>
      </c>
      <c r="CP35" s="658"/>
      <c r="CQ35" s="659" t="str">
        <f>IF('各会計、関係団体の財政状況及び健全化判断比率'!BS8="","",'各会計、関係団体の財政状況及び健全化判断比率'!BS8)</f>
        <v>公益財団法人成羽町美術振興財団</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v>
      </c>
      <c r="DH35" s="660"/>
      <c r="DI35" s="218"/>
      <c r="DJ35" s="186"/>
      <c r="DK35" s="186"/>
      <c r="DL35" s="186"/>
      <c r="DM35" s="186"/>
      <c r="DN35" s="186"/>
      <c r="DO35" s="186"/>
    </row>
    <row r="36" spans="1:119" ht="32.25" customHeight="1" x14ac:dyDescent="0.15">
      <c r="A36" s="187"/>
      <c r="B36" s="213"/>
      <c r="C36" s="658">
        <f>IF(E36="","",C35+1)</f>
        <v>3</v>
      </c>
      <c r="D36" s="658"/>
      <c r="E36" s="659" t="str">
        <f>IF('各会計、関係団体の財政状況及び健全化判断比率'!B9="","",'各会計、関係団体の財政状況及び健全化判断比率'!B9)</f>
        <v>高梁市養護老人ホーム特別会計</v>
      </c>
      <c r="F36" s="659"/>
      <c r="G36" s="659"/>
      <c r="H36" s="659"/>
      <c r="I36" s="659"/>
      <c r="J36" s="659"/>
      <c r="K36" s="659"/>
      <c r="L36" s="659"/>
      <c r="M36" s="659"/>
      <c r="N36" s="659"/>
      <c r="O36" s="659"/>
      <c r="P36" s="659"/>
      <c r="Q36" s="659"/>
      <c r="R36" s="659"/>
      <c r="S36" s="659"/>
      <c r="T36" s="214"/>
      <c r="U36" s="658">
        <f t="shared" ref="U36:U43" si="4">IF(W36="","",U35+1)</f>
        <v>8</v>
      </c>
      <c r="V36" s="658"/>
      <c r="W36" s="659" t="str">
        <f>IF('各会計、関係団体の財政状況及び健全化判断比率'!B30="","",'各会計、関係団体の財政状況及び健全化判断比率'!B30)</f>
        <v>高梁市介護保険特別会計</v>
      </c>
      <c r="X36" s="659"/>
      <c r="Y36" s="659"/>
      <c r="Z36" s="659"/>
      <c r="AA36" s="659"/>
      <c r="AB36" s="659"/>
      <c r="AC36" s="659"/>
      <c r="AD36" s="659"/>
      <c r="AE36" s="659"/>
      <c r="AF36" s="659"/>
      <c r="AG36" s="659"/>
      <c r="AH36" s="659"/>
      <c r="AI36" s="659"/>
      <c r="AJ36" s="659"/>
      <c r="AK36" s="659"/>
      <c r="AL36" s="214"/>
      <c r="AM36" s="658">
        <f t="shared" si="0"/>
        <v>12</v>
      </c>
      <c r="AN36" s="658"/>
      <c r="AO36" s="659" t="str">
        <f>IF('各会計、関係団体の財政状況及び健全化判断比率'!B34="","",'各会計、関係団体の財政状況及び健全化判断比率'!B34)</f>
        <v>高梁市下水道事業特別会計</v>
      </c>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16</v>
      </c>
      <c r="BX36" s="658"/>
      <c r="BY36" s="659" t="str">
        <f>IF('各会計、関係団体の財政状況及び健全化判断比率'!B70="","",'各会計、関係団体の財政状況及び健全化判断比率'!B70)</f>
        <v>岡山県後期高齢者医療広域連合一般会計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f>IF(E37="","",C36+1)</f>
        <v>4</v>
      </c>
      <c r="D37" s="658"/>
      <c r="E37" s="659" t="str">
        <f>IF('各会計、関係団体の財政状況及び健全化判断比率'!B10="","",'各会計、関係団体の財政状況及び健全化判断比率'!B10)</f>
        <v>高梁市住宅新築資金等貸付事業特別会計</v>
      </c>
      <c r="F37" s="659"/>
      <c r="G37" s="659"/>
      <c r="H37" s="659"/>
      <c r="I37" s="659"/>
      <c r="J37" s="659"/>
      <c r="K37" s="659"/>
      <c r="L37" s="659"/>
      <c r="M37" s="659"/>
      <c r="N37" s="659"/>
      <c r="O37" s="659"/>
      <c r="P37" s="659"/>
      <c r="Q37" s="659"/>
      <c r="R37" s="659"/>
      <c r="S37" s="659"/>
      <c r="T37" s="214"/>
      <c r="U37" s="658">
        <f t="shared" si="4"/>
        <v>9</v>
      </c>
      <c r="V37" s="658"/>
      <c r="W37" s="659" t="str">
        <f>IF('各会計、関係団体の財政状況及び健全化判断比率'!B31="","",'各会計、関係団体の財政状況及び健全化判断比率'!B31)</f>
        <v>高梁市特別養護老人ホーム特別会計</v>
      </c>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17</v>
      </c>
      <c r="BX37" s="658"/>
      <c r="BY37" s="659" t="str">
        <f>IF('各会計、関係団体の財政状況及び健全化判断比率'!B71="","",'各会計、関係団体の財政状況及び健全化判断比率'!B71)</f>
        <v>岡山県後期高齢者医療広域連合特別会計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f t="shared" ref="C38:C43" si="5">IF(E38="","",C37+1)</f>
        <v>5</v>
      </c>
      <c r="D38" s="658"/>
      <c r="E38" s="659" t="str">
        <f>IF('各会計、関係団体の財政状況及び健全化判断比率'!B11="","",'各会計、関係団体の財政状況及び健全化判断比率'!B11)</f>
        <v>高梁市畑地かんがい事業特別会計</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18</v>
      </c>
      <c r="BX38" s="658"/>
      <c r="BY38" s="659" t="str">
        <f>IF('各会計、関係団体の財政状況及び健全化判断比率'!B72="","",'各会計、関係団体の財政状況及び健全化判断比率'!B72)</f>
        <v>岡山県市町村総合事務組合一般会計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19</v>
      </c>
      <c r="BX39" s="658"/>
      <c r="BY39" s="659" t="str">
        <f>IF('各会計、関係団体の財政状況及び健全化判断比率'!B73="","",'各会計、関係団体の財政状況及び健全化判断比率'!B73)</f>
        <v>岡山県市町村総合事務組合貸付金特別会計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20</v>
      </c>
      <c r="BX40" s="658"/>
      <c r="BY40" s="659" t="str">
        <f>IF('各会計、関係団体の財政状況及び健全化判断比率'!B74="","",'各会計、関係団体の財政状況及び健全化判断比率'!B74)</f>
        <v>岡山県市町村総合事務組合拠出金事業特別会計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21</v>
      </c>
      <c r="BX41" s="658"/>
      <c r="BY41" s="659" t="str">
        <f>IF('各会計、関係団体の財政状況及び健全化判断比率'!B75="","",'各会計、関係団体の財政状況及び健全化判断比率'!B75)</f>
        <v>岡山県市町村総合事務組合交通災害共済特別会計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22</v>
      </c>
      <c r="BX42" s="658"/>
      <c r="BY42" s="659" t="str">
        <f>IF('各会計、関係団体の財政状況及び健全化判断比率'!B76="","",'各会計、関係団体の財政状況及び健全化判断比率'!B76)</f>
        <v>岡山県市町村税整理組合</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208</v>
      </c>
    </row>
    <row r="50" spans="5:5" x14ac:dyDescent="0.15">
      <c r="E50" s="188" t="s">
        <v>209</v>
      </c>
    </row>
    <row r="51" spans="5:5" x14ac:dyDescent="0.15">
      <c r="E51" s="188" t="s">
        <v>210</v>
      </c>
    </row>
    <row r="52" spans="5:5" x14ac:dyDescent="0.15">
      <c r="E52" s="188" t="s">
        <v>211</v>
      </c>
    </row>
    <row r="53" spans="5:5" x14ac:dyDescent="0.15"/>
    <row r="54" spans="5:5" x14ac:dyDescent="0.15"/>
    <row r="55" spans="5:5" x14ac:dyDescent="0.15"/>
    <row r="56" spans="5:5" x14ac:dyDescent="0.15"/>
  </sheetData>
  <sheetProtection algorithmName="SHA-512" hashValue="A16KHumLsTZ3Kb5TG+8YuhYTfGB94Mj+LosHrqrSFEl75SGAejGLpwiYsTrMaj8+VpZroChvWhbUVzCh+DdCrw==" saltValue="968bI/dYYzJJ7hm+Z8Bab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40" zoomScale="55" zoomScaleNormal="55" zoomScaleSheetLayoutView="100" workbookViewId="0">
      <selection activeCell="AH17" sqref="AH17:AL17"/>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574</v>
      </c>
      <c r="G33" s="29" t="s">
        <v>575</v>
      </c>
      <c r="H33" s="29" t="s">
        <v>576</v>
      </c>
      <c r="I33" s="29" t="s">
        <v>577</v>
      </c>
      <c r="J33" s="30" t="s">
        <v>578</v>
      </c>
      <c r="K33" s="22"/>
      <c r="L33" s="22"/>
      <c r="M33" s="22"/>
      <c r="N33" s="22"/>
      <c r="O33" s="22"/>
      <c r="P33" s="22"/>
    </row>
    <row r="34" spans="1:16" ht="39" customHeight="1" x14ac:dyDescent="0.15">
      <c r="A34" s="22"/>
      <c r="B34" s="31"/>
      <c r="C34" s="1250" t="s">
        <v>582</v>
      </c>
      <c r="D34" s="1250"/>
      <c r="E34" s="1251"/>
      <c r="F34" s="32">
        <v>10.01</v>
      </c>
      <c r="G34" s="33">
        <v>10.15</v>
      </c>
      <c r="H34" s="33">
        <v>10.18</v>
      </c>
      <c r="I34" s="33">
        <v>10.74</v>
      </c>
      <c r="J34" s="34">
        <v>10.37</v>
      </c>
      <c r="K34" s="22"/>
      <c r="L34" s="22"/>
      <c r="M34" s="22"/>
      <c r="N34" s="22"/>
      <c r="O34" s="22"/>
      <c r="P34" s="22"/>
    </row>
    <row r="35" spans="1:16" ht="39" customHeight="1" x14ac:dyDescent="0.15">
      <c r="A35" s="22"/>
      <c r="B35" s="35"/>
      <c r="C35" s="1244" t="s">
        <v>583</v>
      </c>
      <c r="D35" s="1245"/>
      <c r="E35" s="1246"/>
      <c r="F35" s="36">
        <v>5.07</v>
      </c>
      <c r="G35" s="37">
        <v>5.28</v>
      </c>
      <c r="H35" s="37">
        <v>5.3</v>
      </c>
      <c r="I35" s="37">
        <v>5.59</v>
      </c>
      <c r="J35" s="38">
        <v>5.46</v>
      </c>
      <c r="K35" s="22"/>
      <c r="L35" s="22"/>
      <c r="M35" s="22"/>
      <c r="N35" s="22"/>
      <c r="O35" s="22"/>
      <c r="P35" s="22"/>
    </row>
    <row r="36" spans="1:16" ht="39" customHeight="1" x14ac:dyDescent="0.15">
      <c r="A36" s="22"/>
      <c r="B36" s="35"/>
      <c r="C36" s="1244" t="s">
        <v>584</v>
      </c>
      <c r="D36" s="1245"/>
      <c r="E36" s="1246"/>
      <c r="F36" s="36">
        <v>4.72</v>
      </c>
      <c r="G36" s="37">
        <v>3.48</v>
      </c>
      <c r="H36" s="37">
        <v>5.79</v>
      </c>
      <c r="I36" s="37">
        <v>5.77</v>
      </c>
      <c r="J36" s="38">
        <v>5.16</v>
      </c>
      <c r="K36" s="22"/>
      <c r="L36" s="22"/>
      <c r="M36" s="22"/>
      <c r="N36" s="22"/>
      <c r="O36" s="22"/>
      <c r="P36" s="22"/>
    </row>
    <row r="37" spans="1:16" ht="39" customHeight="1" x14ac:dyDescent="0.15">
      <c r="A37" s="22"/>
      <c r="B37" s="35"/>
      <c r="C37" s="1244" t="s">
        <v>585</v>
      </c>
      <c r="D37" s="1245"/>
      <c r="E37" s="1246"/>
      <c r="F37" s="36">
        <v>0.93</v>
      </c>
      <c r="G37" s="37">
        <v>1.3</v>
      </c>
      <c r="H37" s="37">
        <v>0.59</v>
      </c>
      <c r="I37" s="37">
        <v>0.69</v>
      </c>
      <c r="J37" s="38">
        <v>0.87</v>
      </c>
      <c r="K37" s="22"/>
      <c r="L37" s="22"/>
      <c r="M37" s="22"/>
      <c r="N37" s="22"/>
      <c r="O37" s="22"/>
      <c r="P37" s="22"/>
    </row>
    <row r="38" spans="1:16" ht="39" customHeight="1" x14ac:dyDescent="0.15">
      <c r="A38" s="22"/>
      <c r="B38" s="35"/>
      <c r="C38" s="1244" t="s">
        <v>586</v>
      </c>
      <c r="D38" s="1245"/>
      <c r="E38" s="1246"/>
      <c r="F38" s="36">
        <v>0.02</v>
      </c>
      <c r="G38" s="37">
        <v>0</v>
      </c>
      <c r="H38" s="37">
        <v>0</v>
      </c>
      <c r="I38" s="37">
        <v>0.45</v>
      </c>
      <c r="J38" s="38">
        <v>0.67</v>
      </c>
      <c r="K38" s="22"/>
      <c r="L38" s="22"/>
      <c r="M38" s="22"/>
      <c r="N38" s="22"/>
      <c r="O38" s="22"/>
      <c r="P38" s="22"/>
    </row>
    <row r="39" spans="1:16" ht="39" customHeight="1" x14ac:dyDescent="0.15">
      <c r="A39" s="22"/>
      <c r="B39" s="35"/>
      <c r="C39" s="1244" t="s">
        <v>587</v>
      </c>
      <c r="D39" s="1245"/>
      <c r="E39" s="1246"/>
      <c r="F39" s="36">
        <v>0.32</v>
      </c>
      <c r="G39" s="37">
        <v>0.32</v>
      </c>
      <c r="H39" s="37">
        <v>0.32</v>
      </c>
      <c r="I39" s="37">
        <v>0.43</v>
      </c>
      <c r="J39" s="38">
        <v>0.24</v>
      </c>
      <c r="K39" s="22"/>
      <c r="L39" s="22"/>
      <c r="M39" s="22"/>
      <c r="N39" s="22"/>
      <c r="O39" s="22"/>
      <c r="P39" s="22"/>
    </row>
    <row r="40" spans="1:16" ht="39" customHeight="1" x14ac:dyDescent="0.15">
      <c r="A40" s="22"/>
      <c r="B40" s="35"/>
      <c r="C40" s="1244" t="s">
        <v>588</v>
      </c>
      <c r="D40" s="1245"/>
      <c r="E40" s="1246"/>
      <c r="F40" s="36">
        <v>0.16</v>
      </c>
      <c r="G40" s="37">
        <v>0.15</v>
      </c>
      <c r="H40" s="37">
        <v>0.21</v>
      </c>
      <c r="I40" s="37">
        <v>0.23</v>
      </c>
      <c r="J40" s="38">
        <v>0.03</v>
      </c>
      <c r="K40" s="22"/>
      <c r="L40" s="22"/>
      <c r="M40" s="22"/>
      <c r="N40" s="22"/>
      <c r="O40" s="22"/>
      <c r="P40" s="22"/>
    </row>
    <row r="41" spans="1:16" ht="39" customHeight="1" x14ac:dyDescent="0.15">
      <c r="A41" s="22"/>
      <c r="B41" s="35"/>
      <c r="C41" s="1244" t="s">
        <v>589</v>
      </c>
      <c r="D41" s="1245"/>
      <c r="E41" s="1246"/>
      <c r="F41" s="36">
        <v>0.01</v>
      </c>
      <c r="G41" s="37">
        <v>0.02</v>
      </c>
      <c r="H41" s="37">
        <v>0</v>
      </c>
      <c r="I41" s="37">
        <v>0</v>
      </c>
      <c r="J41" s="38">
        <v>0.01</v>
      </c>
      <c r="K41" s="22"/>
      <c r="L41" s="22"/>
      <c r="M41" s="22"/>
      <c r="N41" s="22"/>
      <c r="O41" s="22"/>
      <c r="P41" s="22"/>
    </row>
    <row r="42" spans="1:16" ht="39" customHeight="1" x14ac:dyDescent="0.15">
      <c r="A42" s="22"/>
      <c r="B42" s="39"/>
      <c r="C42" s="1244" t="s">
        <v>590</v>
      </c>
      <c r="D42" s="1245"/>
      <c r="E42" s="1246"/>
      <c r="F42" s="36" t="s">
        <v>591</v>
      </c>
      <c r="G42" s="37" t="s">
        <v>592</v>
      </c>
      <c r="H42" s="37" t="s">
        <v>591</v>
      </c>
      <c r="I42" s="37" t="s">
        <v>591</v>
      </c>
      <c r="J42" s="38" t="s">
        <v>532</v>
      </c>
      <c r="K42" s="22"/>
      <c r="L42" s="22"/>
      <c r="M42" s="22"/>
      <c r="N42" s="22"/>
      <c r="O42" s="22"/>
      <c r="P42" s="22"/>
    </row>
    <row r="43" spans="1:16" ht="39" customHeight="1" thickBot="1" x14ac:dyDescent="0.2">
      <c r="A43" s="22"/>
      <c r="B43" s="40"/>
      <c r="C43" s="1247" t="s">
        <v>593</v>
      </c>
      <c r="D43" s="1248"/>
      <c r="E43" s="1249"/>
      <c r="F43" s="41">
        <v>0.01</v>
      </c>
      <c r="G43" s="42">
        <v>0.01</v>
      </c>
      <c r="H43" s="42">
        <v>0.02</v>
      </c>
      <c r="I43" s="42">
        <v>0.06</v>
      </c>
      <c r="J43" s="43">
        <v>0.01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HcFJandNclKz8UvS7qGl2umJAFyFN45eMSUBHB1a5dts5PU+tRrucDVywOUWhsYhFXWyLsCdR1DRb2Cd9hg3qA==" saltValue="UMpAMhpPFByFaPDlE1D3I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34" zoomScale="55" zoomScaleNormal="55" zoomScaleSheetLayoutView="55" workbookViewId="0">
      <selection activeCell="AH17" sqref="AH17:AL17"/>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574</v>
      </c>
      <c r="L44" s="56" t="s">
        <v>575</v>
      </c>
      <c r="M44" s="56" t="s">
        <v>576</v>
      </c>
      <c r="N44" s="56" t="s">
        <v>577</v>
      </c>
      <c r="O44" s="57" t="s">
        <v>578</v>
      </c>
      <c r="P44" s="48"/>
      <c r="Q44" s="48"/>
      <c r="R44" s="48"/>
      <c r="S44" s="48"/>
      <c r="T44" s="48"/>
      <c r="U44" s="48"/>
    </row>
    <row r="45" spans="1:21" ht="30.75" customHeight="1" x14ac:dyDescent="0.15">
      <c r="A45" s="48"/>
      <c r="B45" s="1252" t="s">
        <v>11</v>
      </c>
      <c r="C45" s="1253"/>
      <c r="D45" s="58"/>
      <c r="E45" s="1258" t="s">
        <v>12</v>
      </c>
      <c r="F45" s="1258"/>
      <c r="G45" s="1258"/>
      <c r="H45" s="1258"/>
      <c r="I45" s="1258"/>
      <c r="J45" s="1259"/>
      <c r="K45" s="59">
        <v>3517</v>
      </c>
      <c r="L45" s="60">
        <v>3640</v>
      </c>
      <c r="M45" s="60">
        <v>3664</v>
      </c>
      <c r="N45" s="60">
        <v>3566</v>
      </c>
      <c r="O45" s="61">
        <v>3547</v>
      </c>
      <c r="P45" s="48"/>
      <c r="Q45" s="48"/>
      <c r="R45" s="48"/>
      <c r="S45" s="48"/>
      <c r="T45" s="48"/>
      <c r="U45" s="48"/>
    </row>
    <row r="46" spans="1:21" ht="30.75" customHeight="1" x14ac:dyDescent="0.15">
      <c r="A46" s="48"/>
      <c r="B46" s="1254"/>
      <c r="C46" s="1255"/>
      <c r="D46" s="62"/>
      <c r="E46" s="1260" t="s">
        <v>13</v>
      </c>
      <c r="F46" s="1260"/>
      <c r="G46" s="1260"/>
      <c r="H46" s="1260"/>
      <c r="I46" s="1260"/>
      <c r="J46" s="1261"/>
      <c r="K46" s="63" t="s">
        <v>532</v>
      </c>
      <c r="L46" s="64" t="s">
        <v>532</v>
      </c>
      <c r="M46" s="64" t="s">
        <v>532</v>
      </c>
      <c r="N46" s="64" t="s">
        <v>532</v>
      </c>
      <c r="O46" s="65" t="s">
        <v>532</v>
      </c>
      <c r="P46" s="48"/>
      <c r="Q46" s="48"/>
      <c r="R46" s="48"/>
      <c r="S46" s="48"/>
      <c r="T46" s="48"/>
      <c r="U46" s="48"/>
    </row>
    <row r="47" spans="1:21" ht="30.75" customHeight="1" x14ac:dyDescent="0.15">
      <c r="A47" s="48"/>
      <c r="B47" s="1254"/>
      <c r="C47" s="1255"/>
      <c r="D47" s="62"/>
      <c r="E47" s="1260" t="s">
        <v>14</v>
      </c>
      <c r="F47" s="1260"/>
      <c r="G47" s="1260"/>
      <c r="H47" s="1260"/>
      <c r="I47" s="1260"/>
      <c r="J47" s="1261"/>
      <c r="K47" s="63" t="s">
        <v>532</v>
      </c>
      <c r="L47" s="64" t="s">
        <v>532</v>
      </c>
      <c r="M47" s="64" t="s">
        <v>532</v>
      </c>
      <c r="N47" s="64" t="s">
        <v>532</v>
      </c>
      <c r="O47" s="65" t="s">
        <v>532</v>
      </c>
      <c r="P47" s="48"/>
      <c r="Q47" s="48"/>
      <c r="R47" s="48"/>
      <c r="S47" s="48"/>
      <c r="T47" s="48"/>
      <c r="U47" s="48"/>
    </row>
    <row r="48" spans="1:21" ht="30.75" customHeight="1" x14ac:dyDescent="0.15">
      <c r="A48" s="48"/>
      <c r="B48" s="1254"/>
      <c r="C48" s="1255"/>
      <c r="D48" s="62"/>
      <c r="E48" s="1260" t="s">
        <v>15</v>
      </c>
      <c r="F48" s="1260"/>
      <c r="G48" s="1260"/>
      <c r="H48" s="1260"/>
      <c r="I48" s="1260"/>
      <c r="J48" s="1261"/>
      <c r="K48" s="63">
        <v>941</v>
      </c>
      <c r="L48" s="64">
        <v>899</v>
      </c>
      <c r="M48" s="64">
        <v>869</v>
      </c>
      <c r="N48" s="64">
        <v>899</v>
      </c>
      <c r="O48" s="65">
        <v>851</v>
      </c>
      <c r="P48" s="48"/>
      <c r="Q48" s="48"/>
      <c r="R48" s="48"/>
      <c r="S48" s="48"/>
      <c r="T48" s="48"/>
      <c r="U48" s="48"/>
    </row>
    <row r="49" spans="1:21" ht="30.75" customHeight="1" x14ac:dyDescent="0.15">
      <c r="A49" s="48"/>
      <c r="B49" s="1254"/>
      <c r="C49" s="1255"/>
      <c r="D49" s="62"/>
      <c r="E49" s="1260" t="s">
        <v>16</v>
      </c>
      <c r="F49" s="1260"/>
      <c r="G49" s="1260"/>
      <c r="H49" s="1260"/>
      <c r="I49" s="1260"/>
      <c r="J49" s="1261"/>
      <c r="K49" s="63">
        <v>31</v>
      </c>
      <c r="L49" s="64">
        <v>31</v>
      </c>
      <c r="M49" s="64">
        <v>21</v>
      </c>
      <c r="N49" s="64">
        <v>21</v>
      </c>
      <c r="O49" s="65">
        <v>21</v>
      </c>
      <c r="P49" s="48"/>
      <c r="Q49" s="48"/>
      <c r="R49" s="48"/>
      <c r="S49" s="48"/>
      <c r="T49" s="48"/>
      <c r="U49" s="48"/>
    </row>
    <row r="50" spans="1:21" ht="30.75" customHeight="1" x14ac:dyDescent="0.15">
      <c r="A50" s="48"/>
      <c r="B50" s="1254"/>
      <c r="C50" s="1255"/>
      <c r="D50" s="62"/>
      <c r="E50" s="1260" t="s">
        <v>17</v>
      </c>
      <c r="F50" s="1260"/>
      <c r="G50" s="1260"/>
      <c r="H50" s="1260"/>
      <c r="I50" s="1260"/>
      <c r="J50" s="1261"/>
      <c r="K50" s="63">
        <v>56</v>
      </c>
      <c r="L50" s="64">
        <v>13</v>
      </c>
      <c r="M50" s="64">
        <v>14</v>
      </c>
      <c r="N50" s="64">
        <v>38</v>
      </c>
      <c r="O50" s="65">
        <v>13</v>
      </c>
      <c r="P50" s="48"/>
      <c r="Q50" s="48"/>
      <c r="R50" s="48"/>
      <c r="S50" s="48"/>
      <c r="T50" s="48"/>
      <c r="U50" s="48"/>
    </row>
    <row r="51" spans="1:21" ht="30.75" customHeight="1" x14ac:dyDescent="0.15">
      <c r="A51" s="48"/>
      <c r="B51" s="1256"/>
      <c r="C51" s="1257"/>
      <c r="D51" s="66"/>
      <c r="E51" s="1260" t="s">
        <v>18</v>
      </c>
      <c r="F51" s="1260"/>
      <c r="G51" s="1260"/>
      <c r="H51" s="1260"/>
      <c r="I51" s="1260"/>
      <c r="J51" s="1261"/>
      <c r="K51" s="63">
        <v>1</v>
      </c>
      <c r="L51" s="64">
        <v>0</v>
      </c>
      <c r="M51" s="64">
        <v>2</v>
      </c>
      <c r="N51" s="64">
        <v>1</v>
      </c>
      <c r="O51" s="65">
        <v>0</v>
      </c>
      <c r="P51" s="48"/>
      <c r="Q51" s="48"/>
      <c r="R51" s="48"/>
      <c r="S51" s="48"/>
      <c r="T51" s="48"/>
      <c r="U51" s="48"/>
    </row>
    <row r="52" spans="1:21" ht="30.75" customHeight="1" x14ac:dyDescent="0.15">
      <c r="A52" s="48"/>
      <c r="B52" s="1262" t="s">
        <v>19</v>
      </c>
      <c r="C52" s="1263"/>
      <c r="D52" s="66"/>
      <c r="E52" s="1260" t="s">
        <v>20</v>
      </c>
      <c r="F52" s="1260"/>
      <c r="G52" s="1260"/>
      <c r="H52" s="1260"/>
      <c r="I52" s="1260"/>
      <c r="J52" s="1261"/>
      <c r="K52" s="63">
        <v>3186</v>
      </c>
      <c r="L52" s="64">
        <v>3251</v>
      </c>
      <c r="M52" s="64">
        <v>3243</v>
      </c>
      <c r="N52" s="64">
        <v>3183</v>
      </c>
      <c r="O52" s="65">
        <v>3130</v>
      </c>
      <c r="P52" s="48"/>
      <c r="Q52" s="48"/>
      <c r="R52" s="48"/>
      <c r="S52" s="48"/>
      <c r="T52" s="48"/>
      <c r="U52" s="48"/>
    </row>
    <row r="53" spans="1:21" ht="30.75" customHeight="1" thickBot="1" x14ac:dyDescent="0.2">
      <c r="A53" s="48"/>
      <c r="B53" s="1264" t="s">
        <v>21</v>
      </c>
      <c r="C53" s="1265"/>
      <c r="D53" s="67"/>
      <c r="E53" s="1266" t="s">
        <v>22</v>
      </c>
      <c r="F53" s="1266"/>
      <c r="G53" s="1266"/>
      <c r="H53" s="1266"/>
      <c r="I53" s="1266"/>
      <c r="J53" s="1267"/>
      <c r="K53" s="68">
        <v>1360</v>
      </c>
      <c r="L53" s="69">
        <v>1332</v>
      </c>
      <c r="M53" s="69">
        <v>1327</v>
      </c>
      <c r="N53" s="69">
        <v>1342</v>
      </c>
      <c r="O53" s="70">
        <v>1302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594</v>
      </c>
      <c r="P55" s="48"/>
      <c r="Q55" s="48"/>
      <c r="R55" s="48"/>
      <c r="S55" s="48"/>
      <c r="T55" s="48"/>
      <c r="U55" s="48"/>
    </row>
    <row r="56" spans="1:21" ht="31.5" customHeight="1" thickBot="1" x14ac:dyDescent="0.2">
      <c r="A56" s="48"/>
      <c r="B56" s="76"/>
      <c r="C56" s="77"/>
      <c r="D56" s="77"/>
      <c r="E56" s="78"/>
      <c r="F56" s="78"/>
      <c r="G56" s="78"/>
      <c r="H56" s="78"/>
      <c r="I56" s="78"/>
      <c r="J56" s="79" t="s">
        <v>2</v>
      </c>
      <c r="K56" s="80" t="s">
        <v>595</v>
      </c>
      <c r="L56" s="81" t="s">
        <v>596</v>
      </c>
      <c r="M56" s="81" t="s">
        <v>597</v>
      </c>
      <c r="N56" s="81" t="s">
        <v>598</v>
      </c>
      <c r="O56" s="82" t="s">
        <v>599</v>
      </c>
      <c r="P56" s="48"/>
      <c r="Q56" s="48"/>
      <c r="R56" s="48"/>
      <c r="S56" s="48"/>
      <c r="T56" s="48"/>
      <c r="U56" s="48"/>
    </row>
    <row r="57" spans="1:21" ht="31.5" customHeight="1" x14ac:dyDescent="0.15">
      <c r="B57" s="1268" t="s">
        <v>25</v>
      </c>
      <c r="C57" s="1269"/>
      <c r="D57" s="1272" t="s">
        <v>26</v>
      </c>
      <c r="E57" s="1273"/>
      <c r="F57" s="1273"/>
      <c r="G57" s="1273"/>
      <c r="H57" s="1273"/>
      <c r="I57" s="1273"/>
      <c r="J57" s="1274"/>
      <c r="K57" s="83"/>
      <c r="L57" s="84"/>
      <c r="M57" s="84"/>
      <c r="N57" s="84"/>
      <c r="O57" s="85"/>
    </row>
    <row r="58" spans="1:21" ht="31.5" customHeight="1" thickBot="1" x14ac:dyDescent="0.2">
      <c r="B58" s="1270"/>
      <c r="C58" s="1271"/>
      <c r="D58" s="1275" t="s">
        <v>27</v>
      </c>
      <c r="E58" s="1276"/>
      <c r="F58" s="1276"/>
      <c r="G58" s="1276"/>
      <c r="H58" s="1276"/>
      <c r="I58" s="1276"/>
      <c r="J58" s="1277"/>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3nuhT7wQyC+FpiH9E1C/tMokTMP16c1ql57sQXrVYzSOA2Iga/XmYH47LyNbuYT+5JHxV0LnclV0nOB92QVhHQ==" saltValue="bhPsjE0jeHDwMOaG2biIy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40" zoomScale="70" zoomScaleNormal="70" zoomScaleSheetLayoutView="100" workbookViewId="0">
      <selection activeCell="AH17" sqref="AH17:AL17"/>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574</v>
      </c>
      <c r="J40" s="100" t="s">
        <v>575</v>
      </c>
      <c r="K40" s="100" t="s">
        <v>576</v>
      </c>
      <c r="L40" s="100" t="s">
        <v>577</v>
      </c>
      <c r="M40" s="101" t="s">
        <v>578</v>
      </c>
    </row>
    <row r="41" spans="2:13" ht="27.75" customHeight="1" x14ac:dyDescent="0.15">
      <c r="B41" s="1278" t="s">
        <v>30</v>
      </c>
      <c r="C41" s="1279"/>
      <c r="D41" s="102"/>
      <c r="E41" s="1284" t="s">
        <v>31</v>
      </c>
      <c r="F41" s="1284"/>
      <c r="G41" s="1284"/>
      <c r="H41" s="1285"/>
      <c r="I41" s="103">
        <v>32165</v>
      </c>
      <c r="J41" s="104">
        <v>31737</v>
      </c>
      <c r="K41" s="104">
        <v>33082</v>
      </c>
      <c r="L41" s="104">
        <v>32942</v>
      </c>
      <c r="M41" s="105">
        <v>32544</v>
      </c>
    </row>
    <row r="42" spans="2:13" ht="27.75" customHeight="1" x14ac:dyDescent="0.15">
      <c r="B42" s="1280"/>
      <c r="C42" s="1281"/>
      <c r="D42" s="106"/>
      <c r="E42" s="1286" t="s">
        <v>32</v>
      </c>
      <c r="F42" s="1286"/>
      <c r="G42" s="1286"/>
      <c r="H42" s="1287"/>
      <c r="I42" s="107">
        <v>47</v>
      </c>
      <c r="J42" s="108">
        <v>24</v>
      </c>
      <c r="K42" s="108">
        <v>23</v>
      </c>
      <c r="L42" s="108">
        <v>25</v>
      </c>
      <c r="M42" s="109">
        <v>24</v>
      </c>
    </row>
    <row r="43" spans="2:13" ht="27.75" customHeight="1" x14ac:dyDescent="0.15">
      <c r="B43" s="1280"/>
      <c r="C43" s="1281"/>
      <c r="D43" s="106"/>
      <c r="E43" s="1286" t="s">
        <v>33</v>
      </c>
      <c r="F43" s="1286"/>
      <c r="G43" s="1286"/>
      <c r="H43" s="1287"/>
      <c r="I43" s="107">
        <v>10178</v>
      </c>
      <c r="J43" s="108">
        <v>9745</v>
      </c>
      <c r="K43" s="108">
        <v>9293</v>
      </c>
      <c r="L43" s="108">
        <v>8607</v>
      </c>
      <c r="M43" s="109">
        <v>8493</v>
      </c>
    </row>
    <row r="44" spans="2:13" ht="27.75" customHeight="1" x14ac:dyDescent="0.15">
      <c r="B44" s="1280"/>
      <c r="C44" s="1281"/>
      <c r="D44" s="106"/>
      <c r="E44" s="1286" t="s">
        <v>34</v>
      </c>
      <c r="F44" s="1286"/>
      <c r="G44" s="1286"/>
      <c r="H44" s="1287"/>
      <c r="I44" s="107">
        <v>310</v>
      </c>
      <c r="J44" s="108">
        <v>285</v>
      </c>
      <c r="K44" s="108">
        <v>270</v>
      </c>
      <c r="L44" s="108">
        <v>320</v>
      </c>
      <c r="M44" s="109">
        <v>304</v>
      </c>
    </row>
    <row r="45" spans="2:13" ht="27.75" customHeight="1" x14ac:dyDescent="0.15">
      <c r="B45" s="1280"/>
      <c r="C45" s="1281"/>
      <c r="D45" s="106"/>
      <c r="E45" s="1286" t="s">
        <v>35</v>
      </c>
      <c r="F45" s="1286"/>
      <c r="G45" s="1286"/>
      <c r="H45" s="1287"/>
      <c r="I45" s="107">
        <v>4258</v>
      </c>
      <c r="J45" s="108">
        <v>4314</v>
      </c>
      <c r="K45" s="108">
        <v>4138</v>
      </c>
      <c r="L45" s="108">
        <v>4156</v>
      </c>
      <c r="M45" s="109">
        <v>4103</v>
      </c>
    </row>
    <row r="46" spans="2:13" ht="27.75" customHeight="1" x14ac:dyDescent="0.15">
      <c r="B46" s="1280"/>
      <c r="C46" s="1281"/>
      <c r="D46" s="110"/>
      <c r="E46" s="1286" t="s">
        <v>36</v>
      </c>
      <c r="F46" s="1286"/>
      <c r="G46" s="1286"/>
      <c r="H46" s="1287"/>
      <c r="I46" s="107">
        <v>1</v>
      </c>
      <c r="J46" s="108">
        <v>2</v>
      </c>
      <c r="K46" s="108">
        <v>1</v>
      </c>
      <c r="L46" s="108" t="s">
        <v>532</v>
      </c>
      <c r="M46" s="109">
        <v>0</v>
      </c>
    </row>
    <row r="47" spans="2:13" ht="27.75" customHeight="1" x14ac:dyDescent="0.15">
      <c r="B47" s="1280"/>
      <c r="C47" s="1281"/>
      <c r="D47" s="111"/>
      <c r="E47" s="1288" t="s">
        <v>37</v>
      </c>
      <c r="F47" s="1289"/>
      <c r="G47" s="1289"/>
      <c r="H47" s="1290"/>
      <c r="I47" s="107" t="s">
        <v>532</v>
      </c>
      <c r="J47" s="108" t="s">
        <v>532</v>
      </c>
      <c r="K47" s="108" t="s">
        <v>532</v>
      </c>
      <c r="L47" s="108" t="s">
        <v>532</v>
      </c>
      <c r="M47" s="109" t="s">
        <v>532</v>
      </c>
    </row>
    <row r="48" spans="2:13" ht="27.75" customHeight="1" x14ac:dyDescent="0.15">
      <c r="B48" s="1280"/>
      <c r="C48" s="1281"/>
      <c r="D48" s="106"/>
      <c r="E48" s="1286" t="s">
        <v>38</v>
      </c>
      <c r="F48" s="1286"/>
      <c r="G48" s="1286"/>
      <c r="H48" s="1287"/>
      <c r="I48" s="107" t="s">
        <v>532</v>
      </c>
      <c r="J48" s="108" t="s">
        <v>532</v>
      </c>
      <c r="K48" s="108" t="s">
        <v>532</v>
      </c>
      <c r="L48" s="108" t="s">
        <v>532</v>
      </c>
      <c r="M48" s="109" t="s">
        <v>532</v>
      </c>
    </row>
    <row r="49" spans="2:13" ht="27.75" customHeight="1" x14ac:dyDescent="0.15">
      <c r="B49" s="1282"/>
      <c r="C49" s="1283"/>
      <c r="D49" s="106"/>
      <c r="E49" s="1286" t="s">
        <v>39</v>
      </c>
      <c r="F49" s="1286"/>
      <c r="G49" s="1286"/>
      <c r="H49" s="1287"/>
      <c r="I49" s="107" t="s">
        <v>532</v>
      </c>
      <c r="J49" s="108" t="s">
        <v>532</v>
      </c>
      <c r="K49" s="108" t="s">
        <v>532</v>
      </c>
      <c r="L49" s="108" t="s">
        <v>532</v>
      </c>
      <c r="M49" s="109" t="s">
        <v>532</v>
      </c>
    </row>
    <row r="50" spans="2:13" ht="27.75" customHeight="1" x14ac:dyDescent="0.15">
      <c r="B50" s="1291" t="s">
        <v>40</v>
      </c>
      <c r="C50" s="1292"/>
      <c r="D50" s="112"/>
      <c r="E50" s="1286" t="s">
        <v>41</v>
      </c>
      <c r="F50" s="1286"/>
      <c r="G50" s="1286"/>
      <c r="H50" s="1287"/>
      <c r="I50" s="107">
        <v>7220</v>
      </c>
      <c r="J50" s="108">
        <v>6861</v>
      </c>
      <c r="K50" s="108">
        <v>6408</v>
      </c>
      <c r="L50" s="108">
        <v>6951</v>
      </c>
      <c r="M50" s="109">
        <v>7051</v>
      </c>
    </row>
    <row r="51" spans="2:13" ht="27.75" customHeight="1" x14ac:dyDescent="0.15">
      <c r="B51" s="1280"/>
      <c r="C51" s="1281"/>
      <c r="D51" s="106"/>
      <c r="E51" s="1286" t="s">
        <v>42</v>
      </c>
      <c r="F51" s="1286"/>
      <c r="G51" s="1286"/>
      <c r="H51" s="1287"/>
      <c r="I51" s="107">
        <v>1667</v>
      </c>
      <c r="J51" s="108">
        <v>1896</v>
      </c>
      <c r="K51" s="108">
        <v>1710</v>
      </c>
      <c r="L51" s="108">
        <v>1544</v>
      </c>
      <c r="M51" s="109">
        <v>1440</v>
      </c>
    </row>
    <row r="52" spans="2:13" ht="27.75" customHeight="1" x14ac:dyDescent="0.15">
      <c r="B52" s="1282"/>
      <c r="C52" s="1283"/>
      <c r="D52" s="106"/>
      <c r="E52" s="1286" t="s">
        <v>43</v>
      </c>
      <c r="F52" s="1286"/>
      <c r="G52" s="1286"/>
      <c r="H52" s="1287"/>
      <c r="I52" s="107">
        <v>28095</v>
      </c>
      <c r="J52" s="108">
        <v>27870</v>
      </c>
      <c r="K52" s="108">
        <v>28683</v>
      </c>
      <c r="L52" s="108">
        <v>29139</v>
      </c>
      <c r="M52" s="109">
        <v>28814</v>
      </c>
    </row>
    <row r="53" spans="2:13" ht="27.75" customHeight="1" thickBot="1" x14ac:dyDescent="0.2">
      <c r="B53" s="1293" t="s">
        <v>44</v>
      </c>
      <c r="C53" s="1294"/>
      <c r="D53" s="113"/>
      <c r="E53" s="1295" t="s">
        <v>45</v>
      </c>
      <c r="F53" s="1295"/>
      <c r="G53" s="1295"/>
      <c r="H53" s="1296"/>
      <c r="I53" s="114">
        <v>9977</v>
      </c>
      <c r="J53" s="115">
        <v>9481</v>
      </c>
      <c r="K53" s="115">
        <v>10005</v>
      </c>
      <c r="L53" s="115">
        <v>8416</v>
      </c>
      <c r="M53" s="116">
        <v>8164</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PxHPA3LH7WQlirDO2mNsqRyZXAcGH7oF+dwEfrnzrotaZKIXaLsocxU9IJw+XEGOOXyA+MTEhHHtVNZssRLHuA==" saltValue="GaySKyIdFRDJeJJLaQ8lU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13" zoomScale="55" zoomScaleNormal="55" zoomScaleSheetLayoutView="100" workbookViewId="0">
      <selection activeCell="AH17" sqref="AH17:AL17"/>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576</v>
      </c>
      <c r="G54" s="125" t="s">
        <v>577</v>
      </c>
      <c r="H54" s="126" t="s">
        <v>578</v>
      </c>
    </row>
    <row r="55" spans="2:8" ht="52.5" customHeight="1" x14ac:dyDescent="0.15">
      <c r="B55" s="127"/>
      <c r="C55" s="1305" t="s">
        <v>48</v>
      </c>
      <c r="D55" s="1305"/>
      <c r="E55" s="1306"/>
      <c r="F55" s="128">
        <v>1070</v>
      </c>
      <c r="G55" s="128">
        <v>964</v>
      </c>
      <c r="H55" s="129">
        <v>1210</v>
      </c>
    </row>
    <row r="56" spans="2:8" ht="52.5" customHeight="1" x14ac:dyDescent="0.15">
      <c r="B56" s="130"/>
      <c r="C56" s="1307" t="s">
        <v>49</v>
      </c>
      <c r="D56" s="1307"/>
      <c r="E56" s="1308"/>
      <c r="F56" s="131">
        <v>1744</v>
      </c>
      <c r="G56" s="131">
        <v>1618</v>
      </c>
      <c r="H56" s="132">
        <v>1566</v>
      </c>
    </row>
    <row r="57" spans="2:8" ht="53.25" customHeight="1" x14ac:dyDescent="0.15">
      <c r="B57" s="130"/>
      <c r="C57" s="1309" t="s">
        <v>50</v>
      </c>
      <c r="D57" s="1309"/>
      <c r="E57" s="1310"/>
      <c r="F57" s="133">
        <v>4356</v>
      </c>
      <c r="G57" s="133">
        <v>4942</v>
      </c>
      <c r="H57" s="134">
        <v>4719</v>
      </c>
    </row>
    <row r="58" spans="2:8" ht="45.75" customHeight="1" x14ac:dyDescent="0.15">
      <c r="B58" s="135"/>
      <c r="C58" s="1297" t="s">
        <v>614</v>
      </c>
      <c r="D58" s="1298"/>
      <c r="E58" s="1299"/>
      <c r="F58" s="136">
        <v>1521</v>
      </c>
      <c r="G58" s="136">
        <v>1447</v>
      </c>
      <c r="H58" s="137">
        <v>1416</v>
      </c>
    </row>
    <row r="59" spans="2:8" ht="45.75" customHeight="1" x14ac:dyDescent="0.15">
      <c r="B59" s="135"/>
      <c r="C59" s="1297" t="s">
        <v>615</v>
      </c>
      <c r="D59" s="1298"/>
      <c r="E59" s="1299"/>
      <c r="F59" s="136">
        <v>448</v>
      </c>
      <c r="G59" s="136">
        <v>758</v>
      </c>
      <c r="H59" s="137">
        <v>745</v>
      </c>
    </row>
    <row r="60" spans="2:8" ht="45.75" customHeight="1" x14ac:dyDescent="0.15">
      <c r="B60" s="135"/>
      <c r="C60" s="1297" t="s">
        <v>616</v>
      </c>
      <c r="D60" s="1298"/>
      <c r="E60" s="1299"/>
      <c r="F60" s="136">
        <v>497</v>
      </c>
      <c r="G60" s="136">
        <v>410</v>
      </c>
      <c r="H60" s="137">
        <v>398</v>
      </c>
    </row>
    <row r="61" spans="2:8" ht="45.75" customHeight="1" x14ac:dyDescent="0.15">
      <c r="B61" s="135"/>
      <c r="C61" s="1297" t="s">
        <v>617</v>
      </c>
      <c r="D61" s="1298"/>
      <c r="E61" s="1299"/>
      <c r="F61" s="136">
        <v>433</v>
      </c>
      <c r="G61" s="136">
        <v>342</v>
      </c>
      <c r="H61" s="137">
        <v>336</v>
      </c>
    </row>
    <row r="62" spans="2:8" ht="45.75" customHeight="1" thickBot="1" x14ac:dyDescent="0.2">
      <c r="B62" s="138"/>
      <c r="C62" s="1300" t="s">
        <v>618</v>
      </c>
      <c r="D62" s="1301"/>
      <c r="E62" s="1302"/>
      <c r="F62" s="139" t="s">
        <v>619</v>
      </c>
      <c r="G62" s="139">
        <v>500</v>
      </c>
      <c r="H62" s="140">
        <v>332</v>
      </c>
    </row>
    <row r="63" spans="2:8" ht="52.5" customHeight="1" thickBot="1" x14ac:dyDescent="0.2">
      <c r="B63" s="141"/>
      <c r="C63" s="1303" t="s">
        <v>51</v>
      </c>
      <c r="D63" s="1303"/>
      <c r="E63" s="1304"/>
      <c r="F63" s="142">
        <v>7171</v>
      </c>
      <c r="G63" s="142">
        <v>7524</v>
      </c>
      <c r="H63" s="143">
        <v>7494</v>
      </c>
    </row>
    <row r="64" spans="2:8" ht="15" customHeight="1" x14ac:dyDescent="0.15"/>
  </sheetData>
  <sheetProtection algorithmName="SHA-512" hashValue="T7FZqoyJPgapzWBJoHU7fT4Mnn4v4mDT70ZrjSaEpg31IJbwgNb7ii9NwGjZ8+CMGWmlbcyapZD+raNai59dGg==" saltValue="X4AHxCptBEtsMeyMpHmW5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N61" zoomScaleNormal="100" zoomScaleSheetLayoutView="55" workbookViewId="0">
      <selection activeCell="AN70" sqref="AN70"/>
    </sheetView>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623</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623</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624</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625</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19" t="s">
        <v>633</v>
      </c>
      <c r="AO43" s="1320"/>
      <c r="AP43" s="1320"/>
      <c r="AQ43" s="1320"/>
      <c r="AR43" s="1320"/>
      <c r="AS43" s="1320"/>
      <c r="AT43" s="1320"/>
      <c r="AU43" s="1320"/>
      <c r="AV43" s="1320"/>
      <c r="AW43" s="1320"/>
      <c r="AX43" s="1320"/>
      <c r="AY43" s="1320"/>
      <c r="AZ43" s="1320"/>
      <c r="BA43" s="1320"/>
      <c r="BB43" s="1320"/>
      <c r="BC43" s="1320"/>
      <c r="BD43" s="1320"/>
      <c r="BE43" s="1320"/>
      <c r="BF43" s="1320"/>
      <c r="BG43" s="1320"/>
      <c r="BH43" s="1320"/>
      <c r="BI43" s="1320"/>
      <c r="BJ43" s="1320"/>
      <c r="BK43" s="1320"/>
      <c r="BL43" s="1320"/>
      <c r="BM43" s="1320"/>
      <c r="BN43" s="1320"/>
      <c r="BO43" s="1320"/>
      <c r="BP43" s="1320"/>
      <c r="BQ43" s="1320"/>
      <c r="BR43" s="1320"/>
      <c r="BS43" s="1320"/>
      <c r="BT43" s="1320"/>
      <c r="BU43" s="1320"/>
      <c r="BV43" s="1320"/>
      <c r="BW43" s="1320"/>
      <c r="BX43" s="1320"/>
      <c r="BY43" s="1320"/>
      <c r="BZ43" s="1320"/>
      <c r="CA43" s="1320"/>
      <c r="CB43" s="1320"/>
      <c r="CC43" s="1320"/>
      <c r="CD43" s="1320"/>
      <c r="CE43" s="1320"/>
      <c r="CF43" s="1320"/>
      <c r="CG43" s="1320"/>
      <c r="CH43" s="1320"/>
      <c r="CI43" s="1320"/>
      <c r="CJ43" s="1320"/>
      <c r="CK43" s="1320"/>
      <c r="CL43" s="1320"/>
      <c r="CM43" s="1320"/>
      <c r="CN43" s="1320"/>
      <c r="CO43" s="1320"/>
      <c r="CP43" s="1320"/>
      <c r="CQ43" s="1320"/>
      <c r="CR43" s="1320"/>
      <c r="CS43" s="1320"/>
      <c r="CT43" s="1320"/>
      <c r="CU43" s="1320"/>
      <c r="CV43" s="1320"/>
      <c r="CW43" s="1320"/>
      <c r="CX43" s="1320"/>
      <c r="CY43" s="1320"/>
      <c r="CZ43" s="1320"/>
      <c r="DA43" s="1320"/>
      <c r="DB43" s="1320"/>
      <c r="DC43" s="1321"/>
    </row>
    <row r="44" spans="2:109" x14ac:dyDescent="0.15">
      <c r="B44" s="397"/>
      <c r="AN44" s="1322"/>
      <c r="AO44" s="1323"/>
      <c r="AP44" s="1323"/>
      <c r="AQ44" s="1323"/>
      <c r="AR44" s="1323"/>
      <c r="AS44" s="1323"/>
      <c r="AT44" s="1323"/>
      <c r="AU44" s="1323"/>
      <c r="AV44" s="1323"/>
      <c r="AW44" s="1323"/>
      <c r="AX44" s="1323"/>
      <c r="AY44" s="1323"/>
      <c r="AZ44" s="1323"/>
      <c r="BA44" s="1323"/>
      <c r="BB44" s="1323"/>
      <c r="BC44" s="1323"/>
      <c r="BD44" s="1323"/>
      <c r="BE44" s="1323"/>
      <c r="BF44" s="1323"/>
      <c r="BG44" s="1323"/>
      <c r="BH44" s="1323"/>
      <c r="BI44" s="1323"/>
      <c r="BJ44" s="1323"/>
      <c r="BK44" s="1323"/>
      <c r="BL44" s="1323"/>
      <c r="BM44" s="1323"/>
      <c r="BN44" s="1323"/>
      <c r="BO44" s="1323"/>
      <c r="BP44" s="1323"/>
      <c r="BQ44" s="1323"/>
      <c r="BR44" s="1323"/>
      <c r="BS44" s="1323"/>
      <c r="BT44" s="1323"/>
      <c r="BU44" s="1323"/>
      <c r="BV44" s="1323"/>
      <c r="BW44" s="1323"/>
      <c r="BX44" s="1323"/>
      <c r="BY44" s="1323"/>
      <c r="BZ44" s="1323"/>
      <c r="CA44" s="1323"/>
      <c r="CB44" s="1323"/>
      <c r="CC44" s="1323"/>
      <c r="CD44" s="1323"/>
      <c r="CE44" s="1323"/>
      <c r="CF44" s="1323"/>
      <c r="CG44" s="1323"/>
      <c r="CH44" s="1323"/>
      <c r="CI44" s="1323"/>
      <c r="CJ44" s="1323"/>
      <c r="CK44" s="1323"/>
      <c r="CL44" s="1323"/>
      <c r="CM44" s="1323"/>
      <c r="CN44" s="1323"/>
      <c r="CO44" s="1323"/>
      <c r="CP44" s="1323"/>
      <c r="CQ44" s="1323"/>
      <c r="CR44" s="1323"/>
      <c r="CS44" s="1323"/>
      <c r="CT44" s="1323"/>
      <c r="CU44" s="1323"/>
      <c r="CV44" s="1323"/>
      <c r="CW44" s="1323"/>
      <c r="CX44" s="1323"/>
      <c r="CY44" s="1323"/>
      <c r="CZ44" s="1323"/>
      <c r="DA44" s="1323"/>
      <c r="DB44" s="1323"/>
      <c r="DC44" s="1324"/>
    </row>
    <row r="45" spans="2:109" x14ac:dyDescent="0.15">
      <c r="B45" s="397"/>
      <c r="AN45" s="1322"/>
      <c r="AO45" s="1323"/>
      <c r="AP45" s="1323"/>
      <c r="AQ45" s="1323"/>
      <c r="AR45" s="1323"/>
      <c r="AS45" s="1323"/>
      <c r="AT45" s="1323"/>
      <c r="AU45" s="1323"/>
      <c r="AV45" s="1323"/>
      <c r="AW45" s="1323"/>
      <c r="AX45" s="1323"/>
      <c r="AY45" s="1323"/>
      <c r="AZ45" s="1323"/>
      <c r="BA45" s="1323"/>
      <c r="BB45" s="1323"/>
      <c r="BC45" s="1323"/>
      <c r="BD45" s="1323"/>
      <c r="BE45" s="1323"/>
      <c r="BF45" s="1323"/>
      <c r="BG45" s="1323"/>
      <c r="BH45" s="1323"/>
      <c r="BI45" s="1323"/>
      <c r="BJ45" s="1323"/>
      <c r="BK45" s="1323"/>
      <c r="BL45" s="1323"/>
      <c r="BM45" s="1323"/>
      <c r="BN45" s="1323"/>
      <c r="BO45" s="1323"/>
      <c r="BP45" s="1323"/>
      <c r="BQ45" s="1323"/>
      <c r="BR45" s="1323"/>
      <c r="BS45" s="1323"/>
      <c r="BT45" s="1323"/>
      <c r="BU45" s="1323"/>
      <c r="BV45" s="1323"/>
      <c r="BW45" s="1323"/>
      <c r="BX45" s="1323"/>
      <c r="BY45" s="1323"/>
      <c r="BZ45" s="1323"/>
      <c r="CA45" s="1323"/>
      <c r="CB45" s="1323"/>
      <c r="CC45" s="1323"/>
      <c r="CD45" s="1323"/>
      <c r="CE45" s="1323"/>
      <c r="CF45" s="1323"/>
      <c r="CG45" s="1323"/>
      <c r="CH45" s="1323"/>
      <c r="CI45" s="1323"/>
      <c r="CJ45" s="1323"/>
      <c r="CK45" s="1323"/>
      <c r="CL45" s="1323"/>
      <c r="CM45" s="1323"/>
      <c r="CN45" s="1323"/>
      <c r="CO45" s="1323"/>
      <c r="CP45" s="1323"/>
      <c r="CQ45" s="1323"/>
      <c r="CR45" s="1323"/>
      <c r="CS45" s="1323"/>
      <c r="CT45" s="1323"/>
      <c r="CU45" s="1323"/>
      <c r="CV45" s="1323"/>
      <c r="CW45" s="1323"/>
      <c r="CX45" s="1323"/>
      <c r="CY45" s="1323"/>
      <c r="CZ45" s="1323"/>
      <c r="DA45" s="1323"/>
      <c r="DB45" s="1323"/>
      <c r="DC45" s="1324"/>
    </row>
    <row r="46" spans="2:109" x14ac:dyDescent="0.15">
      <c r="B46" s="397"/>
      <c r="AN46" s="1322"/>
      <c r="AO46" s="1323"/>
      <c r="AP46" s="1323"/>
      <c r="AQ46" s="1323"/>
      <c r="AR46" s="1323"/>
      <c r="AS46" s="1323"/>
      <c r="AT46" s="1323"/>
      <c r="AU46" s="1323"/>
      <c r="AV46" s="1323"/>
      <c r="AW46" s="1323"/>
      <c r="AX46" s="1323"/>
      <c r="AY46" s="1323"/>
      <c r="AZ46" s="1323"/>
      <c r="BA46" s="1323"/>
      <c r="BB46" s="1323"/>
      <c r="BC46" s="1323"/>
      <c r="BD46" s="1323"/>
      <c r="BE46" s="1323"/>
      <c r="BF46" s="1323"/>
      <c r="BG46" s="1323"/>
      <c r="BH46" s="1323"/>
      <c r="BI46" s="1323"/>
      <c r="BJ46" s="1323"/>
      <c r="BK46" s="1323"/>
      <c r="BL46" s="1323"/>
      <c r="BM46" s="1323"/>
      <c r="BN46" s="1323"/>
      <c r="BO46" s="1323"/>
      <c r="BP46" s="1323"/>
      <c r="BQ46" s="1323"/>
      <c r="BR46" s="1323"/>
      <c r="BS46" s="1323"/>
      <c r="BT46" s="1323"/>
      <c r="BU46" s="1323"/>
      <c r="BV46" s="1323"/>
      <c r="BW46" s="1323"/>
      <c r="BX46" s="1323"/>
      <c r="BY46" s="1323"/>
      <c r="BZ46" s="1323"/>
      <c r="CA46" s="1323"/>
      <c r="CB46" s="1323"/>
      <c r="CC46" s="1323"/>
      <c r="CD46" s="1323"/>
      <c r="CE46" s="1323"/>
      <c r="CF46" s="1323"/>
      <c r="CG46" s="1323"/>
      <c r="CH46" s="1323"/>
      <c r="CI46" s="1323"/>
      <c r="CJ46" s="1323"/>
      <c r="CK46" s="1323"/>
      <c r="CL46" s="1323"/>
      <c r="CM46" s="1323"/>
      <c r="CN46" s="1323"/>
      <c r="CO46" s="1323"/>
      <c r="CP46" s="1323"/>
      <c r="CQ46" s="1323"/>
      <c r="CR46" s="1323"/>
      <c r="CS46" s="1323"/>
      <c r="CT46" s="1323"/>
      <c r="CU46" s="1323"/>
      <c r="CV46" s="1323"/>
      <c r="CW46" s="1323"/>
      <c r="CX46" s="1323"/>
      <c r="CY46" s="1323"/>
      <c r="CZ46" s="1323"/>
      <c r="DA46" s="1323"/>
      <c r="DB46" s="1323"/>
      <c r="DC46" s="1324"/>
    </row>
    <row r="47" spans="2:109" x14ac:dyDescent="0.15">
      <c r="B47" s="397"/>
      <c r="AN47" s="1325"/>
      <c r="AO47" s="1326"/>
      <c r="AP47" s="1326"/>
      <c r="AQ47" s="1326"/>
      <c r="AR47" s="1326"/>
      <c r="AS47" s="1326"/>
      <c r="AT47" s="1326"/>
      <c r="AU47" s="1326"/>
      <c r="AV47" s="1326"/>
      <c r="AW47" s="1326"/>
      <c r="AX47" s="1326"/>
      <c r="AY47" s="1326"/>
      <c r="AZ47" s="1326"/>
      <c r="BA47" s="1326"/>
      <c r="BB47" s="1326"/>
      <c r="BC47" s="1326"/>
      <c r="BD47" s="1326"/>
      <c r="BE47" s="1326"/>
      <c r="BF47" s="1326"/>
      <c r="BG47" s="1326"/>
      <c r="BH47" s="1326"/>
      <c r="BI47" s="1326"/>
      <c r="BJ47" s="1326"/>
      <c r="BK47" s="1326"/>
      <c r="BL47" s="1326"/>
      <c r="BM47" s="1326"/>
      <c r="BN47" s="1326"/>
      <c r="BO47" s="1326"/>
      <c r="BP47" s="1326"/>
      <c r="BQ47" s="1326"/>
      <c r="BR47" s="1326"/>
      <c r="BS47" s="1326"/>
      <c r="BT47" s="1326"/>
      <c r="BU47" s="1326"/>
      <c r="BV47" s="1326"/>
      <c r="BW47" s="1326"/>
      <c r="BX47" s="1326"/>
      <c r="BY47" s="1326"/>
      <c r="BZ47" s="1326"/>
      <c r="CA47" s="1326"/>
      <c r="CB47" s="1326"/>
      <c r="CC47" s="1326"/>
      <c r="CD47" s="1326"/>
      <c r="CE47" s="1326"/>
      <c r="CF47" s="1326"/>
      <c r="CG47" s="1326"/>
      <c r="CH47" s="1326"/>
      <c r="CI47" s="1326"/>
      <c r="CJ47" s="1326"/>
      <c r="CK47" s="1326"/>
      <c r="CL47" s="1326"/>
      <c r="CM47" s="1326"/>
      <c r="CN47" s="1326"/>
      <c r="CO47" s="1326"/>
      <c r="CP47" s="1326"/>
      <c r="CQ47" s="1326"/>
      <c r="CR47" s="1326"/>
      <c r="CS47" s="1326"/>
      <c r="CT47" s="1326"/>
      <c r="CU47" s="1326"/>
      <c r="CV47" s="1326"/>
      <c r="CW47" s="1326"/>
      <c r="CX47" s="1326"/>
      <c r="CY47" s="1326"/>
      <c r="CZ47" s="1326"/>
      <c r="DA47" s="1326"/>
      <c r="DB47" s="1326"/>
      <c r="DC47" s="1327"/>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626</v>
      </c>
    </row>
    <row r="50" spans="1:109" x14ac:dyDescent="0.15">
      <c r="B50" s="397"/>
      <c r="G50" s="1311"/>
      <c r="H50" s="1311"/>
      <c r="I50" s="1311"/>
      <c r="J50" s="1311"/>
      <c r="K50" s="407"/>
      <c r="L50" s="407"/>
      <c r="M50" s="408"/>
      <c r="N50" s="408"/>
      <c r="AN50" s="1312"/>
      <c r="AO50" s="1313"/>
      <c r="AP50" s="1313"/>
      <c r="AQ50" s="1313"/>
      <c r="AR50" s="1313"/>
      <c r="AS50" s="1313"/>
      <c r="AT50" s="1313"/>
      <c r="AU50" s="1313"/>
      <c r="AV50" s="1313"/>
      <c r="AW50" s="1313"/>
      <c r="AX50" s="1313"/>
      <c r="AY50" s="1313"/>
      <c r="AZ50" s="1313"/>
      <c r="BA50" s="1313"/>
      <c r="BB50" s="1313"/>
      <c r="BC50" s="1313"/>
      <c r="BD50" s="1313"/>
      <c r="BE50" s="1313"/>
      <c r="BF50" s="1313"/>
      <c r="BG50" s="1313"/>
      <c r="BH50" s="1313"/>
      <c r="BI50" s="1313"/>
      <c r="BJ50" s="1313"/>
      <c r="BK50" s="1313"/>
      <c r="BL50" s="1313"/>
      <c r="BM50" s="1313"/>
      <c r="BN50" s="1313"/>
      <c r="BO50" s="1314"/>
      <c r="BP50" s="1315" t="s">
        <v>574</v>
      </c>
      <c r="BQ50" s="1315"/>
      <c r="BR50" s="1315"/>
      <c r="BS50" s="1315"/>
      <c r="BT50" s="1315"/>
      <c r="BU50" s="1315"/>
      <c r="BV50" s="1315"/>
      <c r="BW50" s="1315"/>
      <c r="BX50" s="1315" t="s">
        <v>575</v>
      </c>
      <c r="BY50" s="1315"/>
      <c r="BZ50" s="1315"/>
      <c r="CA50" s="1315"/>
      <c r="CB50" s="1315"/>
      <c r="CC50" s="1315"/>
      <c r="CD50" s="1315"/>
      <c r="CE50" s="1315"/>
      <c r="CF50" s="1315" t="s">
        <v>576</v>
      </c>
      <c r="CG50" s="1315"/>
      <c r="CH50" s="1315"/>
      <c r="CI50" s="1315"/>
      <c r="CJ50" s="1315"/>
      <c r="CK50" s="1315"/>
      <c r="CL50" s="1315"/>
      <c r="CM50" s="1315"/>
      <c r="CN50" s="1315" t="s">
        <v>577</v>
      </c>
      <c r="CO50" s="1315"/>
      <c r="CP50" s="1315"/>
      <c r="CQ50" s="1315"/>
      <c r="CR50" s="1315"/>
      <c r="CS50" s="1315"/>
      <c r="CT50" s="1315"/>
      <c r="CU50" s="1315"/>
      <c r="CV50" s="1315" t="s">
        <v>578</v>
      </c>
      <c r="CW50" s="1315"/>
      <c r="CX50" s="1315"/>
      <c r="CY50" s="1315"/>
      <c r="CZ50" s="1315"/>
      <c r="DA50" s="1315"/>
      <c r="DB50" s="1315"/>
      <c r="DC50" s="1315"/>
    </row>
    <row r="51" spans="1:109" ht="13.5" customHeight="1" x14ac:dyDescent="0.15">
      <c r="B51" s="397"/>
      <c r="G51" s="1329"/>
      <c r="H51" s="1329"/>
      <c r="I51" s="1330"/>
      <c r="J51" s="1330"/>
      <c r="K51" s="1328"/>
      <c r="L51" s="1328"/>
      <c r="M51" s="1328"/>
      <c r="N51" s="1328"/>
      <c r="AM51" s="406"/>
      <c r="AN51" s="1318" t="s">
        <v>627</v>
      </c>
      <c r="AO51" s="1318"/>
      <c r="AP51" s="1318"/>
      <c r="AQ51" s="1318"/>
      <c r="AR51" s="1318"/>
      <c r="AS51" s="1318"/>
      <c r="AT51" s="1318"/>
      <c r="AU51" s="1318"/>
      <c r="AV51" s="1318"/>
      <c r="AW51" s="1318"/>
      <c r="AX51" s="1318"/>
      <c r="AY51" s="1318"/>
      <c r="AZ51" s="1318"/>
      <c r="BA51" s="1318"/>
      <c r="BB51" s="1318" t="s">
        <v>628</v>
      </c>
      <c r="BC51" s="1318"/>
      <c r="BD51" s="1318"/>
      <c r="BE51" s="1318"/>
      <c r="BF51" s="1318"/>
      <c r="BG51" s="1318"/>
      <c r="BH51" s="1318"/>
      <c r="BI51" s="1318"/>
      <c r="BJ51" s="1318"/>
      <c r="BK51" s="1318"/>
      <c r="BL51" s="1318"/>
      <c r="BM51" s="1318"/>
      <c r="BN51" s="1318"/>
      <c r="BO51" s="1318"/>
      <c r="BP51" s="1316">
        <v>89.4</v>
      </c>
      <c r="BQ51" s="1316"/>
      <c r="BR51" s="1316"/>
      <c r="BS51" s="1316"/>
      <c r="BT51" s="1316"/>
      <c r="BU51" s="1316"/>
      <c r="BV51" s="1316"/>
      <c r="BW51" s="1316"/>
      <c r="BX51" s="1317"/>
      <c r="BY51" s="1316"/>
      <c r="BZ51" s="1316"/>
      <c r="CA51" s="1316"/>
      <c r="CB51" s="1316"/>
      <c r="CC51" s="1316"/>
      <c r="CD51" s="1316"/>
      <c r="CE51" s="1316"/>
      <c r="CF51" s="1317"/>
      <c r="CG51" s="1316"/>
      <c r="CH51" s="1316"/>
      <c r="CI51" s="1316"/>
      <c r="CJ51" s="1316"/>
      <c r="CK51" s="1316"/>
      <c r="CL51" s="1316"/>
      <c r="CM51" s="1316"/>
      <c r="CN51" s="1316">
        <v>80.8</v>
      </c>
      <c r="CO51" s="1316"/>
      <c r="CP51" s="1316"/>
      <c r="CQ51" s="1316"/>
      <c r="CR51" s="1316"/>
      <c r="CS51" s="1316"/>
      <c r="CT51" s="1316"/>
      <c r="CU51" s="1316"/>
      <c r="CV51" s="1316">
        <v>76.5</v>
      </c>
      <c r="CW51" s="1316"/>
      <c r="CX51" s="1316"/>
      <c r="CY51" s="1316"/>
      <c r="CZ51" s="1316"/>
      <c r="DA51" s="1316"/>
      <c r="DB51" s="1316"/>
      <c r="DC51" s="1316"/>
    </row>
    <row r="52" spans="1:109" x14ac:dyDescent="0.15">
      <c r="B52" s="397"/>
      <c r="G52" s="1329"/>
      <c r="H52" s="1329"/>
      <c r="I52" s="1330"/>
      <c r="J52" s="1330"/>
      <c r="K52" s="1328"/>
      <c r="L52" s="1328"/>
      <c r="M52" s="1328"/>
      <c r="N52" s="1328"/>
      <c r="AM52" s="406"/>
      <c r="AN52" s="1318"/>
      <c r="AO52" s="1318"/>
      <c r="AP52" s="1318"/>
      <c r="AQ52" s="1318"/>
      <c r="AR52" s="1318"/>
      <c r="AS52" s="1318"/>
      <c r="AT52" s="1318"/>
      <c r="AU52" s="1318"/>
      <c r="AV52" s="1318"/>
      <c r="AW52" s="1318"/>
      <c r="AX52" s="1318"/>
      <c r="AY52" s="1318"/>
      <c r="AZ52" s="1318"/>
      <c r="BA52" s="1318"/>
      <c r="BB52" s="1318"/>
      <c r="BC52" s="1318"/>
      <c r="BD52" s="1318"/>
      <c r="BE52" s="1318"/>
      <c r="BF52" s="1318"/>
      <c r="BG52" s="1318"/>
      <c r="BH52" s="1318"/>
      <c r="BI52" s="1318"/>
      <c r="BJ52" s="1318"/>
      <c r="BK52" s="1318"/>
      <c r="BL52" s="1318"/>
      <c r="BM52" s="1318"/>
      <c r="BN52" s="1318"/>
      <c r="BO52" s="1318"/>
      <c r="BP52" s="1316"/>
      <c r="BQ52" s="1316"/>
      <c r="BR52" s="1316"/>
      <c r="BS52" s="1316"/>
      <c r="BT52" s="1316"/>
      <c r="BU52" s="1316"/>
      <c r="BV52" s="1316"/>
      <c r="BW52" s="1316"/>
      <c r="BX52" s="1316"/>
      <c r="BY52" s="1316"/>
      <c r="BZ52" s="1316"/>
      <c r="CA52" s="1316"/>
      <c r="CB52" s="1316"/>
      <c r="CC52" s="1316"/>
      <c r="CD52" s="1316"/>
      <c r="CE52" s="1316"/>
      <c r="CF52" s="1316"/>
      <c r="CG52" s="1316"/>
      <c r="CH52" s="1316"/>
      <c r="CI52" s="1316"/>
      <c r="CJ52" s="1316"/>
      <c r="CK52" s="1316"/>
      <c r="CL52" s="1316"/>
      <c r="CM52" s="1316"/>
      <c r="CN52" s="1316"/>
      <c r="CO52" s="1316"/>
      <c r="CP52" s="1316"/>
      <c r="CQ52" s="1316"/>
      <c r="CR52" s="1316"/>
      <c r="CS52" s="1316"/>
      <c r="CT52" s="1316"/>
      <c r="CU52" s="1316"/>
      <c r="CV52" s="1316"/>
      <c r="CW52" s="1316"/>
      <c r="CX52" s="1316"/>
      <c r="CY52" s="1316"/>
      <c r="CZ52" s="1316"/>
      <c r="DA52" s="1316"/>
      <c r="DB52" s="1316"/>
      <c r="DC52" s="1316"/>
    </row>
    <row r="53" spans="1:109" x14ac:dyDescent="0.15">
      <c r="A53" s="405"/>
      <c r="B53" s="397"/>
      <c r="G53" s="1329"/>
      <c r="H53" s="1329"/>
      <c r="I53" s="1311"/>
      <c r="J53" s="1311"/>
      <c r="K53" s="1328"/>
      <c r="L53" s="1328"/>
      <c r="M53" s="1328"/>
      <c r="N53" s="1328"/>
      <c r="AM53" s="406"/>
      <c r="AN53" s="1318"/>
      <c r="AO53" s="1318"/>
      <c r="AP53" s="1318"/>
      <c r="AQ53" s="1318"/>
      <c r="AR53" s="1318"/>
      <c r="AS53" s="1318"/>
      <c r="AT53" s="1318"/>
      <c r="AU53" s="1318"/>
      <c r="AV53" s="1318"/>
      <c r="AW53" s="1318"/>
      <c r="AX53" s="1318"/>
      <c r="AY53" s="1318"/>
      <c r="AZ53" s="1318"/>
      <c r="BA53" s="1318"/>
      <c r="BB53" s="1318" t="s">
        <v>629</v>
      </c>
      <c r="BC53" s="1318"/>
      <c r="BD53" s="1318"/>
      <c r="BE53" s="1318"/>
      <c r="BF53" s="1318"/>
      <c r="BG53" s="1318"/>
      <c r="BH53" s="1318"/>
      <c r="BI53" s="1318"/>
      <c r="BJ53" s="1318"/>
      <c r="BK53" s="1318"/>
      <c r="BL53" s="1318"/>
      <c r="BM53" s="1318"/>
      <c r="BN53" s="1318"/>
      <c r="BO53" s="1318"/>
      <c r="BP53" s="1316">
        <v>53.6</v>
      </c>
      <c r="BQ53" s="1316"/>
      <c r="BR53" s="1316"/>
      <c r="BS53" s="1316"/>
      <c r="BT53" s="1316"/>
      <c r="BU53" s="1316"/>
      <c r="BV53" s="1316"/>
      <c r="BW53" s="1316"/>
      <c r="BX53" s="1317"/>
      <c r="BY53" s="1316"/>
      <c r="BZ53" s="1316"/>
      <c r="CA53" s="1316"/>
      <c r="CB53" s="1316"/>
      <c r="CC53" s="1316"/>
      <c r="CD53" s="1316"/>
      <c r="CE53" s="1316"/>
      <c r="CF53" s="1317"/>
      <c r="CG53" s="1316"/>
      <c r="CH53" s="1316"/>
      <c r="CI53" s="1316"/>
      <c r="CJ53" s="1316"/>
      <c r="CK53" s="1316"/>
      <c r="CL53" s="1316"/>
      <c r="CM53" s="1316"/>
      <c r="CN53" s="1316">
        <v>56.7</v>
      </c>
      <c r="CO53" s="1316"/>
      <c r="CP53" s="1316"/>
      <c r="CQ53" s="1316"/>
      <c r="CR53" s="1316"/>
      <c r="CS53" s="1316"/>
      <c r="CT53" s="1316"/>
      <c r="CU53" s="1316"/>
      <c r="CV53" s="1316">
        <v>59.9</v>
      </c>
      <c r="CW53" s="1316"/>
      <c r="CX53" s="1316"/>
      <c r="CY53" s="1316"/>
      <c r="CZ53" s="1316"/>
      <c r="DA53" s="1316"/>
      <c r="DB53" s="1316"/>
      <c r="DC53" s="1316"/>
    </row>
    <row r="54" spans="1:109" x14ac:dyDescent="0.15">
      <c r="A54" s="405"/>
      <c r="B54" s="397"/>
      <c r="G54" s="1329"/>
      <c r="H54" s="1329"/>
      <c r="I54" s="1311"/>
      <c r="J54" s="1311"/>
      <c r="K54" s="1328"/>
      <c r="L54" s="1328"/>
      <c r="M54" s="1328"/>
      <c r="N54" s="1328"/>
      <c r="AM54" s="406"/>
      <c r="AN54" s="1318"/>
      <c r="AO54" s="1318"/>
      <c r="AP54" s="1318"/>
      <c r="AQ54" s="1318"/>
      <c r="AR54" s="1318"/>
      <c r="AS54" s="1318"/>
      <c r="AT54" s="1318"/>
      <c r="AU54" s="1318"/>
      <c r="AV54" s="1318"/>
      <c r="AW54" s="1318"/>
      <c r="AX54" s="1318"/>
      <c r="AY54" s="1318"/>
      <c r="AZ54" s="1318"/>
      <c r="BA54" s="1318"/>
      <c r="BB54" s="1318"/>
      <c r="BC54" s="1318"/>
      <c r="BD54" s="1318"/>
      <c r="BE54" s="1318"/>
      <c r="BF54" s="1318"/>
      <c r="BG54" s="1318"/>
      <c r="BH54" s="1318"/>
      <c r="BI54" s="1318"/>
      <c r="BJ54" s="1318"/>
      <c r="BK54" s="1318"/>
      <c r="BL54" s="1318"/>
      <c r="BM54" s="1318"/>
      <c r="BN54" s="1318"/>
      <c r="BO54" s="1318"/>
      <c r="BP54" s="1316"/>
      <c r="BQ54" s="1316"/>
      <c r="BR54" s="1316"/>
      <c r="BS54" s="1316"/>
      <c r="BT54" s="1316"/>
      <c r="BU54" s="1316"/>
      <c r="BV54" s="1316"/>
      <c r="BW54" s="1316"/>
      <c r="BX54" s="1316"/>
      <c r="BY54" s="1316"/>
      <c r="BZ54" s="1316"/>
      <c r="CA54" s="1316"/>
      <c r="CB54" s="1316"/>
      <c r="CC54" s="1316"/>
      <c r="CD54" s="1316"/>
      <c r="CE54" s="1316"/>
      <c r="CF54" s="1316"/>
      <c r="CG54" s="1316"/>
      <c r="CH54" s="1316"/>
      <c r="CI54" s="1316"/>
      <c r="CJ54" s="1316"/>
      <c r="CK54" s="1316"/>
      <c r="CL54" s="1316"/>
      <c r="CM54" s="1316"/>
      <c r="CN54" s="1316"/>
      <c r="CO54" s="1316"/>
      <c r="CP54" s="1316"/>
      <c r="CQ54" s="1316"/>
      <c r="CR54" s="1316"/>
      <c r="CS54" s="1316"/>
      <c r="CT54" s="1316"/>
      <c r="CU54" s="1316"/>
      <c r="CV54" s="1316"/>
      <c r="CW54" s="1316"/>
      <c r="CX54" s="1316"/>
      <c r="CY54" s="1316"/>
      <c r="CZ54" s="1316"/>
      <c r="DA54" s="1316"/>
      <c r="DB54" s="1316"/>
      <c r="DC54" s="1316"/>
    </row>
    <row r="55" spans="1:109" x14ac:dyDescent="0.15">
      <c r="A55" s="405"/>
      <c r="B55" s="397"/>
      <c r="G55" s="1311"/>
      <c r="H55" s="1311"/>
      <c r="I55" s="1311"/>
      <c r="J55" s="1311"/>
      <c r="K55" s="1328"/>
      <c r="L55" s="1328"/>
      <c r="M55" s="1328"/>
      <c r="N55" s="1328"/>
      <c r="AN55" s="1315" t="s">
        <v>630</v>
      </c>
      <c r="AO55" s="1315"/>
      <c r="AP55" s="1315"/>
      <c r="AQ55" s="1315"/>
      <c r="AR55" s="1315"/>
      <c r="AS55" s="1315"/>
      <c r="AT55" s="1315"/>
      <c r="AU55" s="1315"/>
      <c r="AV55" s="1315"/>
      <c r="AW55" s="1315"/>
      <c r="AX55" s="1315"/>
      <c r="AY55" s="1315"/>
      <c r="AZ55" s="1315"/>
      <c r="BA55" s="1315"/>
      <c r="BB55" s="1318" t="s">
        <v>628</v>
      </c>
      <c r="BC55" s="1318"/>
      <c r="BD55" s="1318"/>
      <c r="BE55" s="1318"/>
      <c r="BF55" s="1318"/>
      <c r="BG55" s="1318"/>
      <c r="BH55" s="1318"/>
      <c r="BI55" s="1318"/>
      <c r="BJ55" s="1318"/>
      <c r="BK55" s="1318"/>
      <c r="BL55" s="1318"/>
      <c r="BM55" s="1318"/>
      <c r="BN55" s="1318"/>
      <c r="BO55" s="1318"/>
      <c r="BP55" s="1316">
        <v>54.6</v>
      </c>
      <c r="BQ55" s="1316"/>
      <c r="BR55" s="1316"/>
      <c r="BS55" s="1316"/>
      <c r="BT55" s="1316"/>
      <c r="BU55" s="1316"/>
      <c r="BV55" s="1316"/>
      <c r="BW55" s="1316"/>
      <c r="BX55" s="1317"/>
      <c r="BY55" s="1316"/>
      <c r="BZ55" s="1316"/>
      <c r="CA55" s="1316"/>
      <c r="CB55" s="1316"/>
      <c r="CC55" s="1316"/>
      <c r="CD55" s="1316"/>
      <c r="CE55" s="1316"/>
      <c r="CF55" s="1317"/>
      <c r="CG55" s="1316"/>
      <c r="CH55" s="1316"/>
      <c r="CI55" s="1316"/>
      <c r="CJ55" s="1316"/>
      <c r="CK55" s="1316"/>
      <c r="CL55" s="1316"/>
      <c r="CM55" s="1316"/>
      <c r="CN55" s="1316">
        <v>49</v>
      </c>
      <c r="CO55" s="1316"/>
      <c r="CP55" s="1316"/>
      <c r="CQ55" s="1316"/>
      <c r="CR55" s="1316"/>
      <c r="CS55" s="1316"/>
      <c r="CT55" s="1316"/>
      <c r="CU55" s="1316"/>
      <c r="CV55" s="1316">
        <v>41.3</v>
      </c>
      <c r="CW55" s="1316"/>
      <c r="CX55" s="1316"/>
      <c r="CY55" s="1316"/>
      <c r="CZ55" s="1316"/>
      <c r="DA55" s="1316"/>
      <c r="DB55" s="1316"/>
      <c r="DC55" s="1316"/>
    </row>
    <row r="56" spans="1:109" x14ac:dyDescent="0.15">
      <c r="A56" s="405"/>
      <c r="B56" s="397"/>
      <c r="G56" s="1311"/>
      <c r="H56" s="1311"/>
      <c r="I56" s="1311"/>
      <c r="J56" s="1311"/>
      <c r="K56" s="1328"/>
      <c r="L56" s="1328"/>
      <c r="M56" s="1328"/>
      <c r="N56" s="1328"/>
      <c r="AN56" s="1315"/>
      <c r="AO56" s="1315"/>
      <c r="AP56" s="1315"/>
      <c r="AQ56" s="1315"/>
      <c r="AR56" s="1315"/>
      <c r="AS56" s="1315"/>
      <c r="AT56" s="1315"/>
      <c r="AU56" s="1315"/>
      <c r="AV56" s="1315"/>
      <c r="AW56" s="1315"/>
      <c r="AX56" s="1315"/>
      <c r="AY56" s="1315"/>
      <c r="AZ56" s="1315"/>
      <c r="BA56" s="1315"/>
      <c r="BB56" s="1318"/>
      <c r="BC56" s="1318"/>
      <c r="BD56" s="1318"/>
      <c r="BE56" s="1318"/>
      <c r="BF56" s="1318"/>
      <c r="BG56" s="1318"/>
      <c r="BH56" s="1318"/>
      <c r="BI56" s="1318"/>
      <c r="BJ56" s="1318"/>
      <c r="BK56" s="1318"/>
      <c r="BL56" s="1318"/>
      <c r="BM56" s="1318"/>
      <c r="BN56" s="1318"/>
      <c r="BO56" s="1318"/>
      <c r="BP56" s="1316"/>
      <c r="BQ56" s="1316"/>
      <c r="BR56" s="1316"/>
      <c r="BS56" s="1316"/>
      <c r="BT56" s="1316"/>
      <c r="BU56" s="1316"/>
      <c r="BV56" s="1316"/>
      <c r="BW56" s="1316"/>
      <c r="BX56" s="1316"/>
      <c r="BY56" s="1316"/>
      <c r="BZ56" s="1316"/>
      <c r="CA56" s="1316"/>
      <c r="CB56" s="1316"/>
      <c r="CC56" s="1316"/>
      <c r="CD56" s="1316"/>
      <c r="CE56" s="1316"/>
      <c r="CF56" s="1316"/>
      <c r="CG56" s="1316"/>
      <c r="CH56" s="1316"/>
      <c r="CI56" s="1316"/>
      <c r="CJ56" s="1316"/>
      <c r="CK56" s="1316"/>
      <c r="CL56" s="1316"/>
      <c r="CM56" s="1316"/>
      <c r="CN56" s="1316"/>
      <c r="CO56" s="1316"/>
      <c r="CP56" s="1316"/>
      <c r="CQ56" s="1316"/>
      <c r="CR56" s="1316"/>
      <c r="CS56" s="1316"/>
      <c r="CT56" s="1316"/>
      <c r="CU56" s="1316"/>
      <c r="CV56" s="1316"/>
      <c r="CW56" s="1316"/>
      <c r="CX56" s="1316"/>
      <c r="CY56" s="1316"/>
      <c r="CZ56" s="1316"/>
      <c r="DA56" s="1316"/>
      <c r="DB56" s="1316"/>
      <c r="DC56" s="1316"/>
    </row>
    <row r="57" spans="1:109" s="405" customFormat="1" x14ac:dyDescent="0.15">
      <c r="B57" s="409"/>
      <c r="G57" s="1311"/>
      <c r="H57" s="1311"/>
      <c r="I57" s="1331"/>
      <c r="J57" s="1331"/>
      <c r="K57" s="1328"/>
      <c r="L57" s="1328"/>
      <c r="M57" s="1328"/>
      <c r="N57" s="1328"/>
      <c r="AM57" s="390"/>
      <c r="AN57" s="1315"/>
      <c r="AO57" s="1315"/>
      <c r="AP57" s="1315"/>
      <c r="AQ57" s="1315"/>
      <c r="AR57" s="1315"/>
      <c r="AS57" s="1315"/>
      <c r="AT57" s="1315"/>
      <c r="AU57" s="1315"/>
      <c r="AV57" s="1315"/>
      <c r="AW57" s="1315"/>
      <c r="AX57" s="1315"/>
      <c r="AY57" s="1315"/>
      <c r="AZ57" s="1315"/>
      <c r="BA57" s="1315"/>
      <c r="BB57" s="1318" t="s">
        <v>629</v>
      </c>
      <c r="BC57" s="1318"/>
      <c r="BD57" s="1318"/>
      <c r="BE57" s="1318"/>
      <c r="BF57" s="1318"/>
      <c r="BG57" s="1318"/>
      <c r="BH57" s="1318"/>
      <c r="BI57" s="1318"/>
      <c r="BJ57" s="1318"/>
      <c r="BK57" s="1318"/>
      <c r="BL57" s="1318"/>
      <c r="BM57" s="1318"/>
      <c r="BN57" s="1318"/>
      <c r="BO57" s="1318"/>
      <c r="BP57" s="1316">
        <v>58.3</v>
      </c>
      <c r="BQ57" s="1316"/>
      <c r="BR57" s="1316"/>
      <c r="BS57" s="1316"/>
      <c r="BT57" s="1316"/>
      <c r="BU57" s="1316"/>
      <c r="BV57" s="1316"/>
      <c r="BW57" s="1316"/>
      <c r="BX57" s="1317"/>
      <c r="BY57" s="1316"/>
      <c r="BZ57" s="1316"/>
      <c r="CA57" s="1316"/>
      <c r="CB57" s="1316"/>
      <c r="CC57" s="1316"/>
      <c r="CD57" s="1316"/>
      <c r="CE57" s="1316"/>
      <c r="CF57" s="1317"/>
      <c r="CG57" s="1316"/>
      <c r="CH57" s="1316"/>
      <c r="CI57" s="1316"/>
      <c r="CJ57" s="1316"/>
      <c r="CK57" s="1316"/>
      <c r="CL57" s="1316"/>
      <c r="CM57" s="1316"/>
      <c r="CN57" s="1316">
        <v>61</v>
      </c>
      <c r="CO57" s="1316"/>
      <c r="CP57" s="1316"/>
      <c r="CQ57" s="1316"/>
      <c r="CR57" s="1316"/>
      <c r="CS57" s="1316"/>
      <c r="CT57" s="1316"/>
      <c r="CU57" s="1316"/>
      <c r="CV57" s="1316">
        <v>63</v>
      </c>
      <c r="CW57" s="1316"/>
      <c r="CX57" s="1316"/>
      <c r="CY57" s="1316"/>
      <c r="CZ57" s="1316"/>
      <c r="DA57" s="1316"/>
      <c r="DB57" s="1316"/>
      <c r="DC57" s="1316"/>
      <c r="DD57" s="410"/>
      <c r="DE57" s="409"/>
    </row>
    <row r="58" spans="1:109" s="405" customFormat="1" x14ac:dyDescent="0.15">
      <c r="A58" s="390"/>
      <c r="B58" s="409"/>
      <c r="G58" s="1311"/>
      <c r="H58" s="1311"/>
      <c r="I58" s="1331"/>
      <c r="J58" s="1331"/>
      <c r="K58" s="1328"/>
      <c r="L58" s="1328"/>
      <c r="M58" s="1328"/>
      <c r="N58" s="1328"/>
      <c r="AM58" s="390"/>
      <c r="AN58" s="1315"/>
      <c r="AO58" s="1315"/>
      <c r="AP58" s="1315"/>
      <c r="AQ58" s="1315"/>
      <c r="AR58" s="1315"/>
      <c r="AS58" s="1315"/>
      <c r="AT58" s="1315"/>
      <c r="AU58" s="1315"/>
      <c r="AV58" s="1315"/>
      <c r="AW58" s="1315"/>
      <c r="AX58" s="1315"/>
      <c r="AY58" s="1315"/>
      <c r="AZ58" s="1315"/>
      <c r="BA58" s="1315"/>
      <c r="BB58" s="1318"/>
      <c r="BC58" s="1318"/>
      <c r="BD58" s="1318"/>
      <c r="BE58" s="1318"/>
      <c r="BF58" s="1318"/>
      <c r="BG58" s="1318"/>
      <c r="BH58" s="1318"/>
      <c r="BI58" s="1318"/>
      <c r="BJ58" s="1318"/>
      <c r="BK58" s="1318"/>
      <c r="BL58" s="1318"/>
      <c r="BM58" s="1318"/>
      <c r="BN58" s="1318"/>
      <c r="BO58" s="1318"/>
      <c r="BP58" s="1316"/>
      <c r="BQ58" s="1316"/>
      <c r="BR58" s="1316"/>
      <c r="BS58" s="1316"/>
      <c r="BT58" s="1316"/>
      <c r="BU58" s="1316"/>
      <c r="BV58" s="1316"/>
      <c r="BW58" s="1316"/>
      <c r="BX58" s="1316"/>
      <c r="BY58" s="1316"/>
      <c r="BZ58" s="1316"/>
      <c r="CA58" s="1316"/>
      <c r="CB58" s="1316"/>
      <c r="CC58" s="1316"/>
      <c r="CD58" s="1316"/>
      <c r="CE58" s="1316"/>
      <c r="CF58" s="1316"/>
      <c r="CG58" s="1316"/>
      <c r="CH58" s="1316"/>
      <c r="CI58" s="1316"/>
      <c r="CJ58" s="1316"/>
      <c r="CK58" s="1316"/>
      <c r="CL58" s="1316"/>
      <c r="CM58" s="1316"/>
      <c r="CN58" s="1316"/>
      <c r="CO58" s="1316"/>
      <c r="CP58" s="1316"/>
      <c r="CQ58" s="1316"/>
      <c r="CR58" s="1316"/>
      <c r="CS58" s="1316"/>
      <c r="CT58" s="1316"/>
      <c r="CU58" s="1316"/>
      <c r="CV58" s="1316"/>
      <c r="CW58" s="1316"/>
      <c r="CX58" s="1316"/>
      <c r="CY58" s="1316"/>
      <c r="CZ58" s="1316"/>
      <c r="DA58" s="1316"/>
      <c r="DB58" s="1316"/>
      <c r="DC58" s="1316"/>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631</v>
      </c>
    </row>
    <row r="64" spans="1:109" x14ac:dyDescent="0.15">
      <c r="B64" s="397"/>
      <c r="G64" s="404"/>
      <c r="I64" s="417"/>
      <c r="J64" s="417"/>
      <c r="K64" s="417"/>
      <c r="L64" s="417"/>
      <c r="M64" s="417"/>
      <c r="N64" s="418"/>
      <c r="AM64" s="404"/>
      <c r="AN64" s="404" t="s">
        <v>625</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19" t="s">
        <v>634</v>
      </c>
      <c r="AO65" s="1320"/>
      <c r="AP65" s="1320"/>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0"/>
      <c r="BT65" s="1320"/>
      <c r="BU65" s="1320"/>
      <c r="BV65" s="1320"/>
      <c r="BW65" s="1320"/>
      <c r="BX65" s="1320"/>
      <c r="BY65" s="1320"/>
      <c r="BZ65" s="1320"/>
      <c r="CA65" s="1320"/>
      <c r="CB65" s="1320"/>
      <c r="CC65" s="1320"/>
      <c r="CD65" s="1320"/>
      <c r="CE65" s="1320"/>
      <c r="CF65" s="1320"/>
      <c r="CG65" s="1320"/>
      <c r="CH65" s="1320"/>
      <c r="CI65" s="1320"/>
      <c r="CJ65" s="1320"/>
      <c r="CK65" s="1320"/>
      <c r="CL65" s="1320"/>
      <c r="CM65" s="1320"/>
      <c r="CN65" s="1320"/>
      <c r="CO65" s="1320"/>
      <c r="CP65" s="1320"/>
      <c r="CQ65" s="1320"/>
      <c r="CR65" s="1320"/>
      <c r="CS65" s="1320"/>
      <c r="CT65" s="1320"/>
      <c r="CU65" s="1320"/>
      <c r="CV65" s="1320"/>
      <c r="CW65" s="1320"/>
      <c r="CX65" s="1320"/>
      <c r="CY65" s="1320"/>
      <c r="CZ65" s="1320"/>
      <c r="DA65" s="1320"/>
      <c r="DB65" s="1320"/>
      <c r="DC65" s="1321"/>
    </row>
    <row r="66" spans="2:107" x14ac:dyDescent="0.15">
      <c r="B66" s="397"/>
      <c r="AN66" s="1322"/>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s="1323"/>
      <c r="CD66" s="1323"/>
      <c r="CE66" s="1323"/>
      <c r="CF66" s="1323"/>
      <c r="CG66" s="1323"/>
      <c r="CH66" s="1323"/>
      <c r="CI66" s="1323"/>
      <c r="CJ66" s="1323"/>
      <c r="CK66" s="1323"/>
      <c r="CL66" s="1323"/>
      <c r="CM66" s="1323"/>
      <c r="CN66" s="1323"/>
      <c r="CO66" s="1323"/>
      <c r="CP66" s="1323"/>
      <c r="CQ66" s="1323"/>
      <c r="CR66" s="1323"/>
      <c r="CS66" s="1323"/>
      <c r="CT66" s="1323"/>
      <c r="CU66" s="1323"/>
      <c r="CV66" s="1323"/>
      <c r="CW66" s="1323"/>
      <c r="CX66" s="1323"/>
      <c r="CY66" s="1323"/>
      <c r="CZ66" s="1323"/>
      <c r="DA66" s="1323"/>
      <c r="DB66" s="1323"/>
      <c r="DC66" s="1324"/>
    </row>
    <row r="67" spans="2:107" x14ac:dyDescent="0.15">
      <c r="B67" s="397"/>
      <c r="AN67" s="1322"/>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s="1323"/>
      <c r="CD67" s="1323"/>
      <c r="CE67" s="1323"/>
      <c r="CF67" s="1323"/>
      <c r="CG67" s="1323"/>
      <c r="CH67" s="1323"/>
      <c r="CI67" s="1323"/>
      <c r="CJ67" s="1323"/>
      <c r="CK67" s="1323"/>
      <c r="CL67" s="1323"/>
      <c r="CM67" s="1323"/>
      <c r="CN67" s="1323"/>
      <c r="CO67" s="1323"/>
      <c r="CP67" s="1323"/>
      <c r="CQ67" s="1323"/>
      <c r="CR67" s="1323"/>
      <c r="CS67" s="1323"/>
      <c r="CT67" s="1323"/>
      <c r="CU67" s="1323"/>
      <c r="CV67" s="1323"/>
      <c r="CW67" s="1323"/>
      <c r="CX67" s="1323"/>
      <c r="CY67" s="1323"/>
      <c r="CZ67" s="1323"/>
      <c r="DA67" s="1323"/>
      <c r="DB67" s="1323"/>
      <c r="DC67" s="1324"/>
    </row>
    <row r="68" spans="2:107" x14ac:dyDescent="0.15">
      <c r="B68" s="397"/>
      <c r="AN68" s="1322"/>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s="1323"/>
      <c r="CD68" s="1323"/>
      <c r="CE68" s="1323"/>
      <c r="CF68" s="1323"/>
      <c r="CG68" s="1323"/>
      <c r="CH68" s="1323"/>
      <c r="CI68" s="1323"/>
      <c r="CJ68" s="1323"/>
      <c r="CK68" s="1323"/>
      <c r="CL68" s="1323"/>
      <c r="CM68" s="1323"/>
      <c r="CN68" s="1323"/>
      <c r="CO68" s="1323"/>
      <c r="CP68" s="1323"/>
      <c r="CQ68" s="1323"/>
      <c r="CR68" s="1323"/>
      <c r="CS68" s="1323"/>
      <c r="CT68" s="1323"/>
      <c r="CU68" s="1323"/>
      <c r="CV68" s="1323"/>
      <c r="CW68" s="1323"/>
      <c r="CX68" s="1323"/>
      <c r="CY68" s="1323"/>
      <c r="CZ68" s="1323"/>
      <c r="DA68" s="1323"/>
      <c r="DB68" s="1323"/>
      <c r="DC68" s="1324"/>
    </row>
    <row r="69" spans="2:107" x14ac:dyDescent="0.15">
      <c r="B69" s="397"/>
      <c r="AN69" s="1325"/>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7"/>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626</v>
      </c>
    </row>
    <row r="72" spans="2:107" x14ac:dyDescent="0.15">
      <c r="B72" s="397"/>
      <c r="G72" s="1311"/>
      <c r="H72" s="1311"/>
      <c r="I72" s="1311"/>
      <c r="J72" s="1311"/>
      <c r="K72" s="407"/>
      <c r="L72" s="407"/>
      <c r="M72" s="408"/>
      <c r="N72" s="408"/>
      <c r="AN72" s="1312"/>
      <c r="AO72" s="1313"/>
      <c r="AP72" s="1313"/>
      <c r="AQ72" s="1313"/>
      <c r="AR72" s="1313"/>
      <c r="AS72" s="1313"/>
      <c r="AT72" s="1313"/>
      <c r="AU72" s="1313"/>
      <c r="AV72" s="1313"/>
      <c r="AW72" s="1313"/>
      <c r="AX72" s="1313"/>
      <c r="AY72" s="1313"/>
      <c r="AZ72" s="1313"/>
      <c r="BA72" s="1313"/>
      <c r="BB72" s="1313"/>
      <c r="BC72" s="1313"/>
      <c r="BD72" s="1313"/>
      <c r="BE72" s="1313"/>
      <c r="BF72" s="1313"/>
      <c r="BG72" s="1313"/>
      <c r="BH72" s="1313"/>
      <c r="BI72" s="1313"/>
      <c r="BJ72" s="1313"/>
      <c r="BK72" s="1313"/>
      <c r="BL72" s="1313"/>
      <c r="BM72" s="1313"/>
      <c r="BN72" s="1313"/>
      <c r="BO72" s="1314"/>
      <c r="BP72" s="1315" t="s">
        <v>574</v>
      </c>
      <c r="BQ72" s="1315"/>
      <c r="BR72" s="1315"/>
      <c r="BS72" s="1315"/>
      <c r="BT72" s="1315"/>
      <c r="BU72" s="1315"/>
      <c r="BV72" s="1315"/>
      <c r="BW72" s="1315"/>
      <c r="BX72" s="1315" t="s">
        <v>575</v>
      </c>
      <c r="BY72" s="1315"/>
      <c r="BZ72" s="1315"/>
      <c r="CA72" s="1315"/>
      <c r="CB72" s="1315"/>
      <c r="CC72" s="1315"/>
      <c r="CD72" s="1315"/>
      <c r="CE72" s="1315"/>
      <c r="CF72" s="1315" t="s">
        <v>576</v>
      </c>
      <c r="CG72" s="1315"/>
      <c r="CH72" s="1315"/>
      <c r="CI72" s="1315"/>
      <c r="CJ72" s="1315"/>
      <c r="CK72" s="1315"/>
      <c r="CL72" s="1315"/>
      <c r="CM72" s="1315"/>
      <c r="CN72" s="1315" t="s">
        <v>577</v>
      </c>
      <c r="CO72" s="1315"/>
      <c r="CP72" s="1315"/>
      <c r="CQ72" s="1315"/>
      <c r="CR72" s="1315"/>
      <c r="CS72" s="1315"/>
      <c r="CT72" s="1315"/>
      <c r="CU72" s="1315"/>
      <c r="CV72" s="1315" t="s">
        <v>578</v>
      </c>
      <c r="CW72" s="1315"/>
      <c r="CX72" s="1315"/>
      <c r="CY72" s="1315"/>
      <c r="CZ72" s="1315"/>
      <c r="DA72" s="1315"/>
      <c r="DB72" s="1315"/>
      <c r="DC72" s="1315"/>
    </row>
    <row r="73" spans="2:107" x14ac:dyDescent="0.15">
      <c r="B73" s="397"/>
      <c r="G73" s="1329"/>
      <c r="H73" s="1329"/>
      <c r="I73" s="1329"/>
      <c r="J73" s="1329"/>
      <c r="K73" s="1332"/>
      <c r="L73" s="1332"/>
      <c r="M73" s="1332"/>
      <c r="N73" s="1332"/>
      <c r="AM73" s="406"/>
      <c r="AN73" s="1318" t="s">
        <v>627</v>
      </c>
      <c r="AO73" s="1318"/>
      <c r="AP73" s="1318"/>
      <c r="AQ73" s="1318"/>
      <c r="AR73" s="1318"/>
      <c r="AS73" s="1318"/>
      <c r="AT73" s="1318"/>
      <c r="AU73" s="1318"/>
      <c r="AV73" s="1318"/>
      <c r="AW73" s="1318"/>
      <c r="AX73" s="1318"/>
      <c r="AY73" s="1318"/>
      <c r="AZ73" s="1318"/>
      <c r="BA73" s="1318"/>
      <c r="BB73" s="1318" t="s">
        <v>628</v>
      </c>
      <c r="BC73" s="1318"/>
      <c r="BD73" s="1318"/>
      <c r="BE73" s="1318"/>
      <c r="BF73" s="1318"/>
      <c r="BG73" s="1318"/>
      <c r="BH73" s="1318"/>
      <c r="BI73" s="1318"/>
      <c r="BJ73" s="1318"/>
      <c r="BK73" s="1318"/>
      <c r="BL73" s="1318"/>
      <c r="BM73" s="1318"/>
      <c r="BN73" s="1318"/>
      <c r="BO73" s="1318"/>
      <c r="BP73" s="1316">
        <v>89.4</v>
      </c>
      <c r="BQ73" s="1316"/>
      <c r="BR73" s="1316"/>
      <c r="BS73" s="1316"/>
      <c r="BT73" s="1316"/>
      <c r="BU73" s="1316"/>
      <c r="BV73" s="1316"/>
      <c r="BW73" s="1316"/>
      <c r="BX73" s="1316">
        <v>88.3</v>
      </c>
      <c r="BY73" s="1316"/>
      <c r="BZ73" s="1316"/>
      <c r="CA73" s="1316"/>
      <c r="CB73" s="1316"/>
      <c r="CC73" s="1316"/>
      <c r="CD73" s="1316"/>
      <c r="CE73" s="1316"/>
      <c r="CF73" s="1316">
        <v>94.3</v>
      </c>
      <c r="CG73" s="1316"/>
      <c r="CH73" s="1316"/>
      <c r="CI73" s="1316"/>
      <c r="CJ73" s="1316"/>
      <c r="CK73" s="1316"/>
      <c r="CL73" s="1316"/>
      <c r="CM73" s="1316"/>
      <c r="CN73" s="1316">
        <v>80.8</v>
      </c>
      <c r="CO73" s="1316"/>
      <c r="CP73" s="1316"/>
      <c r="CQ73" s="1316"/>
      <c r="CR73" s="1316"/>
      <c r="CS73" s="1316"/>
      <c r="CT73" s="1316"/>
      <c r="CU73" s="1316"/>
      <c r="CV73" s="1316">
        <v>76.5</v>
      </c>
      <c r="CW73" s="1316"/>
      <c r="CX73" s="1316"/>
      <c r="CY73" s="1316"/>
      <c r="CZ73" s="1316"/>
      <c r="DA73" s="1316"/>
      <c r="DB73" s="1316"/>
      <c r="DC73" s="1316"/>
    </row>
    <row r="74" spans="2:107" x14ac:dyDescent="0.15">
      <c r="B74" s="397"/>
      <c r="G74" s="1329"/>
      <c r="H74" s="1329"/>
      <c r="I74" s="1329"/>
      <c r="J74" s="1329"/>
      <c r="K74" s="1332"/>
      <c r="L74" s="1332"/>
      <c r="M74" s="1332"/>
      <c r="N74" s="1332"/>
      <c r="AM74" s="406"/>
      <c r="AN74" s="1318"/>
      <c r="AO74" s="1318"/>
      <c r="AP74" s="1318"/>
      <c r="AQ74" s="1318"/>
      <c r="AR74" s="1318"/>
      <c r="AS74" s="1318"/>
      <c r="AT74" s="1318"/>
      <c r="AU74" s="1318"/>
      <c r="AV74" s="1318"/>
      <c r="AW74" s="1318"/>
      <c r="AX74" s="1318"/>
      <c r="AY74" s="1318"/>
      <c r="AZ74" s="1318"/>
      <c r="BA74" s="1318"/>
      <c r="BB74" s="1318"/>
      <c r="BC74" s="1318"/>
      <c r="BD74" s="1318"/>
      <c r="BE74" s="1318"/>
      <c r="BF74" s="1318"/>
      <c r="BG74" s="1318"/>
      <c r="BH74" s="1318"/>
      <c r="BI74" s="1318"/>
      <c r="BJ74" s="1318"/>
      <c r="BK74" s="1318"/>
      <c r="BL74" s="1318"/>
      <c r="BM74" s="1318"/>
      <c r="BN74" s="1318"/>
      <c r="BO74" s="1318"/>
      <c r="BP74" s="1316"/>
      <c r="BQ74" s="1316"/>
      <c r="BR74" s="1316"/>
      <c r="BS74" s="1316"/>
      <c r="BT74" s="1316"/>
      <c r="BU74" s="1316"/>
      <c r="BV74" s="1316"/>
      <c r="BW74" s="1316"/>
      <c r="BX74" s="1316"/>
      <c r="BY74" s="1316"/>
      <c r="BZ74" s="1316"/>
      <c r="CA74" s="1316"/>
      <c r="CB74" s="1316"/>
      <c r="CC74" s="1316"/>
      <c r="CD74" s="1316"/>
      <c r="CE74" s="1316"/>
      <c r="CF74" s="1316"/>
      <c r="CG74" s="1316"/>
      <c r="CH74" s="1316"/>
      <c r="CI74" s="1316"/>
      <c r="CJ74" s="1316"/>
      <c r="CK74" s="1316"/>
      <c r="CL74" s="1316"/>
      <c r="CM74" s="1316"/>
      <c r="CN74" s="1316"/>
      <c r="CO74" s="1316"/>
      <c r="CP74" s="1316"/>
      <c r="CQ74" s="1316"/>
      <c r="CR74" s="1316"/>
      <c r="CS74" s="1316"/>
      <c r="CT74" s="1316"/>
      <c r="CU74" s="1316"/>
      <c r="CV74" s="1316"/>
      <c r="CW74" s="1316"/>
      <c r="CX74" s="1316"/>
      <c r="CY74" s="1316"/>
      <c r="CZ74" s="1316"/>
      <c r="DA74" s="1316"/>
      <c r="DB74" s="1316"/>
      <c r="DC74" s="1316"/>
    </row>
    <row r="75" spans="2:107" x14ac:dyDescent="0.15">
      <c r="B75" s="397"/>
      <c r="G75" s="1329"/>
      <c r="H75" s="1329"/>
      <c r="I75" s="1311"/>
      <c r="J75" s="1311"/>
      <c r="K75" s="1328"/>
      <c r="L75" s="1328"/>
      <c r="M75" s="1328"/>
      <c r="N75" s="1328"/>
      <c r="AM75" s="406"/>
      <c r="AN75" s="1318"/>
      <c r="AO75" s="1318"/>
      <c r="AP75" s="1318"/>
      <c r="AQ75" s="1318"/>
      <c r="AR75" s="1318"/>
      <c r="AS75" s="1318"/>
      <c r="AT75" s="1318"/>
      <c r="AU75" s="1318"/>
      <c r="AV75" s="1318"/>
      <c r="AW75" s="1318"/>
      <c r="AX75" s="1318"/>
      <c r="AY75" s="1318"/>
      <c r="AZ75" s="1318"/>
      <c r="BA75" s="1318"/>
      <c r="BB75" s="1318" t="s">
        <v>632</v>
      </c>
      <c r="BC75" s="1318"/>
      <c r="BD75" s="1318"/>
      <c r="BE75" s="1318"/>
      <c r="BF75" s="1318"/>
      <c r="BG75" s="1318"/>
      <c r="BH75" s="1318"/>
      <c r="BI75" s="1318"/>
      <c r="BJ75" s="1318"/>
      <c r="BK75" s="1318"/>
      <c r="BL75" s="1318"/>
      <c r="BM75" s="1318"/>
      <c r="BN75" s="1318"/>
      <c r="BO75" s="1318"/>
      <c r="BP75" s="1316">
        <v>11.3</v>
      </c>
      <c r="BQ75" s="1316"/>
      <c r="BR75" s="1316"/>
      <c r="BS75" s="1316"/>
      <c r="BT75" s="1316"/>
      <c r="BU75" s="1316"/>
      <c r="BV75" s="1316"/>
      <c r="BW75" s="1316"/>
      <c r="BX75" s="1316">
        <v>11.7</v>
      </c>
      <c r="BY75" s="1316"/>
      <c r="BZ75" s="1316"/>
      <c r="CA75" s="1316"/>
      <c r="CB75" s="1316"/>
      <c r="CC75" s="1316"/>
      <c r="CD75" s="1316"/>
      <c r="CE75" s="1316"/>
      <c r="CF75" s="1316">
        <v>12.3</v>
      </c>
      <c r="CG75" s="1316"/>
      <c r="CH75" s="1316"/>
      <c r="CI75" s="1316"/>
      <c r="CJ75" s="1316"/>
      <c r="CK75" s="1316"/>
      <c r="CL75" s="1316"/>
      <c r="CM75" s="1316"/>
      <c r="CN75" s="1316">
        <v>12.6</v>
      </c>
      <c r="CO75" s="1316"/>
      <c r="CP75" s="1316"/>
      <c r="CQ75" s="1316"/>
      <c r="CR75" s="1316"/>
      <c r="CS75" s="1316"/>
      <c r="CT75" s="1316"/>
      <c r="CU75" s="1316"/>
      <c r="CV75" s="1316">
        <v>12.5</v>
      </c>
      <c r="CW75" s="1316"/>
      <c r="CX75" s="1316"/>
      <c r="CY75" s="1316"/>
      <c r="CZ75" s="1316"/>
      <c r="DA75" s="1316"/>
      <c r="DB75" s="1316"/>
      <c r="DC75" s="1316"/>
    </row>
    <row r="76" spans="2:107" x14ac:dyDescent="0.15">
      <c r="B76" s="397"/>
      <c r="G76" s="1329"/>
      <c r="H76" s="1329"/>
      <c r="I76" s="1311"/>
      <c r="J76" s="1311"/>
      <c r="K76" s="1328"/>
      <c r="L76" s="1328"/>
      <c r="M76" s="1328"/>
      <c r="N76" s="1328"/>
      <c r="AM76" s="406"/>
      <c r="AN76" s="1318"/>
      <c r="AO76" s="1318"/>
      <c r="AP76" s="1318"/>
      <c r="AQ76" s="1318"/>
      <c r="AR76" s="1318"/>
      <c r="AS76" s="1318"/>
      <c r="AT76" s="1318"/>
      <c r="AU76" s="1318"/>
      <c r="AV76" s="1318"/>
      <c r="AW76" s="1318"/>
      <c r="AX76" s="1318"/>
      <c r="AY76" s="1318"/>
      <c r="AZ76" s="1318"/>
      <c r="BA76" s="1318"/>
      <c r="BB76" s="1318"/>
      <c r="BC76" s="1318"/>
      <c r="BD76" s="1318"/>
      <c r="BE76" s="1318"/>
      <c r="BF76" s="1318"/>
      <c r="BG76" s="1318"/>
      <c r="BH76" s="1318"/>
      <c r="BI76" s="1318"/>
      <c r="BJ76" s="1318"/>
      <c r="BK76" s="1318"/>
      <c r="BL76" s="1318"/>
      <c r="BM76" s="1318"/>
      <c r="BN76" s="1318"/>
      <c r="BO76" s="1318"/>
      <c r="BP76" s="1316"/>
      <c r="BQ76" s="1316"/>
      <c r="BR76" s="1316"/>
      <c r="BS76" s="1316"/>
      <c r="BT76" s="1316"/>
      <c r="BU76" s="1316"/>
      <c r="BV76" s="1316"/>
      <c r="BW76" s="1316"/>
      <c r="BX76" s="1316"/>
      <c r="BY76" s="1316"/>
      <c r="BZ76" s="1316"/>
      <c r="CA76" s="1316"/>
      <c r="CB76" s="1316"/>
      <c r="CC76" s="1316"/>
      <c r="CD76" s="1316"/>
      <c r="CE76" s="1316"/>
      <c r="CF76" s="1316"/>
      <c r="CG76" s="1316"/>
      <c r="CH76" s="1316"/>
      <c r="CI76" s="1316"/>
      <c r="CJ76" s="1316"/>
      <c r="CK76" s="1316"/>
      <c r="CL76" s="1316"/>
      <c r="CM76" s="1316"/>
      <c r="CN76" s="1316"/>
      <c r="CO76" s="1316"/>
      <c r="CP76" s="1316"/>
      <c r="CQ76" s="1316"/>
      <c r="CR76" s="1316"/>
      <c r="CS76" s="1316"/>
      <c r="CT76" s="1316"/>
      <c r="CU76" s="1316"/>
      <c r="CV76" s="1316"/>
      <c r="CW76" s="1316"/>
      <c r="CX76" s="1316"/>
      <c r="CY76" s="1316"/>
      <c r="CZ76" s="1316"/>
      <c r="DA76" s="1316"/>
      <c r="DB76" s="1316"/>
      <c r="DC76" s="1316"/>
    </row>
    <row r="77" spans="2:107" x14ac:dyDescent="0.15">
      <c r="B77" s="397"/>
      <c r="G77" s="1311"/>
      <c r="H77" s="1311"/>
      <c r="I77" s="1311"/>
      <c r="J77" s="1311"/>
      <c r="K77" s="1332"/>
      <c r="L77" s="1332"/>
      <c r="M77" s="1332"/>
      <c r="N77" s="1332"/>
      <c r="AN77" s="1315" t="s">
        <v>630</v>
      </c>
      <c r="AO77" s="1315"/>
      <c r="AP77" s="1315"/>
      <c r="AQ77" s="1315"/>
      <c r="AR77" s="1315"/>
      <c r="AS77" s="1315"/>
      <c r="AT77" s="1315"/>
      <c r="AU77" s="1315"/>
      <c r="AV77" s="1315"/>
      <c r="AW77" s="1315"/>
      <c r="AX77" s="1315"/>
      <c r="AY77" s="1315"/>
      <c r="AZ77" s="1315"/>
      <c r="BA77" s="1315"/>
      <c r="BB77" s="1318" t="s">
        <v>628</v>
      </c>
      <c r="BC77" s="1318"/>
      <c r="BD77" s="1318"/>
      <c r="BE77" s="1318"/>
      <c r="BF77" s="1318"/>
      <c r="BG77" s="1318"/>
      <c r="BH77" s="1318"/>
      <c r="BI77" s="1318"/>
      <c r="BJ77" s="1318"/>
      <c r="BK77" s="1318"/>
      <c r="BL77" s="1318"/>
      <c r="BM77" s="1318"/>
      <c r="BN77" s="1318"/>
      <c r="BO77" s="1318"/>
      <c r="BP77" s="1316">
        <v>54.6</v>
      </c>
      <c r="BQ77" s="1316"/>
      <c r="BR77" s="1316"/>
      <c r="BS77" s="1316"/>
      <c r="BT77" s="1316"/>
      <c r="BU77" s="1316"/>
      <c r="BV77" s="1316"/>
      <c r="BW77" s="1316"/>
      <c r="BX77" s="1316">
        <v>53.2</v>
      </c>
      <c r="BY77" s="1316"/>
      <c r="BZ77" s="1316"/>
      <c r="CA77" s="1316"/>
      <c r="CB77" s="1316"/>
      <c r="CC77" s="1316"/>
      <c r="CD77" s="1316"/>
      <c r="CE77" s="1316"/>
      <c r="CF77" s="1316">
        <v>47.9</v>
      </c>
      <c r="CG77" s="1316"/>
      <c r="CH77" s="1316"/>
      <c r="CI77" s="1316"/>
      <c r="CJ77" s="1316"/>
      <c r="CK77" s="1316"/>
      <c r="CL77" s="1316"/>
      <c r="CM77" s="1316"/>
      <c r="CN77" s="1316">
        <v>49</v>
      </c>
      <c r="CO77" s="1316"/>
      <c r="CP77" s="1316"/>
      <c r="CQ77" s="1316"/>
      <c r="CR77" s="1316"/>
      <c r="CS77" s="1316"/>
      <c r="CT77" s="1316"/>
      <c r="CU77" s="1316"/>
      <c r="CV77" s="1316">
        <v>41.3</v>
      </c>
      <c r="CW77" s="1316"/>
      <c r="CX77" s="1316"/>
      <c r="CY77" s="1316"/>
      <c r="CZ77" s="1316"/>
      <c r="DA77" s="1316"/>
      <c r="DB77" s="1316"/>
      <c r="DC77" s="1316"/>
    </row>
    <row r="78" spans="2:107" x14ac:dyDescent="0.15">
      <c r="B78" s="397"/>
      <c r="G78" s="1311"/>
      <c r="H78" s="1311"/>
      <c r="I78" s="1311"/>
      <c r="J78" s="1311"/>
      <c r="K78" s="1332"/>
      <c r="L78" s="1332"/>
      <c r="M78" s="1332"/>
      <c r="N78" s="1332"/>
      <c r="AN78" s="1315"/>
      <c r="AO78" s="1315"/>
      <c r="AP78" s="1315"/>
      <c r="AQ78" s="1315"/>
      <c r="AR78" s="1315"/>
      <c r="AS78" s="1315"/>
      <c r="AT78" s="1315"/>
      <c r="AU78" s="1315"/>
      <c r="AV78" s="1315"/>
      <c r="AW78" s="1315"/>
      <c r="AX78" s="1315"/>
      <c r="AY78" s="1315"/>
      <c r="AZ78" s="1315"/>
      <c r="BA78" s="1315"/>
      <c r="BB78" s="1318"/>
      <c r="BC78" s="1318"/>
      <c r="BD78" s="1318"/>
      <c r="BE78" s="1318"/>
      <c r="BF78" s="1318"/>
      <c r="BG78" s="1318"/>
      <c r="BH78" s="1318"/>
      <c r="BI78" s="1318"/>
      <c r="BJ78" s="1318"/>
      <c r="BK78" s="1318"/>
      <c r="BL78" s="1318"/>
      <c r="BM78" s="1318"/>
      <c r="BN78" s="1318"/>
      <c r="BO78" s="1318"/>
      <c r="BP78" s="1316"/>
      <c r="BQ78" s="1316"/>
      <c r="BR78" s="1316"/>
      <c r="BS78" s="1316"/>
      <c r="BT78" s="1316"/>
      <c r="BU78" s="1316"/>
      <c r="BV78" s="1316"/>
      <c r="BW78" s="1316"/>
      <c r="BX78" s="1316"/>
      <c r="BY78" s="1316"/>
      <c r="BZ78" s="1316"/>
      <c r="CA78" s="1316"/>
      <c r="CB78" s="1316"/>
      <c r="CC78" s="1316"/>
      <c r="CD78" s="1316"/>
      <c r="CE78" s="1316"/>
      <c r="CF78" s="1316"/>
      <c r="CG78" s="1316"/>
      <c r="CH78" s="1316"/>
      <c r="CI78" s="1316"/>
      <c r="CJ78" s="1316"/>
      <c r="CK78" s="1316"/>
      <c r="CL78" s="1316"/>
      <c r="CM78" s="1316"/>
      <c r="CN78" s="1316"/>
      <c r="CO78" s="1316"/>
      <c r="CP78" s="1316"/>
      <c r="CQ78" s="1316"/>
      <c r="CR78" s="1316"/>
      <c r="CS78" s="1316"/>
      <c r="CT78" s="1316"/>
      <c r="CU78" s="1316"/>
      <c r="CV78" s="1316"/>
      <c r="CW78" s="1316"/>
      <c r="CX78" s="1316"/>
      <c r="CY78" s="1316"/>
      <c r="CZ78" s="1316"/>
      <c r="DA78" s="1316"/>
      <c r="DB78" s="1316"/>
      <c r="DC78" s="1316"/>
    </row>
    <row r="79" spans="2:107" x14ac:dyDescent="0.15">
      <c r="B79" s="397"/>
      <c r="G79" s="1311"/>
      <c r="H79" s="1311"/>
      <c r="I79" s="1331"/>
      <c r="J79" s="1331"/>
      <c r="K79" s="1333"/>
      <c r="L79" s="1333"/>
      <c r="M79" s="1333"/>
      <c r="N79" s="1333"/>
      <c r="AN79" s="1315"/>
      <c r="AO79" s="1315"/>
      <c r="AP79" s="1315"/>
      <c r="AQ79" s="1315"/>
      <c r="AR79" s="1315"/>
      <c r="AS79" s="1315"/>
      <c r="AT79" s="1315"/>
      <c r="AU79" s="1315"/>
      <c r="AV79" s="1315"/>
      <c r="AW79" s="1315"/>
      <c r="AX79" s="1315"/>
      <c r="AY79" s="1315"/>
      <c r="AZ79" s="1315"/>
      <c r="BA79" s="1315"/>
      <c r="BB79" s="1318" t="s">
        <v>632</v>
      </c>
      <c r="BC79" s="1318"/>
      <c r="BD79" s="1318"/>
      <c r="BE79" s="1318"/>
      <c r="BF79" s="1318"/>
      <c r="BG79" s="1318"/>
      <c r="BH79" s="1318"/>
      <c r="BI79" s="1318"/>
      <c r="BJ79" s="1318"/>
      <c r="BK79" s="1318"/>
      <c r="BL79" s="1318"/>
      <c r="BM79" s="1318"/>
      <c r="BN79" s="1318"/>
      <c r="BO79" s="1318"/>
      <c r="BP79" s="1316">
        <v>10</v>
      </c>
      <c r="BQ79" s="1316"/>
      <c r="BR79" s="1316"/>
      <c r="BS79" s="1316"/>
      <c r="BT79" s="1316"/>
      <c r="BU79" s="1316"/>
      <c r="BV79" s="1316"/>
      <c r="BW79" s="1316"/>
      <c r="BX79" s="1316">
        <v>9.8000000000000007</v>
      </c>
      <c r="BY79" s="1316"/>
      <c r="BZ79" s="1316"/>
      <c r="CA79" s="1316"/>
      <c r="CB79" s="1316"/>
      <c r="CC79" s="1316"/>
      <c r="CD79" s="1316"/>
      <c r="CE79" s="1316"/>
      <c r="CF79" s="1316">
        <v>9.6</v>
      </c>
      <c r="CG79" s="1316"/>
      <c r="CH79" s="1316"/>
      <c r="CI79" s="1316"/>
      <c r="CJ79" s="1316"/>
      <c r="CK79" s="1316"/>
      <c r="CL79" s="1316"/>
      <c r="CM79" s="1316"/>
      <c r="CN79" s="1316">
        <v>9.5</v>
      </c>
      <c r="CO79" s="1316"/>
      <c r="CP79" s="1316"/>
      <c r="CQ79" s="1316"/>
      <c r="CR79" s="1316"/>
      <c r="CS79" s="1316"/>
      <c r="CT79" s="1316"/>
      <c r="CU79" s="1316"/>
      <c r="CV79" s="1316">
        <v>9.1999999999999993</v>
      </c>
      <c r="CW79" s="1316"/>
      <c r="CX79" s="1316"/>
      <c r="CY79" s="1316"/>
      <c r="CZ79" s="1316"/>
      <c r="DA79" s="1316"/>
      <c r="DB79" s="1316"/>
      <c r="DC79" s="1316"/>
    </row>
    <row r="80" spans="2:107" x14ac:dyDescent="0.15">
      <c r="B80" s="397"/>
      <c r="G80" s="1311"/>
      <c r="H80" s="1311"/>
      <c r="I80" s="1331"/>
      <c r="J80" s="1331"/>
      <c r="K80" s="1333"/>
      <c r="L80" s="1333"/>
      <c r="M80" s="1333"/>
      <c r="N80" s="1333"/>
      <c r="AN80" s="1315"/>
      <c r="AO80" s="1315"/>
      <c r="AP80" s="1315"/>
      <c r="AQ80" s="1315"/>
      <c r="AR80" s="1315"/>
      <c r="AS80" s="1315"/>
      <c r="AT80" s="1315"/>
      <c r="AU80" s="1315"/>
      <c r="AV80" s="1315"/>
      <c r="AW80" s="1315"/>
      <c r="AX80" s="1315"/>
      <c r="AY80" s="1315"/>
      <c r="AZ80" s="1315"/>
      <c r="BA80" s="1315"/>
      <c r="BB80" s="1318"/>
      <c r="BC80" s="1318"/>
      <c r="BD80" s="1318"/>
      <c r="BE80" s="1318"/>
      <c r="BF80" s="1318"/>
      <c r="BG80" s="1318"/>
      <c r="BH80" s="1318"/>
      <c r="BI80" s="1318"/>
      <c r="BJ80" s="1318"/>
      <c r="BK80" s="1318"/>
      <c r="BL80" s="1318"/>
      <c r="BM80" s="1318"/>
      <c r="BN80" s="1318"/>
      <c r="BO80" s="1318"/>
      <c r="BP80" s="1316"/>
      <c r="BQ80" s="1316"/>
      <c r="BR80" s="1316"/>
      <c r="BS80" s="1316"/>
      <c r="BT80" s="1316"/>
      <c r="BU80" s="1316"/>
      <c r="BV80" s="1316"/>
      <c r="BW80" s="1316"/>
      <c r="BX80" s="1316"/>
      <c r="BY80" s="1316"/>
      <c r="BZ80" s="1316"/>
      <c r="CA80" s="1316"/>
      <c r="CB80" s="1316"/>
      <c r="CC80" s="1316"/>
      <c r="CD80" s="1316"/>
      <c r="CE80" s="1316"/>
      <c r="CF80" s="1316"/>
      <c r="CG80" s="1316"/>
      <c r="CH80" s="1316"/>
      <c r="CI80" s="1316"/>
      <c r="CJ80" s="1316"/>
      <c r="CK80" s="1316"/>
      <c r="CL80" s="1316"/>
      <c r="CM80" s="1316"/>
      <c r="CN80" s="1316"/>
      <c r="CO80" s="1316"/>
      <c r="CP80" s="1316"/>
      <c r="CQ80" s="1316"/>
      <c r="CR80" s="1316"/>
      <c r="CS80" s="1316"/>
      <c r="CT80" s="1316"/>
      <c r="CU80" s="1316"/>
      <c r="CV80" s="1316"/>
      <c r="CW80" s="1316"/>
      <c r="CX80" s="1316"/>
      <c r="CY80" s="1316"/>
      <c r="CZ80" s="1316"/>
      <c r="DA80" s="1316"/>
      <c r="DB80" s="1316"/>
      <c r="DC80" s="1316"/>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nijiKUSfb3KjP9IKRoHFY90Zorww74ABCNMhOBhxVk39Qn0jWctms+BbCuZXt+gVb/1gx0gc2GspVP4WH60uGw==" saltValue="s9ARV0dg9o9Ypl09fSPDC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5" zoomScaleNormal="85" zoomScaleSheetLayoutView="70" workbookViewId="0">
      <selection activeCell="B1" sqref="B1"/>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521</v>
      </c>
    </row>
  </sheetData>
  <sheetProtection algorithmName="SHA-512" hashValue="Z6NvUIBlFy6P0R1M4atp2WlfF/sgKFa8ObPPWUnEOOKga3Q4XcPRSMGpwlUx6Y1jp0zictQj9lvicfPYljThrQ==" saltValue="uT9lqhO7NN3XJsg9QvdHN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0" zoomScale="85" zoomScaleNormal="85" zoomScaleSheetLayoutView="55" workbookViewId="0">
      <selection activeCell="AP112" sqref="AP112"/>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521</v>
      </c>
    </row>
  </sheetData>
  <sheetProtection algorithmName="SHA-512" hashValue="OnJISQgYzUXmZfndkRqE/0kgVVoB9Zyr0xYl4/gO9aIOIB2/BAJA1iFq6LlsTfYTCOzRV3KocXBy+vdNlARiDA==" saltValue="47pK4EKLY2HV1eAqoBVKn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571</v>
      </c>
      <c r="G2" s="157"/>
      <c r="H2" s="158"/>
    </row>
    <row r="3" spans="1:8" x14ac:dyDescent="0.15">
      <c r="A3" s="154" t="s">
        <v>564</v>
      </c>
      <c r="B3" s="159"/>
      <c r="C3" s="160"/>
      <c r="D3" s="161">
        <v>167162</v>
      </c>
      <c r="E3" s="162"/>
      <c r="F3" s="163">
        <v>83280</v>
      </c>
      <c r="G3" s="164"/>
      <c r="H3" s="165"/>
    </row>
    <row r="4" spans="1:8" x14ac:dyDescent="0.15">
      <c r="A4" s="166"/>
      <c r="B4" s="167"/>
      <c r="C4" s="168"/>
      <c r="D4" s="169">
        <v>78280</v>
      </c>
      <c r="E4" s="170"/>
      <c r="F4" s="171">
        <v>43123</v>
      </c>
      <c r="G4" s="172"/>
      <c r="H4" s="173"/>
    </row>
    <row r="5" spans="1:8" x14ac:dyDescent="0.15">
      <c r="A5" s="154" t="s">
        <v>566</v>
      </c>
      <c r="B5" s="159"/>
      <c r="C5" s="160"/>
      <c r="D5" s="161">
        <v>115626</v>
      </c>
      <c r="E5" s="162"/>
      <c r="F5" s="163">
        <v>88968</v>
      </c>
      <c r="G5" s="164"/>
      <c r="H5" s="165"/>
    </row>
    <row r="6" spans="1:8" x14ac:dyDescent="0.15">
      <c r="A6" s="166"/>
      <c r="B6" s="167"/>
      <c r="C6" s="168"/>
      <c r="D6" s="169">
        <v>62383</v>
      </c>
      <c r="E6" s="170"/>
      <c r="F6" s="171">
        <v>45482</v>
      </c>
      <c r="G6" s="172"/>
      <c r="H6" s="173"/>
    </row>
    <row r="7" spans="1:8" x14ac:dyDescent="0.15">
      <c r="A7" s="154" t="s">
        <v>567</v>
      </c>
      <c r="B7" s="159"/>
      <c r="C7" s="160"/>
      <c r="D7" s="161">
        <v>124859</v>
      </c>
      <c r="E7" s="162"/>
      <c r="F7" s="163">
        <v>85173</v>
      </c>
      <c r="G7" s="164"/>
      <c r="H7" s="165"/>
    </row>
    <row r="8" spans="1:8" x14ac:dyDescent="0.15">
      <c r="A8" s="166"/>
      <c r="B8" s="167"/>
      <c r="C8" s="168"/>
      <c r="D8" s="169">
        <v>69257</v>
      </c>
      <c r="E8" s="170"/>
      <c r="F8" s="171">
        <v>43913</v>
      </c>
      <c r="G8" s="172"/>
      <c r="H8" s="173"/>
    </row>
    <row r="9" spans="1:8" x14ac:dyDescent="0.15">
      <c r="A9" s="154" t="s">
        <v>568</v>
      </c>
      <c r="B9" s="159"/>
      <c r="C9" s="160"/>
      <c r="D9" s="161">
        <v>90700</v>
      </c>
      <c r="E9" s="162"/>
      <c r="F9" s="163">
        <v>94081</v>
      </c>
      <c r="G9" s="164"/>
      <c r="H9" s="165"/>
    </row>
    <row r="10" spans="1:8" x14ac:dyDescent="0.15">
      <c r="A10" s="166"/>
      <c r="B10" s="167"/>
      <c r="C10" s="168"/>
      <c r="D10" s="169">
        <v>66933</v>
      </c>
      <c r="E10" s="170"/>
      <c r="F10" s="171">
        <v>48949</v>
      </c>
      <c r="G10" s="172"/>
      <c r="H10" s="173"/>
    </row>
    <row r="11" spans="1:8" x14ac:dyDescent="0.15">
      <c r="A11" s="154" t="s">
        <v>569</v>
      </c>
      <c r="B11" s="159"/>
      <c r="C11" s="160"/>
      <c r="D11" s="161">
        <v>108013</v>
      </c>
      <c r="E11" s="162"/>
      <c r="F11" s="163">
        <v>92632</v>
      </c>
      <c r="G11" s="164"/>
      <c r="H11" s="165"/>
    </row>
    <row r="12" spans="1:8" x14ac:dyDescent="0.15">
      <c r="A12" s="166"/>
      <c r="B12" s="167"/>
      <c r="C12" s="174"/>
      <c r="D12" s="169">
        <v>53450</v>
      </c>
      <c r="E12" s="170"/>
      <c r="F12" s="171">
        <v>47978</v>
      </c>
      <c r="G12" s="172"/>
      <c r="H12" s="173"/>
    </row>
    <row r="13" spans="1:8" x14ac:dyDescent="0.15">
      <c r="A13" s="154"/>
      <c r="B13" s="159"/>
      <c r="C13" s="175"/>
      <c r="D13" s="176">
        <v>121272</v>
      </c>
      <c r="E13" s="177"/>
      <c r="F13" s="178">
        <v>88827</v>
      </c>
      <c r="G13" s="179"/>
      <c r="H13" s="165"/>
    </row>
    <row r="14" spans="1:8" x14ac:dyDescent="0.15">
      <c r="A14" s="166"/>
      <c r="B14" s="167"/>
      <c r="C14" s="168"/>
      <c r="D14" s="169">
        <v>66061</v>
      </c>
      <c r="E14" s="170"/>
      <c r="F14" s="171">
        <v>45889</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4.2300000000000004</v>
      </c>
      <c r="C19" s="180">
        <f>ROUND(VALUE(SUBSTITUTE(実質収支比率等に係る経年分析!G$48,"▲","-")),2)</f>
        <v>2.99</v>
      </c>
      <c r="D19" s="180">
        <f>ROUND(VALUE(SUBSTITUTE(実質収支比率等に係る経年分析!H$48,"▲","-")),2)</f>
        <v>5.3</v>
      </c>
      <c r="E19" s="180">
        <f>ROUND(VALUE(SUBSTITUTE(実質収支比率等に係る経年分析!I$48,"▲","-")),2)</f>
        <v>5.27</v>
      </c>
      <c r="F19" s="180">
        <f>ROUND(VALUE(SUBSTITUTE(実質収支比率等に係る経年分析!J$48,"▲","-")),2)</f>
        <v>5.18</v>
      </c>
    </row>
    <row r="20" spans="1:11" x14ac:dyDescent="0.15">
      <c r="A20" s="180" t="s">
        <v>55</v>
      </c>
      <c r="B20" s="180">
        <f>ROUND(VALUE(SUBSTITUTE(実質収支比率等に係る経年分析!F$47,"▲","-")),2)</f>
        <v>19.18</v>
      </c>
      <c r="C20" s="180">
        <f>ROUND(VALUE(SUBSTITUTE(実質収支比率等に係る経年分析!G$47,"▲","-")),2)</f>
        <v>21.57</v>
      </c>
      <c r="D20" s="180">
        <f>ROUND(VALUE(SUBSTITUTE(実質収支比率等に係る経年分析!H$47,"▲","-")),2)</f>
        <v>7.84</v>
      </c>
      <c r="E20" s="180">
        <f>ROUND(VALUE(SUBSTITUTE(実質収支比率等に係る経年分析!I$47,"▲","-")),2)</f>
        <v>7.2</v>
      </c>
      <c r="F20" s="180">
        <f>ROUND(VALUE(SUBSTITUTE(実質収支比率等に係る経年分析!J$47,"▲","-")),2)</f>
        <v>8.9</v>
      </c>
    </row>
    <row r="21" spans="1:11" x14ac:dyDescent="0.15">
      <c r="A21" s="180" t="s">
        <v>56</v>
      </c>
      <c r="B21" s="180">
        <f>IF(ISNUMBER(VALUE(SUBSTITUTE(実質収支比率等に係る経年分析!F$49,"▲","-"))),ROUND(VALUE(SUBSTITUTE(実質収支比率等に係る経年分析!F$49,"▲","-")),2),NA())</f>
        <v>-0.24</v>
      </c>
      <c r="C21" s="180">
        <f>IF(ISNUMBER(VALUE(SUBSTITUTE(実質収支比率等に係る経年分析!G$49,"▲","-"))),ROUND(VALUE(SUBSTITUTE(実質収支比率等に係る経年分析!G$49,"▲","-")),2),NA())</f>
        <v>0.54</v>
      </c>
      <c r="D21" s="180">
        <f>IF(ISNUMBER(VALUE(SUBSTITUTE(実質収支比率等に係る経年分析!H$49,"▲","-"))),ROUND(VALUE(SUBSTITUTE(実質収支比率等に係る経年分析!H$49,"▲","-")),2),NA())</f>
        <v>-11.61</v>
      </c>
      <c r="E21" s="180">
        <f>IF(ISNUMBER(VALUE(SUBSTITUTE(実質収支比率等に係る経年分析!I$49,"▲","-"))),ROUND(VALUE(SUBSTITUTE(実質収支比率等に係る経年分析!I$49,"▲","-")),2),NA())</f>
        <v>-0.93</v>
      </c>
      <c r="F21" s="180">
        <f>IF(ISNUMBER(VALUE(SUBSTITUTE(実質収支比率等に係る経年分析!J$49,"▲","-"))),ROUND(VALUE(SUBSTITUTE(実質収支比率等に係る経年分析!J$49,"▲","-")),2),NA())</f>
        <v>1.8</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0.01</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0.02</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0.06</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0.01</v>
      </c>
    </row>
    <row r="28" spans="1:11" x14ac:dyDescent="0.15">
      <c r="A28" s="181" t="str">
        <f>IF(連結実質赤字比率に係る赤字・黒字の構成分析!C$42="",NA(),連結実質赤字比率に係る赤字・黒字の構成分析!C$42)</f>
        <v>その他会計（赤字）</v>
      </c>
      <c r="B28" s="181">
        <f>IF(ROUND(VALUE(SUBSTITUTE(連結実質赤字比率に係る赤字・黒字の構成分析!F$42,"▲", "-")), 2) &lt; 0, ABS(ROUND(VALUE(SUBSTITUTE(連結実質赤字比率に係る赤字・黒字の構成分析!F$42,"▲", "-")), 2)), NA())</f>
        <v>0.51</v>
      </c>
      <c r="C28" s="181" t="e">
        <f>IF(ROUND(VALUE(SUBSTITUTE(連結実質赤字比率に係る赤字・黒字の構成分析!F$42,"▲", "-")), 2) &gt;= 0, ABS(ROUND(VALUE(SUBSTITUTE(連結実質赤字比率に係る赤字・黒字の構成分析!F$42,"▲", "-")), 2)), NA())</f>
        <v>#N/A</v>
      </c>
      <c r="D28" s="181">
        <f>IF(ROUND(VALUE(SUBSTITUTE(連結実質赤字比率に係る赤字・黒字の構成分析!G$42,"▲", "-")), 2) &lt; 0, ABS(ROUND(VALUE(SUBSTITUTE(連結実質赤字比率に係る赤字・黒字の構成分析!G$42,"▲", "-")), 2)), NA())</f>
        <v>0.52</v>
      </c>
      <c r="E28" s="181" t="e">
        <f>IF(ROUND(VALUE(SUBSTITUTE(連結実質赤字比率に係る赤字・黒字の構成分析!G$42,"▲", "-")), 2) &gt;= 0, ABS(ROUND(VALUE(SUBSTITUTE(連結実質赤字比率に係る赤字・黒字の構成分析!G$42,"▲", "-")), 2)), NA())</f>
        <v>#N/A</v>
      </c>
      <c r="F28" s="181">
        <f>IF(ROUND(VALUE(SUBSTITUTE(連結実質赤字比率に係る赤字・黒字の構成分析!H$42,"▲", "-")), 2) &lt; 0, ABS(ROUND(VALUE(SUBSTITUTE(連結実質赤字比率に係る赤字・黒字の構成分析!H$42,"▲", "-")), 2)), NA())</f>
        <v>0.51</v>
      </c>
      <c r="G28" s="181" t="e">
        <f>IF(ROUND(VALUE(SUBSTITUTE(連結実質赤字比率に係る赤字・黒字の構成分析!H$42,"▲", "-")), 2) &gt;= 0, ABS(ROUND(VALUE(SUBSTITUTE(連結実質赤字比率に係る赤字・黒字の構成分析!H$42,"▲", "-")), 2)), NA())</f>
        <v>#N/A</v>
      </c>
      <c r="H28" s="181">
        <f>IF(ROUND(VALUE(SUBSTITUTE(連結実質赤字比率に係る赤字・黒字の構成分析!I$42,"▲", "-")), 2) &lt; 0, ABS(ROUND(VALUE(SUBSTITUTE(連結実質赤字比率に係る赤字・黒字の構成分析!I$42,"▲", "-")), 2)), NA())</f>
        <v>0.51</v>
      </c>
      <c r="I28" s="181" t="e">
        <f>IF(ROUND(VALUE(SUBSTITUTE(連結実質赤字比率に係る赤字・黒字の構成分析!I$42,"▲", "-")), 2) &gt;= 0, ABS(ROUND(VALUE(SUBSTITUTE(連結実質赤字比率に係る赤字・黒字の構成分析!I$42,"▲", "-")), 2)), NA())</f>
        <v>#N/A</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高梁市畑地かんがい事業特別会計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0.01</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0.02</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0.01</v>
      </c>
    </row>
    <row r="30" spans="1:11" x14ac:dyDescent="0.15">
      <c r="A30" s="181" t="str">
        <f>IF(連結実質赤字比率に係る赤字・黒字の構成分析!C$40="",NA(),連結実質赤字比率に係る赤字・黒字の構成分析!C$40)</f>
        <v>高梁市地域開発事業特別会計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0.16</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0.15</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0.21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0.23</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0.03</v>
      </c>
    </row>
    <row r="31" spans="1:11" x14ac:dyDescent="0.15">
      <c r="A31" s="181" t="str">
        <f>IF(連結実質赤字比率に係る赤字・黒字の構成分析!C$39="",NA(),連結実質赤字比率に係る赤字・黒字の構成分析!C$39)</f>
        <v>高梁市介護保険特別会計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0.32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0.32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0.32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0.43</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0.24</v>
      </c>
    </row>
    <row r="32" spans="1:11" x14ac:dyDescent="0.15">
      <c r="A32" s="181" t="str">
        <f>IF(連結実質赤字比率に係る赤字・黒字の構成分析!C$38="",NA(),連結実質赤字比率に係る赤字・黒字の構成分析!C$38)</f>
        <v>高梁市下水道事業特別会計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0.45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0.67</v>
      </c>
    </row>
    <row r="33" spans="1:16" x14ac:dyDescent="0.15">
      <c r="A33" s="181" t="str">
        <f>IF(連結実質赤字比率に係る赤字・黒字の構成分析!C$37="",NA(),連結実質赤字比率に係る赤字・黒字の構成分析!C$37)</f>
        <v>高梁市国民健康保険特別会計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0.93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0.59</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0.69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0.87</v>
      </c>
    </row>
    <row r="34" spans="1:16" x14ac:dyDescent="0.1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4.72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3.48</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5.79</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5.77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5.16</v>
      </c>
    </row>
    <row r="35" spans="1:16" x14ac:dyDescent="0.15">
      <c r="A35" s="181" t="str">
        <f>IF(連結実質赤字比率に係る赤字・黒字の構成分析!C$35="",NA(),連結実質赤字比率に係る赤字・黒字の構成分析!C$35)</f>
        <v>高梁市水道事業特別会計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5.07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5.28</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5.59</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5.46</v>
      </c>
    </row>
    <row r="36" spans="1:16" x14ac:dyDescent="0.15">
      <c r="A36" s="181" t="str">
        <f>IF(連結実質赤字比率に係る赤字・黒字の構成分析!C$34="",NA(),連結実質赤字比率に係る赤字・黒字の構成分析!C$34)</f>
        <v>高梁市国民健康保険成羽病院事業会計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10.01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10.15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10.18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10.74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10.37</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3186</v>
      </c>
      <c r="E42" s="182"/>
      <c r="F42" s="182"/>
      <c r="G42" s="182">
        <f>'実質公債費比率（分子）の構造'!L$52</f>
        <v>3251</v>
      </c>
      <c r="H42" s="182"/>
      <c r="I42" s="182"/>
      <c r="J42" s="182">
        <f>'実質公債費比率（分子）の構造'!M$52</f>
        <v>3243</v>
      </c>
      <c r="K42" s="182"/>
      <c r="L42" s="182"/>
      <c r="M42" s="182">
        <f>'実質公債費比率（分子）の構造'!N$52</f>
        <v>3183</v>
      </c>
      <c r="N42" s="182"/>
      <c r="O42" s="182"/>
      <c r="P42" s="182">
        <f>'実質公債費比率（分子）の構造'!O$52</f>
        <v>3130</v>
      </c>
    </row>
    <row r="43" spans="1:16" x14ac:dyDescent="0.15">
      <c r="A43" s="182" t="s">
        <v>64</v>
      </c>
      <c r="B43" s="182">
        <f>'実質公債費比率（分子）の構造'!K$51</f>
        <v>1</v>
      </c>
      <c r="C43" s="182"/>
      <c r="D43" s="182"/>
      <c r="E43" s="182">
        <f>'実質公債費比率（分子）の構造'!L$51</f>
        <v>0</v>
      </c>
      <c r="F43" s="182"/>
      <c r="G43" s="182"/>
      <c r="H43" s="182">
        <f>'実質公債費比率（分子）の構造'!M$51</f>
        <v>2</v>
      </c>
      <c r="I43" s="182"/>
      <c r="J43" s="182"/>
      <c r="K43" s="182">
        <f>'実質公債費比率（分子）の構造'!N$51</f>
        <v>1</v>
      </c>
      <c r="L43" s="182"/>
      <c r="M43" s="182"/>
      <c r="N43" s="182">
        <f>'実質公債費比率（分子）の構造'!O$51</f>
        <v>0</v>
      </c>
      <c r="O43" s="182"/>
      <c r="P43" s="182"/>
    </row>
    <row r="44" spans="1:16" x14ac:dyDescent="0.15">
      <c r="A44" s="182" t="s">
        <v>65</v>
      </c>
      <c r="B44" s="182">
        <f>'実質公債費比率（分子）の構造'!K$50</f>
        <v>56</v>
      </c>
      <c r="C44" s="182"/>
      <c r="D44" s="182"/>
      <c r="E44" s="182">
        <f>'実質公債費比率（分子）の構造'!L$50</f>
        <v>13</v>
      </c>
      <c r="F44" s="182"/>
      <c r="G44" s="182"/>
      <c r="H44" s="182">
        <f>'実質公債費比率（分子）の構造'!M$50</f>
        <v>14</v>
      </c>
      <c r="I44" s="182"/>
      <c r="J44" s="182"/>
      <c r="K44" s="182">
        <f>'実質公債費比率（分子）の構造'!N$50</f>
        <v>38</v>
      </c>
      <c r="L44" s="182"/>
      <c r="M44" s="182"/>
      <c r="N44" s="182">
        <f>'実質公債費比率（分子）の構造'!O$50</f>
        <v>13</v>
      </c>
      <c r="O44" s="182"/>
      <c r="P44" s="182"/>
    </row>
    <row r="45" spans="1:16" x14ac:dyDescent="0.15">
      <c r="A45" s="182" t="s">
        <v>66</v>
      </c>
      <c r="B45" s="182">
        <f>'実質公債費比率（分子）の構造'!K$49</f>
        <v>31</v>
      </c>
      <c r="C45" s="182"/>
      <c r="D45" s="182"/>
      <c r="E45" s="182">
        <f>'実質公債費比率（分子）の構造'!L$49</f>
        <v>31</v>
      </c>
      <c r="F45" s="182"/>
      <c r="G45" s="182"/>
      <c r="H45" s="182">
        <f>'実質公債費比率（分子）の構造'!M$49</f>
        <v>21</v>
      </c>
      <c r="I45" s="182"/>
      <c r="J45" s="182"/>
      <c r="K45" s="182">
        <f>'実質公債費比率（分子）の構造'!N$49</f>
        <v>21</v>
      </c>
      <c r="L45" s="182"/>
      <c r="M45" s="182"/>
      <c r="N45" s="182">
        <f>'実質公債費比率（分子）の構造'!O$49</f>
        <v>21</v>
      </c>
      <c r="O45" s="182"/>
      <c r="P45" s="182"/>
    </row>
    <row r="46" spans="1:16" x14ac:dyDescent="0.15">
      <c r="A46" s="182" t="s">
        <v>67</v>
      </c>
      <c r="B46" s="182">
        <f>'実質公債費比率（分子）の構造'!K$48</f>
        <v>941</v>
      </c>
      <c r="C46" s="182"/>
      <c r="D46" s="182"/>
      <c r="E46" s="182">
        <f>'実質公債費比率（分子）の構造'!L$48</f>
        <v>899</v>
      </c>
      <c r="F46" s="182"/>
      <c r="G46" s="182"/>
      <c r="H46" s="182">
        <f>'実質公債費比率（分子）の構造'!M$48</f>
        <v>869</v>
      </c>
      <c r="I46" s="182"/>
      <c r="J46" s="182"/>
      <c r="K46" s="182">
        <f>'実質公債費比率（分子）の構造'!N$48</f>
        <v>899</v>
      </c>
      <c r="L46" s="182"/>
      <c r="M46" s="182"/>
      <c r="N46" s="182">
        <f>'実質公債費比率（分子）の構造'!O$48</f>
        <v>851</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3517</v>
      </c>
      <c r="C49" s="182"/>
      <c r="D49" s="182"/>
      <c r="E49" s="182">
        <f>'実質公債費比率（分子）の構造'!L$45</f>
        <v>3640</v>
      </c>
      <c r="F49" s="182"/>
      <c r="G49" s="182"/>
      <c r="H49" s="182">
        <f>'実質公債費比率（分子）の構造'!M$45</f>
        <v>3664</v>
      </c>
      <c r="I49" s="182"/>
      <c r="J49" s="182"/>
      <c r="K49" s="182">
        <f>'実質公債費比率（分子）の構造'!N$45</f>
        <v>3566</v>
      </c>
      <c r="L49" s="182"/>
      <c r="M49" s="182"/>
      <c r="N49" s="182">
        <f>'実質公債費比率（分子）の構造'!O$45</f>
        <v>3547</v>
      </c>
      <c r="O49" s="182"/>
      <c r="P49" s="182"/>
    </row>
    <row r="50" spans="1:16" x14ac:dyDescent="0.15">
      <c r="A50" s="182" t="s">
        <v>71</v>
      </c>
      <c r="B50" s="182" t="e">
        <f>NA()</f>
        <v>#N/A</v>
      </c>
      <c r="C50" s="182">
        <f>IF(ISNUMBER('実質公債費比率（分子）の構造'!K$53),'実質公債費比率（分子）の構造'!K$53,NA())</f>
        <v>1360</v>
      </c>
      <c r="D50" s="182" t="e">
        <f>NA()</f>
        <v>#N/A</v>
      </c>
      <c r="E50" s="182" t="e">
        <f>NA()</f>
        <v>#N/A</v>
      </c>
      <c r="F50" s="182">
        <f>IF(ISNUMBER('実質公債費比率（分子）の構造'!L$53),'実質公債費比率（分子）の構造'!L$53,NA())</f>
        <v>1332</v>
      </c>
      <c r="G50" s="182" t="e">
        <f>NA()</f>
        <v>#N/A</v>
      </c>
      <c r="H50" s="182" t="e">
        <f>NA()</f>
        <v>#N/A</v>
      </c>
      <c r="I50" s="182">
        <f>IF(ISNUMBER('実質公債費比率（分子）の構造'!M$53),'実質公債費比率（分子）の構造'!M$53,NA())</f>
        <v>1327</v>
      </c>
      <c r="J50" s="182" t="e">
        <f>NA()</f>
        <v>#N/A</v>
      </c>
      <c r="K50" s="182" t="e">
        <f>NA()</f>
        <v>#N/A</v>
      </c>
      <c r="L50" s="182">
        <f>IF(ISNUMBER('実質公債費比率（分子）の構造'!N$53),'実質公債費比率（分子）の構造'!N$53,NA())</f>
        <v>1342</v>
      </c>
      <c r="M50" s="182" t="e">
        <f>NA()</f>
        <v>#N/A</v>
      </c>
      <c r="N50" s="182" t="e">
        <f>NA()</f>
        <v>#N/A</v>
      </c>
      <c r="O50" s="182">
        <f>IF(ISNUMBER('実質公債費比率（分子）の構造'!O$53),'実質公債費比率（分子）の構造'!O$53,NA())</f>
        <v>1302</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28095</v>
      </c>
      <c r="E56" s="181"/>
      <c r="F56" s="181"/>
      <c r="G56" s="181">
        <f>'将来負担比率（分子）の構造'!J$52</f>
        <v>27870</v>
      </c>
      <c r="H56" s="181"/>
      <c r="I56" s="181"/>
      <c r="J56" s="181">
        <f>'将来負担比率（分子）の構造'!K$52</f>
        <v>28683</v>
      </c>
      <c r="K56" s="181"/>
      <c r="L56" s="181"/>
      <c r="M56" s="181">
        <f>'将来負担比率（分子）の構造'!L$52</f>
        <v>29139</v>
      </c>
      <c r="N56" s="181"/>
      <c r="O56" s="181"/>
      <c r="P56" s="181">
        <f>'将来負担比率（分子）の構造'!M$52</f>
        <v>28814</v>
      </c>
    </row>
    <row r="57" spans="1:16" x14ac:dyDescent="0.15">
      <c r="A57" s="181" t="s">
        <v>42</v>
      </c>
      <c r="B57" s="181"/>
      <c r="C57" s="181"/>
      <c r="D57" s="181">
        <f>'将来負担比率（分子）の構造'!I$51</f>
        <v>1667</v>
      </c>
      <c r="E57" s="181"/>
      <c r="F57" s="181"/>
      <c r="G57" s="181">
        <f>'将来負担比率（分子）の構造'!J$51</f>
        <v>1896</v>
      </c>
      <c r="H57" s="181"/>
      <c r="I57" s="181"/>
      <c r="J57" s="181">
        <f>'将来負担比率（分子）の構造'!K$51</f>
        <v>1710</v>
      </c>
      <c r="K57" s="181"/>
      <c r="L57" s="181"/>
      <c r="M57" s="181">
        <f>'将来負担比率（分子）の構造'!L$51</f>
        <v>1544</v>
      </c>
      <c r="N57" s="181"/>
      <c r="O57" s="181"/>
      <c r="P57" s="181">
        <f>'将来負担比率（分子）の構造'!M$51</f>
        <v>1440</v>
      </c>
    </row>
    <row r="58" spans="1:16" x14ac:dyDescent="0.15">
      <c r="A58" s="181" t="s">
        <v>41</v>
      </c>
      <c r="B58" s="181"/>
      <c r="C58" s="181"/>
      <c r="D58" s="181">
        <f>'将来負担比率（分子）の構造'!I$50</f>
        <v>7220</v>
      </c>
      <c r="E58" s="181"/>
      <c r="F58" s="181"/>
      <c r="G58" s="181">
        <f>'将来負担比率（分子）の構造'!J$50</f>
        <v>6861</v>
      </c>
      <c r="H58" s="181"/>
      <c r="I58" s="181"/>
      <c r="J58" s="181">
        <f>'将来負担比率（分子）の構造'!K$50</f>
        <v>6408</v>
      </c>
      <c r="K58" s="181"/>
      <c r="L58" s="181"/>
      <c r="M58" s="181">
        <f>'将来負担比率（分子）の構造'!L$50</f>
        <v>6951</v>
      </c>
      <c r="N58" s="181"/>
      <c r="O58" s="181"/>
      <c r="P58" s="181">
        <f>'将来負担比率（分子）の構造'!M$50</f>
        <v>7051</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1</v>
      </c>
      <c r="C61" s="181"/>
      <c r="D61" s="181"/>
      <c r="E61" s="181">
        <f>'将来負担比率（分子）の構造'!J$46</f>
        <v>2</v>
      </c>
      <c r="F61" s="181"/>
      <c r="G61" s="181"/>
      <c r="H61" s="181">
        <f>'将来負担比率（分子）の構造'!K$46</f>
        <v>1</v>
      </c>
      <c r="I61" s="181"/>
      <c r="J61" s="181"/>
      <c r="K61" s="181" t="str">
        <f>'将来負担比率（分子）の構造'!L$46</f>
        <v>-</v>
      </c>
      <c r="L61" s="181"/>
      <c r="M61" s="181"/>
      <c r="N61" s="181">
        <f>'将来負担比率（分子）の構造'!M$46</f>
        <v>0</v>
      </c>
      <c r="O61" s="181"/>
      <c r="P61" s="181"/>
    </row>
    <row r="62" spans="1:16" x14ac:dyDescent="0.15">
      <c r="A62" s="181" t="s">
        <v>35</v>
      </c>
      <c r="B62" s="181">
        <f>'将来負担比率（分子）の構造'!I$45</f>
        <v>4258</v>
      </c>
      <c r="C62" s="181"/>
      <c r="D62" s="181"/>
      <c r="E62" s="181">
        <f>'将来負担比率（分子）の構造'!J$45</f>
        <v>4314</v>
      </c>
      <c r="F62" s="181"/>
      <c r="G62" s="181"/>
      <c r="H62" s="181">
        <f>'将来負担比率（分子）の構造'!K$45</f>
        <v>4138</v>
      </c>
      <c r="I62" s="181"/>
      <c r="J62" s="181"/>
      <c r="K62" s="181">
        <f>'将来負担比率（分子）の構造'!L$45</f>
        <v>4156</v>
      </c>
      <c r="L62" s="181"/>
      <c r="M62" s="181"/>
      <c r="N62" s="181">
        <f>'将来負担比率（分子）の構造'!M$45</f>
        <v>4103</v>
      </c>
      <c r="O62" s="181"/>
      <c r="P62" s="181"/>
    </row>
    <row r="63" spans="1:16" x14ac:dyDescent="0.15">
      <c r="A63" s="181" t="s">
        <v>34</v>
      </c>
      <c r="B63" s="181">
        <f>'将来負担比率（分子）の構造'!I$44</f>
        <v>310</v>
      </c>
      <c r="C63" s="181"/>
      <c r="D63" s="181"/>
      <c r="E63" s="181">
        <f>'将来負担比率（分子）の構造'!J$44</f>
        <v>285</v>
      </c>
      <c r="F63" s="181"/>
      <c r="G63" s="181"/>
      <c r="H63" s="181">
        <f>'将来負担比率（分子）の構造'!K$44</f>
        <v>270</v>
      </c>
      <c r="I63" s="181"/>
      <c r="J63" s="181"/>
      <c r="K63" s="181">
        <f>'将来負担比率（分子）の構造'!L$44</f>
        <v>320</v>
      </c>
      <c r="L63" s="181"/>
      <c r="M63" s="181"/>
      <c r="N63" s="181">
        <f>'将来負担比率（分子）の構造'!M$44</f>
        <v>304</v>
      </c>
      <c r="O63" s="181"/>
      <c r="P63" s="181"/>
    </row>
    <row r="64" spans="1:16" x14ac:dyDescent="0.15">
      <c r="A64" s="181" t="s">
        <v>33</v>
      </c>
      <c r="B64" s="181">
        <f>'将来負担比率（分子）の構造'!I$43</f>
        <v>10178</v>
      </c>
      <c r="C64" s="181"/>
      <c r="D64" s="181"/>
      <c r="E64" s="181">
        <f>'将来負担比率（分子）の構造'!J$43</f>
        <v>9745</v>
      </c>
      <c r="F64" s="181"/>
      <c r="G64" s="181"/>
      <c r="H64" s="181">
        <f>'将来負担比率（分子）の構造'!K$43</f>
        <v>9293</v>
      </c>
      <c r="I64" s="181"/>
      <c r="J64" s="181"/>
      <c r="K64" s="181">
        <f>'将来負担比率（分子）の構造'!L$43</f>
        <v>8607</v>
      </c>
      <c r="L64" s="181"/>
      <c r="M64" s="181"/>
      <c r="N64" s="181">
        <f>'将来負担比率（分子）の構造'!M$43</f>
        <v>8493</v>
      </c>
      <c r="O64" s="181"/>
      <c r="P64" s="181"/>
    </row>
    <row r="65" spans="1:16" x14ac:dyDescent="0.15">
      <c r="A65" s="181" t="s">
        <v>32</v>
      </c>
      <c r="B65" s="181">
        <f>'将来負担比率（分子）の構造'!I$42</f>
        <v>47</v>
      </c>
      <c r="C65" s="181"/>
      <c r="D65" s="181"/>
      <c r="E65" s="181">
        <f>'将来負担比率（分子）の構造'!J$42</f>
        <v>24</v>
      </c>
      <c r="F65" s="181"/>
      <c r="G65" s="181"/>
      <c r="H65" s="181">
        <f>'将来負担比率（分子）の構造'!K$42</f>
        <v>23</v>
      </c>
      <c r="I65" s="181"/>
      <c r="J65" s="181"/>
      <c r="K65" s="181">
        <f>'将来負担比率（分子）の構造'!L$42</f>
        <v>25</v>
      </c>
      <c r="L65" s="181"/>
      <c r="M65" s="181"/>
      <c r="N65" s="181">
        <f>'将来負担比率（分子）の構造'!M$42</f>
        <v>24</v>
      </c>
      <c r="O65" s="181"/>
      <c r="P65" s="181"/>
    </row>
    <row r="66" spans="1:16" x14ac:dyDescent="0.15">
      <c r="A66" s="181" t="s">
        <v>31</v>
      </c>
      <c r="B66" s="181">
        <f>'将来負担比率（分子）の構造'!I$41</f>
        <v>32165</v>
      </c>
      <c r="C66" s="181"/>
      <c r="D66" s="181"/>
      <c r="E66" s="181">
        <f>'将来負担比率（分子）の構造'!J$41</f>
        <v>31737</v>
      </c>
      <c r="F66" s="181"/>
      <c r="G66" s="181"/>
      <c r="H66" s="181">
        <f>'将来負担比率（分子）の構造'!K$41</f>
        <v>33082</v>
      </c>
      <c r="I66" s="181"/>
      <c r="J66" s="181"/>
      <c r="K66" s="181">
        <f>'将来負担比率（分子）の構造'!L$41</f>
        <v>32942</v>
      </c>
      <c r="L66" s="181"/>
      <c r="M66" s="181"/>
      <c r="N66" s="181">
        <f>'将来負担比率（分子）の構造'!M$41</f>
        <v>32544</v>
      </c>
      <c r="O66" s="181"/>
      <c r="P66" s="181"/>
    </row>
    <row r="67" spans="1:16" x14ac:dyDescent="0.15">
      <c r="A67" s="181" t="s">
        <v>75</v>
      </c>
      <c r="B67" s="181" t="e">
        <f>NA()</f>
        <v>#N/A</v>
      </c>
      <c r="C67" s="181">
        <f>IF(ISNUMBER('将来負担比率（分子）の構造'!I$53), IF('将来負担比率（分子）の構造'!I$53 &lt; 0, 0, '将来負担比率（分子）の構造'!I$53), NA())</f>
        <v>9977</v>
      </c>
      <c r="D67" s="181" t="e">
        <f>NA()</f>
        <v>#N/A</v>
      </c>
      <c r="E67" s="181" t="e">
        <f>NA()</f>
        <v>#N/A</v>
      </c>
      <c r="F67" s="181">
        <f>IF(ISNUMBER('将来負担比率（分子）の構造'!J$53), IF('将来負担比率（分子）の構造'!J$53 &lt; 0, 0, '将来負担比率（分子）の構造'!J$53), NA())</f>
        <v>9481</v>
      </c>
      <c r="G67" s="181" t="e">
        <f>NA()</f>
        <v>#N/A</v>
      </c>
      <c r="H67" s="181" t="e">
        <f>NA()</f>
        <v>#N/A</v>
      </c>
      <c r="I67" s="181">
        <f>IF(ISNUMBER('将来負担比率（分子）の構造'!K$53), IF('将来負担比率（分子）の構造'!K$53 &lt; 0, 0, '将来負担比率（分子）の構造'!K$53), NA())</f>
        <v>10005</v>
      </c>
      <c r="J67" s="181" t="e">
        <f>NA()</f>
        <v>#N/A</v>
      </c>
      <c r="K67" s="181" t="e">
        <f>NA()</f>
        <v>#N/A</v>
      </c>
      <c r="L67" s="181">
        <f>IF(ISNUMBER('将来負担比率（分子）の構造'!L$53), IF('将来負担比率（分子）の構造'!L$53 &lt; 0, 0, '将来負担比率（分子）の構造'!L$53), NA())</f>
        <v>8416</v>
      </c>
      <c r="M67" s="181" t="e">
        <f>NA()</f>
        <v>#N/A</v>
      </c>
      <c r="N67" s="181" t="e">
        <f>NA()</f>
        <v>#N/A</v>
      </c>
      <c r="O67" s="181">
        <f>IF(ISNUMBER('将来負担比率（分子）の構造'!M$53), IF('将来負担比率（分子）の構造'!M$53 &lt; 0, 0, '将来負担比率（分子）の構造'!M$53), NA())</f>
        <v>8164</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1070</v>
      </c>
      <c r="C72" s="185">
        <f>基金残高に係る経年分析!G55</f>
        <v>964</v>
      </c>
      <c r="D72" s="185">
        <f>基金残高に係る経年分析!H55</f>
        <v>1210</v>
      </c>
    </row>
    <row r="73" spans="1:16" x14ac:dyDescent="0.15">
      <c r="A73" s="184" t="s">
        <v>78</v>
      </c>
      <c r="B73" s="185">
        <f>基金残高に係る経年分析!F56</f>
        <v>1744</v>
      </c>
      <c r="C73" s="185">
        <f>基金残高に係る経年分析!G56</f>
        <v>1618</v>
      </c>
      <c r="D73" s="185">
        <f>基金残高に係る経年分析!H56</f>
        <v>1566</v>
      </c>
    </row>
    <row r="74" spans="1:16" x14ac:dyDescent="0.15">
      <c r="A74" s="184" t="s">
        <v>79</v>
      </c>
      <c r="B74" s="185">
        <f>基金残高に係る経年分析!F57</f>
        <v>4356</v>
      </c>
      <c r="C74" s="185">
        <f>基金残高に係る経年分析!G57</f>
        <v>4942</v>
      </c>
      <c r="D74" s="185">
        <f>基金残高に係る経年分析!H57</f>
        <v>4719</v>
      </c>
    </row>
  </sheetData>
  <sheetProtection algorithmName="SHA-512" hashValue="Zvrs5tlsixWDzSeLZmfg0nb0NhhPBQyxRx0obbPVRApygFvLVk36spfyozWaWxornFuSqcgpLOksXwQ3Y2IYsg==" saltValue="DCKiWGRTNZ2Hj4BFHa+0W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activeCell="AD17" sqref="AD17:AO17"/>
    </sheetView>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212</v>
      </c>
      <c r="DI1" s="662"/>
      <c r="DJ1" s="662"/>
      <c r="DK1" s="662"/>
      <c r="DL1" s="662"/>
      <c r="DM1" s="662"/>
      <c r="DN1" s="663"/>
      <c r="DO1" s="226"/>
      <c r="DP1" s="661" t="s">
        <v>213</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215</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216</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217</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218</v>
      </c>
      <c r="S4" s="665"/>
      <c r="T4" s="665"/>
      <c r="U4" s="665"/>
      <c r="V4" s="665"/>
      <c r="W4" s="665"/>
      <c r="X4" s="665"/>
      <c r="Y4" s="666"/>
      <c r="Z4" s="664" t="s">
        <v>219</v>
      </c>
      <c r="AA4" s="665"/>
      <c r="AB4" s="665"/>
      <c r="AC4" s="666"/>
      <c r="AD4" s="664" t="s">
        <v>220</v>
      </c>
      <c r="AE4" s="665"/>
      <c r="AF4" s="665"/>
      <c r="AG4" s="665"/>
      <c r="AH4" s="665"/>
      <c r="AI4" s="665"/>
      <c r="AJ4" s="665"/>
      <c r="AK4" s="666"/>
      <c r="AL4" s="664" t="s">
        <v>219</v>
      </c>
      <c r="AM4" s="665"/>
      <c r="AN4" s="665"/>
      <c r="AO4" s="666"/>
      <c r="AP4" s="670" t="s">
        <v>221</v>
      </c>
      <c r="AQ4" s="670"/>
      <c r="AR4" s="670"/>
      <c r="AS4" s="670"/>
      <c r="AT4" s="670"/>
      <c r="AU4" s="670"/>
      <c r="AV4" s="670"/>
      <c r="AW4" s="670"/>
      <c r="AX4" s="670"/>
      <c r="AY4" s="670"/>
      <c r="AZ4" s="670"/>
      <c r="BA4" s="670"/>
      <c r="BB4" s="670"/>
      <c r="BC4" s="670"/>
      <c r="BD4" s="670"/>
      <c r="BE4" s="670"/>
      <c r="BF4" s="670"/>
      <c r="BG4" s="670" t="s">
        <v>222</v>
      </c>
      <c r="BH4" s="670"/>
      <c r="BI4" s="670"/>
      <c r="BJ4" s="670"/>
      <c r="BK4" s="670"/>
      <c r="BL4" s="670"/>
      <c r="BM4" s="670"/>
      <c r="BN4" s="670"/>
      <c r="BO4" s="670" t="s">
        <v>219</v>
      </c>
      <c r="BP4" s="670"/>
      <c r="BQ4" s="670"/>
      <c r="BR4" s="670"/>
      <c r="BS4" s="670" t="s">
        <v>223</v>
      </c>
      <c r="BT4" s="670"/>
      <c r="BU4" s="670"/>
      <c r="BV4" s="670"/>
      <c r="BW4" s="670"/>
      <c r="BX4" s="670"/>
      <c r="BY4" s="670"/>
      <c r="BZ4" s="670"/>
      <c r="CA4" s="670"/>
      <c r="CB4" s="670"/>
      <c r="CD4" s="667" t="s">
        <v>224</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225</v>
      </c>
      <c r="C5" s="672"/>
      <c r="D5" s="672"/>
      <c r="E5" s="672"/>
      <c r="F5" s="672"/>
      <c r="G5" s="672"/>
      <c r="H5" s="672"/>
      <c r="I5" s="672"/>
      <c r="J5" s="672"/>
      <c r="K5" s="672"/>
      <c r="L5" s="672"/>
      <c r="M5" s="672"/>
      <c r="N5" s="672"/>
      <c r="O5" s="672"/>
      <c r="P5" s="672"/>
      <c r="Q5" s="673"/>
      <c r="R5" s="674">
        <v>3876331</v>
      </c>
      <c r="S5" s="675"/>
      <c r="T5" s="675"/>
      <c r="U5" s="675"/>
      <c r="V5" s="675"/>
      <c r="W5" s="675"/>
      <c r="X5" s="675"/>
      <c r="Y5" s="676"/>
      <c r="Z5" s="677">
        <v>13.3</v>
      </c>
      <c r="AA5" s="677"/>
      <c r="AB5" s="677"/>
      <c r="AC5" s="677"/>
      <c r="AD5" s="678">
        <v>3763834</v>
      </c>
      <c r="AE5" s="678"/>
      <c r="AF5" s="678"/>
      <c r="AG5" s="678"/>
      <c r="AH5" s="678"/>
      <c r="AI5" s="678"/>
      <c r="AJ5" s="678"/>
      <c r="AK5" s="678"/>
      <c r="AL5" s="679">
        <v>28.6</v>
      </c>
      <c r="AM5" s="680"/>
      <c r="AN5" s="680"/>
      <c r="AO5" s="681"/>
      <c r="AP5" s="671" t="s">
        <v>226</v>
      </c>
      <c r="AQ5" s="672"/>
      <c r="AR5" s="672"/>
      <c r="AS5" s="672"/>
      <c r="AT5" s="672"/>
      <c r="AU5" s="672"/>
      <c r="AV5" s="672"/>
      <c r="AW5" s="672"/>
      <c r="AX5" s="672"/>
      <c r="AY5" s="672"/>
      <c r="AZ5" s="672"/>
      <c r="BA5" s="672"/>
      <c r="BB5" s="672"/>
      <c r="BC5" s="672"/>
      <c r="BD5" s="672"/>
      <c r="BE5" s="672"/>
      <c r="BF5" s="673"/>
      <c r="BG5" s="685">
        <v>3763834</v>
      </c>
      <c r="BH5" s="686"/>
      <c r="BI5" s="686"/>
      <c r="BJ5" s="686"/>
      <c r="BK5" s="686"/>
      <c r="BL5" s="686"/>
      <c r="BM5" s="686"/>
      <c r="BN5" s="687"/>
      <c r="BO5" s="688">
        <v>97.1</v>
      </c>
      <c r="BP5" s="688"/>
      <c r="BQ5" s="688"/>
      <c r="BR5" s="688"/>
      <c r="BS5" s="689">
        <v>29128</v>
      </c>
      <c r="BT5" s="689"/>
      <c r="BU5" s="689"/>
      <c r="BV5" s="689"/>
      <c r="BW5" s="689"/>
      <c r="BX5" s="689"/>
      <c r="BY5" s="689"/>
      <c r="BZ5" s="689"/>
      <c r="CA5" s="689"/>
      <c r="CB5" s="693"/>
      <c r="CD5" s="667" t="s">
        <v>221</v>
      </c>
      <c r="CE5" s="668"/>
      <c r="CF5" s="668"/>
      <c r="CG5" s="668"/>
      <c r="CH5" s="668"/>
      <c r="CI5" s="668"/>
      <c r="CJ5" s="668"/>
      <c r="CK5" s="668"/>
      <c r="CL5" s="668"/>
      <c r="CM5" s="668"/>
      <c r="CN5" s="668"/>
      <c r="CO5" s="668"/>
      <c r="CP5" s="668"/>
      <c r="CQ5" s="669"/>
      <c r="CR5" s="667" t="s">
        <v>227</v>
      </c>
      <c r="CS5" s="668"/>
      <c r="CT5" s="668"/>
      <c r="CU5" s="668"/>
      <c r="CV5" s="668"/>
      <c r="CW5" s="668"/>
      <c r="CX5" s="668"/>
      <c r="CY5" s="669"/>
      <c r="CZ5" s="667" t="s">
        <v>219</v>
      </c>
      <c r="DA5" s="668"/>
      <c r="DB5" s="668"/>
      <c r="DC5" s="669"/>
      <c r="DD5" s="667" t="s">
        <v>228</v>
      </c>
      <c r="DE5" s="668"/>
      <c r="DF5" s="668"/>
      <c r="DG5" s="668"/>
      <c r="DH5" s="668"/>
      <c r="DI5" s="668"/>
      <c r="DJ5" s="668"/>
      <c r="DK5" s="668"/>
      <c r="DL5" s="668"/>
      <c r="DM5" s="668"/>
      <c r="DN5" s="668"/>
      <c r="DO5" s="668"/>
      <c r="DP5" s="669"/>
      <c r="DQ5" s="667" t="s">
        <v>229</v>
      </c>
      <c r="DR5" s="668"/>
      <c r="DS5" s="668"/>
      <c r="DT5" s="668"/>
      <c r="DU5" s="668"/>
      <c r="DV5" s="668"/>
      <c r="DW5" s="668"/>
      <c r="DX5" s="668"/>
      <c r="DY5" s="668"/>
      <c r="DZ5" s="668"/>
      <c r="EA5" s="668"/>
      <c r="EB5" s="668"/>
      <c r="EC5" s="669"/>
    </row>
    <row r="6" spans="2:143" ht="11.25" customHeight="1" x14ac:dyDescent="0.15">
      <c r="B6" s="682" t="s">
        <v>230</v>
      </c>
      <c r="C6" s="683"/>
      <c r="D6" s="683"/>
      <c r="E6" s="683"/>
      <c r="F6" s="683"/>
      <c r="G6" s="683"/>
      <c r="H6" s="683"/>
      <c r="I6" s="683"/>
      <c r="J6" s="683"/>
      <c r="K6" s="683"/>
      <c r="L6" s="683"/>
      <c r="M6" s="683"/>
      <c r="N6" s="683"/>
      <c r="O6" s="683"/>
      <c r="P6" s="683"/>
      <c r="Q6" s="684"/>
      <c r="R6" s="685">
        <v>338059</v>
      </c>
      <c r="S6" s="686"/>
      <c r="T6" s="686"/>
      <c r="U6" s="686"/>
      <c r="V6" s="686"/>
      <c r="W6" s="686"/>
      <c r="X6" s="686"/>
      <c r="Y6" s="687"/>
      <c r="Z6" s="688">
        <v>1.2</v>
      </c>
      <c r="AA6" s="688"/>
      <c r="AB6" s="688"/>
      <c r="AC6" s="688"/>
      <c r="AD6" s="689">
        <v>338059</v>
      </c>
      <c r="AE6" s="689"/>
      <c r="AF6" s="689"/>
      <c r="AG6" s="689"/>
      <c r="AH6" s="689"/>
      <c r="AI6" s="689"/>
      <c r="AJ6" s="689"/>
      <c r="AK6" s="689"/>
      <c r="AL6" s="690">
        <v>2.6</v>
      </c>
      <c r="AM6" s="691"/>
      <c r="AN6" s="691"/>
      <c r="AO6" s="692"/>
      <c r="AP6" s="682" t="s">
        <v>231</v>
      </c>
      <c r="AQ6" s="683"/>
      <c r="AR6" s="683"/>
      <c r="AS6" s="683"/>
      <c r="AT6" s="683"/>
      <c r="AU6" s="683"/>
      <c r="AV6" s="683"/>
      <c r="AW6" s="683"/>
      <c r="AX6" s="683"/>
      <c r="AY6" s="683"/>
      <c r="AZ6" s="683"/>
      <c r="BA6" s="683"/>
      <c r="BB6" s="683"/>
      <c r="BC6" s="683"/>
      <c r="BD6" s="683"/>
      <c r="BE6" s="683"/>
      <c r="BF6" s="684"/>
      <c r="BG6" s="685">
        <v>3763834</v>
      </c>
      <c r="BH6" s="686"/>
      <c r="BI6" s="686"/>
      <c r="BJ6" s="686"/>
      <c r="BK6" s="686"/>
      <c r="BL6" s="686"/>
      <c r="BM6" s="686"/>
      <c r="BN6" s="687"/>
      <c r="BO6" s="688">
        <v>97.1</v>
      </c>
      <c r="BP6" s="688"/>
      <c r="BQ6" s="688"/>
      <c r="BR6" s="688"/>
      <c r="BS6" s="689">
        <v>29128</v>
      </c>
      <c r="BT6" s="689"/>
      <c r="BU6" s="689"/>
      <c r="BV6" s="689"/>
      <c r="BW6" s="689"/>
      <c r="BX6" s="689"/>
      <c r="BY6" s="689"/>
      <c r="BZ6" s="689"/>
      <c r="CA6" s="689"/>
      <c r="CB6" s="693"/>
      <c r="CD6" s="696" t="s">
        <v>232</v>
      </c>
      <c r="CE6" s="697"/>
      <c r="CF6" s="697"/>
      <c r="CG6" s="697"/>
      <c r="CH6" s="697"/>
      <c r="CI6" s="697"/>
      <c r="CJ6" s="697"/>
      <c r="CK6" s="697"/>
      <c r="CL6" s="697"/>
      <c r="CM6" s="697"/>
      <c r="CN6" s="697"/>
      <c r="CO6" s="697"/>
      <c r="CP6" s="697"/>
      <c r="CQ6" s="698"/>
      <c r="CR6" s="685">
        <v>169844</v>
      </c>
      <c r="CS6" s="686"/>
      <c r="CT6" s="686"/>
      <c r="CU6" s="686"/>
      <c r="CV6" s="686"/>
      <c r="CW6" s="686"/>
      <c r="CX6" s="686"/>
      <c r="CY6" s="687"/>
      <c r="CZ6" s="679">
        <v>0.6</v>
      </c>
      <c r="DA6" s="680"/>
      <c r="DB6" s="680"/>
      <c r="DC6" s="699"/>
      <c r="DD6" s="694" t="s">
        <v>233</v>
      </c>
      <c r="DE6" s="686"/>
      <c r="DF6" s="686"/>
      <c r="DG6" s="686"/>
      <c r="DH6" s="686"/>
      <c r="DI6" s="686"/>
      <c r="DJ6" s="686"/>
      <c r="DK6" s="686"/>
      <c r="DL6" s="686"/>
      <c r="DM6" s="686"/>
      <c r="DN6" s="686"/>
      <c r="DO6" s="686"/>
      <c r="DP6" s="687"/>
      <c r="DQ6" s="694">
        <v>169844</v>
      </c>
      <c r="DR6" s="686"/>
      <c r="DS6" s="686"/>
      <c r="DT6" s="686"/>
      <c r="DU6" s="686"/>
      <c r="DV6" s="686"/>
      <c r="DW6" s="686"/>
      <c r="DX6" s="686"/>
      <c r="DY6" s="686"/>
      <c r="DZ6" s="686"/>
      <c r="EA6" s="686"/>
      <c r="EB6" s="686"/>
      <c r="EC6" s="695"/>
    </row>
    <row r="7" spans="2:143" ht="11.25" customHeight="1" x14ac:dyDescent="0.15">
      <c r="B7" s="682" t="s">
        <v>234</v>
      </c>
      <c r="C7" s="683"/>
      <c r="D7" s="683"/>
      <c r="E7" s="683"/>
      <c r="F7" s="683"/>
      <c r="G7" s="683"/>
      <c r="H7" s="683"/>
      <c r="I7" s="683"/>
      <c r="J7" s="683"/>
      <c r="K7" s="683"/>
      <c r="L7" s="683"/>
      <c r="M7" s="683"/>
      <c r="N7" s="683"/>
      <c r="O7" s="683"/>
      <c r="P7" s="683"/>
      <c r="Q7" s="684"/>
      <c r="R7" s="685">
        <v>3400</v>
      </c>
      <c r="S7" s="686"/>
      <c r="T7" s="686"/>
      <c r="U7" s="686"/>
      <c r="V7" s="686"/>
      <c r="W7" s="686"/>
      <c r="X7" s="686"/>
      <c r="Y7" s="687"/>
      <c r="Z7" s="688">
        <v>0</v>
      </c>
      <c r="AA7" s="688"/>
      <c r="AB7" s="688"/>
      <c r="AC7" s="688"/>
      <c r="AD7" s="689">
        <v>3400</v>
      </c>
      <c r="AE7" s="689"/>
      <c r="AF7" s="689"/>
      <c r="AG7" s="689"/>
      <c r="AH7" s="689"/>
      <c r="AI7" s="689"/>
      <c r="AJ7" s="689"/>
      <c r="AK7" s="689"/>
      <c r="AL7" s="690">
        <v>0</v>
      </c>
      <c r="AM7" s="691"/>
      <c r="AN7" s="691"/>
      <c r="AO7" s="692"/>
      <c r="AP7" s="682" t="s">
        <v>235</v>
      </c>
      <c r="AQ7" s="683"/>
      <c r="AR7" s="683"/>
      <c r="AS7" s="683"/>
      <c r="AT7" s="683"/>
      <c r="AU7" s="683"/>
      <c r="AV7" s="683"/>
      <c r="AW7" s="683"/>
      <c r="AX7" s="683"/>
      <c r="AY7" s="683"/>
      <c r="AZ7" s="683"/>
      <c r="BA7" s="683"/>
      <c r="BB7" s="683"/>
      <c r="BC7" s="683"/>
      <c r="BD7" s="683"/>
      <c r="BE7" s="683"/>
      <c r="BF7" s="684"/>
      <c r="BG7" s="685">
        <v>1402498</v>
      </c>
      <c r="BH7" s="686"/>
      <c r="BI7" s="686"/>
      <c r="BJ7" s="686"/>
      <c r="BK7" s="686"/>
      <c r="BL7" s="686"/>
      <c r="BM7" s="686"/>
      <c r="BN7" s="687"/>
      <c r="BO7" s="688">
        <v>36.200000000000003</v>
      </c>
      <c r="BP7" s="688"/>
      <c r="BQ7" s="688"/>
      <c r="BR7" s="688"/>
      <c r="BS7" s="689">
        <v>29128</v>
      </c>
      <c r="BT7" s="689"/>
      <c r="BU7" s="689"/>
      <c r="BV7" s="689"/>
      <c r="BW7" s="689"/>
      <c r="BX7" s="689"/>
      <c r="BY7" s="689"/>
      <c r="BZ7" s="689"/>
      <c r="CA7" s="689"/>
      <c r="CB7" s="693"/>
      <c r="CD7" s="700" t="s">
        <v>236</v>
      </c>
      <c r="CE7" s="701"/>
      <c r="CF7" s="701"/>
      <c r="CG7" s="701"/>
      <c r="CH7" s="701"/>
      <c r="CI7" s="701"/>
      <c r="CJ7" s="701"/>
      <c r="CK7" s="701"/>
      <c r="CL7" s="701"/>
      <c r="CM7" s="701"/>
      <c r="CN7" s="701"/>
      <c r="CO7" s="701"/>
      <c r="CP7" s="701"/>
      <c r="CQ7" s="702"/>
      <c r="CR7" s="685">
        <v>6924029</v>
      </c>
      <c r="CS7" s="686"/>
      <c r="CT7" s="686"/>
      <c r="CU7" s="686"/>
      <c r="CV7" s="686"/>
      <c r="CW7" s="686"/>
      <c r="CX7" s="686"/>
      <c r="CY7" s="687"/>
      <c r="CZ7" s="688">
        <v>24.4</v>
      </c>
      <c r="DA7" s="688"/>
      <c r="DB7" s="688"/>
      <c r="DC7" s="688"/>
      <c r="DD7" s="694">
        <v>660250</v>
      </c>
      <c r="DE7" s="686"/>
      <c r="DF7" s="686"/>
      <c r="DG7" s="686"/>
      <c r="DH7" s="686"/>
      <c r="DI7" s="686"/>
      <c r="DJ7" s="686"/>
      <c r="DK7" s="686"/>
      <c r="DL7" s="686"/>
      <c r="DM7" s="686"/>
      <c r="DN7" s="686"/>
      <c r="DO7" s="686"/>
      <c r="DP7" s="687"/>
      <c r="DQ7" s="694">
        <v>2724371</v>
      </c>
      <c r="DR7" s="686"/>
      <c r="DS7" s="686"/>
      <c r="DT7" s="686"/>
      <c r="DU7" s="686"/>
      <c r="DV7" s="686"/>
      <c r="DW7" s="686"/>
      <c r="DX7" s="686"/>
      <c r="DY7" s="686"/>
      <c r="DZ7" s="686"/>
      <c r="EA7" s="686"/>
      <c r="EB7" s="686"/>
      <c r="EC7" s="695"/>
    </row>
    <row r="8" spans="2:143" ht="11.25" customHeight="1" x14ac:dyDescent="0.15">
      <c r="B8" s="682" t="s">
        <v>237</v>
      </c>
      <c r="C8" s="683"/>
      <c r="D8" s="683"/>
      <c r="E8" s="683"/>
      <c r="F8" s="683"/>
      <c r="G8" s="683"/>
      <c r="H8" s="683"/>
      <c r="I8" s="683"/>
      <c r="J8" s="683"/>
      <c r="K8" s="683"/>
      <c r="L8" s="683"/>
      <c r="M8" s="683"/>
      <c r="N8" s="683"/>
      <c r="O8" s="683"/>
      <c r="P8" s="683"/>
      <c r="Q8" s="684"/>
      <c r="R8" s="685">
        <v>16993</v>
      </c>
      <c r="S8" s="686"/>
      <c r="T8" s="686"/>
      <c r="U8" s="686"/>
      <c r="V8" s="686"/>
      <c r="W8" s="686"/>
      <c r="X8" s="686"/>
      <c r="Y8" s="687"/>
      <c r="Z8" s="688">
        <v>0.1</v>
      </c>
      <c r="AA8" s="688"/>
      <c r="AB8" s="688"/>
      <c r="AC8" s="688"/>
      <c r="AD8" s="689">
        <v>16993</v>
      </c>
      <c r="AE8" s="689"/>
      <c r="AF8" s="689"/>
      <c r="AG8" s="689"/>
      <c r="AH8" s="689"/>
      <c r="AI8" s="689"/>
      <c r="AJ8" s="689"/>
      <c r="AK8" s="689"/>
      <c r="AL8" s="690">
        <v>0.1</v>
      </c>
      <c r="AM8" s="691"/>
      <c r="AN8" s="691"/>
      <c r="AO8" s="692"/>
      <c r="AP8" s="682" t="s">
        <v>238</v>
      </c>
      <c r="AQ8" s="683"/>
      <c r="AR8" s="683"/>
      <c r="AS8" s="683"/>
      <c r="AT8" s="683"/>
      <c r="AU8" s="683"/>
      <c r="AV8" s="683"/>
      <c r="AW8" s="683"/>
      <c r="AX8" s="683"/>
      <c r="AY8" s="683"/>
      <c r="AZ8" s="683"/>
      <c r="BA8" s="683"/>
      <c r="BB8" s="683"/>
      <c r="BC8" s="683"/>
      <c r="BD8" s="683"/>
      <c r="BE8" s="683"/>
      <c r="BF8" s="684"/>
      <c r="BG8" s="685">
        <v>50908</v>
      </c>
      <c r="BH8" s="686"/>
      <c r="BI8" s="686"/>
      <c r="BJ8" s="686"/>
      <c r="BK8" s="686"/>
      <c r="BL8" s="686"/>
      <c r="BM8" s="686"/>
      <c r="BN8" s="687"/>
      <c r="BO8" s="688">
        <v>1.3</v>
      </c>
      <c r="BP8" s="688"/>
      <c r="BQ8" s="688"/>
      <c r="BR8" s="688"/>
      <c r="BS8" s="694" t="s">
        <v>129</v>
      </c>
      <c r="BT8" s="686"/>
      <c r="BU8" s="686"/>
      <c r="BV8" s="686"/>
      <c r="BW8" s="686"/>
      <c r="BX8" s="686"/>
      <c r="BY8" s="686"/>
      <c r="BZ8" s="686"/>
      <c r="CA8" s="686"/>
      <c r="CB8" s="695"/>
      <c r="CD8" s="700" t="s">
        <v>239</v>
      </c>
      <c r="CE8" s="701"/>
      <c r="CF8" s="701"/>
      <c r="CG8" s="701"/>
      <c r="CH8" s="701"/>
      <c r="CI8" s="701"/>
      <c r="CJ8" s="701"/>
      <c r="CK8" s="701"/>
      <c r="CL8" s="701"/>
      <c r="CM8" s="701"/>
      <c r="CN8" s="701"/>
      <c r="CO8" s="701"/>
      <c r="CP8" s="701"/>
      <c r="CQ8" s="702"/>
      <c r="CR8" s="685">
        <v>5832371</v>
      </c>
      <c r="CS8" s="686"/>
      <c r="CT8" s="686"/>
      <c r="CU8" s="686"/>
      <c r="CV8" s="686"/>
      <c r="CW8" s="686"/>
      <c r="CX8" s="686"/>
      <c r="CY8" s="687"/>
      <c r="CZ8" s="688">
        <v>20.6</v>
      </c>
      <c r="DA8" s="688"/>
      <c r="DB8" s="688"/>
      <c r="DC8" s="688"/>
      <c r="DD8" s="694">
        <v>62872</v>
      </c>
      <c r="DE8" s="686"/>
      <c r="DF8" s="686"/>
      <c r="DG8" s="686"/>
      <c r="DH8" s="686"/>
      <c r="DI8" s="686"/>
      <c r="DJ8" s="686"/>
      <c r="DK8" s="686"/>
      <c r="DL8" s="686"/>
      <c r="DM8" s="686"/>
      <c r="DN8" s="686"/>
      <c r="DO8" s="686"/>
      <c r="DP8" s="687"/>
      <c r="DQ8" s="694">
        <v>3487262</v>
      </c>
      <c r="DR8" s="686"/>
      <c r="DS8" s="686"/>
      <c r="DT8" s="686"/>
      <c r="DU8" s="686"/>
      <c r="DV8" s="686"/>
      <c r="DW8" s="686"/>
      <c r="DX8" s="686"/>
      <c r="DY8" s="686"/>
      <c r="DZ8" s="686"/>
      <c r="EA8" s="686"/>
      <c r="EB8" s="686"/>
      <c r="EC8" s="695"/>
    </row>
    <row r="9" spans="2:143" ht="11.25" customHeight="1" x14ac:dyDescent="0.15">
      <c r="B9" s="682" t="s">
        <v>240</v>
      </c>
      <c r="C9" s="683"/>
      <c r="D9" s="683"/>
      <c r="E9" s="683"/>
      <c r="F9" s="683"/>
      <c r="G9" s="683"/>
      <c r="H9" s="683"/>
      <c r="I9" s="683"/>
      <c r="J9" s="683"/>
      <c r="K9" s="683"/>
      <c r="L9" s="683"/>
      <c r="M9" s="683"/>
      <c r="N9" s="683"/>
      <c r="O9" s="683"/>
      <c r="P9" s="683"/>
      <c r="Q9" s="684"/>
      <c r="R9" s="685">
        <v>14784</v>
      </c>
      <c r="S9" s="686"/>
      <c r="T9" s="686"/>
      <c r="U9" s="686"/>
      <c r="V9" s="686"/>
      <c r="W9" s="686"/>
      <c r="X9" s="686"/>
      <c r="Y9" s="687"/>
      <c r="Z9" s="688">
        <v>0.1</v>
      </c>
      <c r="AA9" s="688"/>
      <c r="AB9" s="688"/>
      <c r="AC9" s="688"/>
      <c r="AD9" s="689">
        <v>14784</v>
      </c>
      <c r="AE9" s="689"/>
      <c r="AF9" s="689"/>
      <c r="AG9" s="689"/>
      <c r="AH9" s="689"/>
      <c r="AI9" s="689"/>
      <c r="AJ9" s="689"/>
      <c r="AK9" s="689"/>
      <c r="AL9" s="690">
        <v>0.1</v>
      </c>
      <c r="AM9" s="691"/>
      <c r="AN9" s="691"/>
      <c r="AO9" s="692"/>
      <c r="AP9" s="682" t="s">
        <v>241</v>
      </c>
      <c r="AQ9" s="683"/>
      <c r="AR9" s="683"/>
      <c r="AS9" s="683"/>
      <c r="AT9" s="683"/>
      <c r="AU9" s="683"/>
      <c r="AV9" s="683"/>
      <c r="AW9" s="683"/>
      <c r="AX9" s="683"/>
      <c r="AY9" s="683"/>
      <c r="AZ9" s="683"/>
      <c r="BA9" s="683"/>
      <c r="BB9" s="683"/>
      <c r="BC9" s="683"/>
      <c r="BD9" s="683"/>
      <c r="BE9" s="683"/>
      <c r="BF9" s="684"/>
      <c r="BG9" s="685">
        <v>1147162</v>
      </c>
      <c r="BH9" s="686"/>
      <c r="BI9" s="686"/>
      <c r="BJ9" s="686"/>
      <c r="BK9" s="686"/>
      <c r="BL9" s="686"/>
      <c r="BM9" s="686"/>
      <c r="BN9" s="687"/>
      <c r="BO9" s="688">
        <v>29.6</v>
      </c>
      <c r="BP9" s="688"/>
      <c r="BQ9" s="688"/>
      <c r="BR9" s="688"/>
      <c r="BS9" s="694" t="s">
        <v>129</v>
      </c>
      <c r="BT9" s="686"/>
      <c r="BU9" s="686"/>
      <c r="BV9" s="686"/>
      <c r="BW9" s="686"/>
      <c r="BX9" s="686"/>
      <c r="BY9" s="686"/>
      <c r="BZ9" s="686"/>
      <c r="CA9" s="686"/>
      <c r="CB9" s="695"/>
      <c r="CD9" s="700" t="s">
        <v>242</v>
      </c>
      <c r="CE9" s="701"/>
      <c r="CF9" s="701"/>
      <c r="CG9" s="701"/>
      <c r="CH9" s="701"/>
      <c r="CI9" s="701"/>
      <c r="CJ9" s="701"/>
      <c r="CK9" s="701"/>
      <c r="CL9" s="701"/>
      <c r="CM9" s="701"/>
      <c r="CN9" s="701"/>
      <c r="CO9" s="701"/>
      <c r="CP9" s="701"/>
      <c r="CQ9" s="702"/>
      <c r="CR9" s="685">
        <v>2037792</v>
      </c>
      <c r="CS9" s="686"/>
      <c r="CT9" s="686"/>
      <c r="CU9" s="686"/>
      <c r="CV9" s="686"/>
      <c r="CW9" s="686"/>
      <c r="CX9" s="686"/>
      <c r="CY9" s="687"/>
      <c r="CZ9" s="688">
        <v>7.2</v>
      </c>
      <c r="DA9" s="688"/>
      <c r="DB9" s="688"/>
      <c r="DC9" s="688"/>
      <c r="DD9" s="694">
        <v>25537</v>
      </c>
      <c r="DE9" s="686"/>
      <c r="DF9" s="686"/>
      <c r="DG9" s="686"/>
      <c r="DH9" s="686"/>
      <c r="DI9" s="686"/>
      <c r="DJ9" s="686"/>
      <c r="DK9" s="686"/>
      <c r="DL9" s="686"/>
      <c r="DM9" s="686"/>
      <c r="DN9" s="686"/>
      <c r="DO9" s="686"/>
      <c r="DP9" s="687"/>
      <c r="DQ9" s="694">
        <v>1820250</v>
      </c>
      <c r="DR9" s="686"/>
      <c r="DS9" s="686"/>
      <c r="DT9" s="686"/>
      <c r="DU9" s="686"/>
      <c r="DV9" s="686"/>
      <c r="DW9" s="686"/>
      <c r="DX9" s="686"/>
      <c r="DY9" s="686"/>
      <c r="DZ9" s="686"/>
      <c r="EA9" s="686"/>
      <c r="EB9" s="686"/>
      <c r="EC9" s="695"/>
    </row>
    <row r="10" spans="2:143" ht="11.25" customHeight="1" x14ac:dyDescent="0.15">
      <c r="B10" s="682" t="s">
        <v>243</v>
      </c>
      <c r="C10" s="683"/>
      <c r="D10" s="683"/>
      <c r="E10" s="683"/>
      <c r="F10" s="683"/>
      <c r="G10" s="683"/>
      <c r="H10" s="683"/>
      <c r="I10" s="683"/>
      <c r="J10" s="683"/>
      <c r="K10" s="683"/>
      <c r="L10" s="683"/>
      <c r="M10" s="683"/>
      <c r="N10" s="683"/>
      <c r="O10" s="683"/>
      <c r="P10" s="683"/>
      <c r="Q10" s="684"/>
      <c r="R10" s="685" t="s">
        <v>233</v>
      </c>
      <c r="S10" s="686"/>
      <c r="T10" s="686"/>
      <c r="U10" s="686"/>
      <c r="V10" s="686"/>
      <c r="W10" s="686"/>
      <c r="X10" s="686"/>
      <c r="Y10" s="687"/>
      <c r="Z10" s="688" t="s">
        <v>129</v>
      </c>
      <c r="AA10" s="688"/>
      <c r="AB10" s="688"/>
      <c r="AC10" s="688"/>
      <c r="AD10" s="689" t="s">
        <v>233</v>
      </c>
      <c r="AE10" s="689"/>
      <c r="AF10" s="689"/>
      <c r="AG10" s="689"/>
      <c r="AH10" s="689"/>
      <c r="AI10" s="689"/>
      <c r="AJ10" s="689"/>
      <c r="AK10" s="689"/>
      <c r="AL10" s="690" t="s">
        <v>233</v>
      </c>
      <c r="AM10" s="691"/>
      <c r="AN10" s="691"/>
      <c r="AO10" s="692"/>
      <c r="AP10" s="682" t="s">
        <v>244</v>
      </c>
      <c r="AQ10" s="683"/>
      <c r="AR10" s="683"/>
      <c r="AS10" s="683"/>
      <c r="AT10" s="683"/>
      <c r="AU10" s="683"/>
      <c r="AV10" s="683"/>
      <c r="AW10" s="683"/>
      <c r="AX10" s="683"/>
      <c r="AY10" s="683"/>
      <c r="AZ10" s="683"/>
      <c r="BA10" s="683"/>
      <c r="BB10" s="683"/>
      <c r="BC10" s="683"/>
      <c r="BD10" s="683"/>
      <c r="BE10" s="683"/>
      <c r="BF10" s="684"/>
      <c r="BG10" s="685">
        <v>82198</v>
      </c>
      <c r="BH10" s="686"/>
      <c r="BI10" s="686"/>
      <c r="BJ10" s="686"/>
      <c r="BK10" s="686"/>
      <c r="BL10" s="686"/>
      <c r="BM10" s="686"/>
      <c r="BN10" s="687"/>
      <c r="BO10" s="688">
        <v>2.1</v>
      </c>
      <c r="BP10" s="688"/>
      <c r="BQ10" s="688"/>
      <c r="BR10" s="688"/>
      <c r="BS10" s="694" t="s">
        <v>129</v>
      </c>
      <c r="BT10" s="686"/>
      <c r="BU10" s="686"/>
      <c r="BV10" s="686"/>
      <c r="BW10" s="686"/>
      <c r="BX10" s="686"/>
      <c r="BY10" s="686"/>
      <c r="BZ10" s="686"/>
      <c r="CA10" s="686"/>
      <c r="CB10" s="695"/>
      <c r="CD10" s="700" t="s">
        <v>245</v>
      </c>
      <c r="CE10" s="701"/>
      <c r="CF10" s="701"/>
      <c r="CG10" s="701"/>
      <c r="CH10" s="701"/>
      <c r="CI10" s="701"/>
      <c r="CJ10" s="701"/>
      <c r="CK10" s="701"/>
      <c r="CL10" s="701"/>
      <c r="CM10" s="701"/>
      <c r="CN10" s="701"/>
      <c r="CO10" s="701"/>
      <c r="CP10" s="701"/>
      <c r="CQ10" s="702"/>
      <c r="CR10" s="685">
        <v>69696</v>
      </c>
      <c r="CS10" s="686"/>
      <c r="CT10" s="686"/>
      <c r="CU10" s="686"/>
      <c r="CV10" s="686"/>
      <c r="CW10" s="686"/>
      <c r="CX10" s="686"/>
      <c r="CY10" s="687"/>
      <c r="CZ10" s="688">
        <v>0.2</v>
      </c>
      <c r="DA10" s="688"/>
      <c r="DB10" s="688"/>
      <c r="DC10" s="688"/>
      <c r="DD10" s="694">
        <v>3113</v>
      </c>
      <c r="DE10" s="686"/>
      <c r="DF10" s="686"/>
      <c r="DG10" s="686"/>
      <c r="DH10" s="686"/>
      <c r="DI10" s="686"/>
      <c r="DJ10" s="686"/>
      <c r="DK10" s="686"/>
      <c r="DL10" s="686"/>
      <c r="DM10" s="686"/>
      <c r="DN10" s="686"/>
      <c r="DO10" s="686"/>
      <c r="DP10" s="687"/>
      <c r="DQ10" s="694">
        <v>33147</v>
      </c>
      <c r="DR10" s="686"/>
      <c r="DS10" s="686"/>
      <c r="DT10" s="686"/>
      <c r="DU10" s="686"/>
      <c r="DV10" s="686"/>
      <c r="DW10" s="686"/>
      <c r="DX10" s="686"/>
      <c r="DY10" s="686"/>
      <c r="DZ10" s="686"/>
      <c r="EA10" s="686"/>
      <c r="EB10" s="686"/>
      <c r="EC10" s="695"/>
    </row>
    <row r="11" spans="2:143" ht="11.25" customHeight="1" x14ac:dyDescent="0.15">
      <c r="B11" s="682" t="s">
        <v>246</v>
      </c>
      <c r="C11" s="683"/>
      <c r="D11" s="683"/>
      <c r="E11" s="683"/>
      <c r="F11" s="683"/>
      <c r="G11" s="683"/>
      <c r="H11" s="683"/>
      <c r="I11" s="683"/>
      <c r="J11" s="683"/>
      <c r="K11" s="683"/>
      <c r="L11" s="683"/>
      <c r="M11" s="683"/>
      <c r="N11" s="683"/>
      <c r="O11" s="683"/>
      <c r="P11" s="683"/>
      <c r="Q11" s="684"/>
      <c r="R11" s="685">
        <v>704910</v>
      </c>
      <c r="S11" s="686"/>
      <c r="T11" s="686"/>
      <c r="U11" s="686"/>
      <c r="V11" s="686"/>
      <c r="W11" s="686"/>
      <c r="X11" s="686"/>
      <c r="Y11" s="687"/>
      <c r="Z11" s="690">
        <v>2.4</v>
      </c>
      <c r="AA11" s="691"/>
      <c r="AB11" s="691"/>
      <c r="AC11" s="703"/>
      <c r="AD11" s="694">
        <v>704910</v>
      </c>
      <c r="AE11" s="686"/>
      <c r="AF11" s="686"/>
      <c r="AG11" s="686"/>
      <c r="AH11" s="686"/>
      <c r="AI11" s="686"/>
      <c r="AJ11" s="686"/>
      <c r="AK11" s="687"/>
      <c r="AL11" s="690">
        <v>5.4</v>
      </c>
      <c r="AM11" s="691"/>
      <c r="AN11" s="691"/>
      <c r="AO11" s="692"/>
      <c r="AP11" s="682" t="s">
        <v>247</v>
      </c>
      <c r="AQ11" s="683"/>
      <c r="AR11" s="683"/>
      <c r="AS11" s="683"/>
      <c r="AT11" s="683"/>
      <c r="AU11" s="683"/>
      <c r="AV11" s="683"/>
      <c r="AW11" s="683"/>
      <c r="AX11" s="683"/>
      <c r="AY11" s="683"/>
      <c r="AZ11" s="683"/>
      <c r="BA11" s="683"/>
      <c r="BB11" s="683"/>
      <c r="BC11" s="683"/>
      <c r="BD11" s="683"/>
      <c r="BE11" s="683"/>
      <c r="BF11" s="684"/>
      <c r="BG11" s="685">
        <v>122230</v>
      </c>
      <c r="BH11" s="686"/>
      <c r="BI11" s="686"/>
      <c r="BJ11" s="686"/>
      <c r="BK11" s="686"/>
      <c r="BL11" s="686"/>
      <c r="BM11" s="686"/>
      <c r="BN11" s="687"/>
      <c r="BO11" s="688">
        <v>3.2</v>
      </c>
      <c r="BP11" s="688"/>
      <c r="BQ11" s="688"/>
      <c r="BR11" s="688"/>
      <c r="BS11" s="694">
        <v>29128</v>
      </c>
      <c r="BT11" s="686"/>
      <c r="BU11" s="686"/>
      <c r="BV11" s="686"/>
      <c r="BW11" s="686"/>
      <c r="BX11" s="686"/>
      <c r="BY11" s="686"/>
      <c r="BZ11" s="686"/>
      <c r="CA11" s="686"/>
      <c r="CB11" s="695"/>
      <c r="CD11" s="700" t="s">
        <v>248</v>
      </c>
      <c r="CE11" s="701"/>
      <c r="CF11" s="701"/>
      <c r="CG11" s="701"/>
      <c r="CH11" s="701"/>
      <c r="CI11" s="701"/>
      <c r="CJ11" s="701"/>
      <c r="CK11" s="701"/>
      <c r="CL11" s="701"/>
      <c r="CM11" s="701"/>
      <c r="CN11" s="701"/>
      <c r="CO11" s="701"/>
      <c r="CP11" s="701"/>
      <c r="CQ11" s="702"/>
      <c r="CR11" s="685">
        <v>821208</v>
      </c>
      <c r="CS11" s="686"/>
      <c r="CT11" s="686"/>
      <c r="CU11" s="686"/>
      <c r="CV11" s="686"/>
      <c r="CW11" s="686"/>
      <c r="CX11" s="686"/>
      <c r="CY11" s="687"/>
      <c r="CZ11" s="688">
        <v>2.9</v>
      </c>
      <c r="DA11" s="688"/>
      <c r="DB11" s="688"/>
      <c r="DC11" s="688"/>
      <c r="DD11" s="694">
        <v>213106</v>
      </c>
      <c r="DE11" s="686"/>
      <c r="DF11" s="686"/>
      <c r="DG11" s="686"/>
      <c r="DH11" s="686"/>
      <c r="DI11" s="686"/>
      <c r="DJ11" s="686"/>
      <c r="DK11" s="686"/>
      <c r="DL11" s="686"/>
      <c r="DM11" s="686"/>
      <c r="DN11" s="686"/>
      <c r="DO11" s="686"/>
      <c r="DP11" s="687"/>
      <c r="DQ11" s="694">
        <v>446494</v>
      </c>
      <c r="DR11" s="686"/>
      <c r="DS11" s="686"/>
      <c r="DT11" s="686"/>
      <c r="DU11" s="686"/>
      <c r="DV11" s="686"/>
      <c r="DW11" s="686"/>
      <c r="DX11" s="686"/>
      <c r="DY11" s="686"/>
      <c r="DZ11" s="686"/>
      <c r="EA11" s="686"/>
      <c r="EB11" s="686"/>
      <c r="EC11" s="695"/>
    </row>
    <row r="12" spans="2:143" ht="11.25" customHeight="1" x14ac:dyDescent="0.15">
      <c r="B12" s="682" t="s">
        <v>249</v>
      </c>
      <c r="C12" s="683"/>
      <c r="D12" s="683"/>
      <c r="E12" s="683"/>
      <c r="F12" s="683"/>
      <c r="G12" s="683"/>
      <c r="H12" s="683"/>
      <c r="I12" s="683"/>
      <c r="J12" s="683"/>
      <c r="K12" s="683"/>
      <c r="L12" s="683"/>
      <c r="M12" s="683"/>
      <c r="N12" s="683"/>
      <c r="O12" s="683"/>
      <c r="P12" s="683"/>
      <c r="Q12" s="684"/>
      <c r="R12" s="685">
        <v>9176</v>
      </c>
      <c r="S12" s="686"/>
      <c r="T12" s="686"/>
      <c r="U12" s="686"/>
      <c r="V12" s="686"/>
      <c r="W12" s="686"/>
      <c r="X12" s="686"/>
      <c r="Y12" s="687"/>
      <c r="Z12" s="688">
        <v>0</v>
      </c>
      <c r="AA12" s="688"/>
      <c r="AB12" s="688"/>
      <c r="AC12" s="688"/>
      <c r="AD12" s="689">
        <v>9176</v>
      </c>
      <c r="AE12" s="689"/>
      <c r="AF12" s="689"/>
      <c r="AG12" s="689"/>
      <c r="AH12" s="689"/>
      <c r="AI12" s="689"/>
      <c r="AJ12" s="689"/>
      <c r="AK12" s="689"/>
      <c r="AL12" s="690">
        <v>0.1</v>
      </c>
      <c r="AM12" s="691"/>
      <c r="AN12" s="691"/>
      <c r="AO12" s="692"/>
      <c r="AP12" s="682" t="s">
        <v>250</v>
      </c>
      <c r="AQ12" s="683"/>
      <c r="AR12" s="683"/>
      <c r="AS12" s="683"/>
      <c r="AT12" s="683"/>
      <c r="AU12" s="683"/>
      <c r="AV12" s="683"/>
      <c r="AW12" s="683"/>
      <c r="AX12" s="683"/>
      <c r="AY12" s="683"/>
      <c r="AZ12" s="683"/>
      <c r="BA12" s="683"/>
      <c r="BB12" s="683"/>
      <c r="BC12" s="683"/>
      <c r="BD12" s="683"/>
      <c r="BE12" s="683"/>
      <c r="BF12" s="684"/>
      <c r="BG12" s="685">
        <v>2064727</v>
      </c>
      <c r="BH12" s="686"/>
      <c r="BI12" s="686"/>
      <c r="BJ12" s="686"/>
      <c r="BK12" s="686"/>
      <c r="BL12" s="686"/>
      <c r="BM12" s="686"/>
      <c r="BN12" s="687"/>
      <c r="BO12" s="688">
        <v>53.3</v>
      </c>
      <c r="BP12" s="688"/>
      <c r="BQ12" s="688"/>
      <c r="BR12" s="688"/>
      <c r="BS12" s="694" t="s">
        <v>233</v>
      </c>
      <c r="BT12" s="686"/>
      <c r="BU12" s="686"/>
      <c r="BV12" s="686"/>
      <c r="BW12" s="686"/>
      <c r="BX12" s="686"/>
      <c r="BY12" s="686"/>
      <c r="BZ12" s="686"/>
      <c r="CA12" s="686"/>
      <c r="CB12" s="695"/>
      <c r="CD12" s="700" t="s">
        <v>251</v>
      </c>
      <c r="CE12" s="701"/>
      <c r="CF12" s="701"/>
      <c r="CG12" s="701"/>
      <c r="CH12" s="701"/>
      <c r="CI12" s="701"/>
      <c r="CJ12" s="701"/>
      <c r="CK12" s="701"/>
      <c r="CL12" s="701"/>
      <c r="CM12" s="701"/>
      <c r="CN12" s="701"/>
      <c r="CO12" s="701"/>
      <c r="CP12" s="701"/>
      <c r="CQ12" s="702"/>
      <c r="CR12" s="685">
        <v>643563</v>
      </c>
      <c r="CS12" s="686"/>
      <c r="CT12" s="686"/>
      <c r="CU12" s="686"/>
      <c r="CV12" s="686"/>
      <c r="CW12" s="686"/>
      <c r="CX12" s="686"/>
      <c r="CY12" s="687"/>
      <c r="CZ12" s="688">
        <v>2.2999999999999998</v>
      </c>
      <c r="DA12" s="688"/>
      <c r="DB12" s="688"/>
      <c r="DC12" s="688"/>
      <c r="DD12" s="694">
        <v>19458</v>
      </c>
      <c r="DE12" s="686"/>
      <c r="DF12" s="686"/>
      <c r="DG12" s="686"/>
      <c r="DH12" s="686"/>
      <c r="DI12" s="686"/>
      <c r="DJ12" s="686"/>
      <c r="DK12" s="686"/>
      <c r="DL12" s="686"/>
      <c r="DM12" s="686"/>
      <c r="DN12" s="686"/>
      <c r="DO12" s="686"/>
      <c r="DP12" s="687"/>
      <c r="DQ12" s="694">
        <v>512075</v>
      </c>
      <c r="DR12" s="686"/>
      <c r="DS12" s="686"/>
      <c r="DT12" s="686"/>
      <c r="DU12" s="686"/>
      <c r="DV12" s="686"/>
      <c r="DW12" s="686"/>
      <c r="DX12" s="686"/>
      <c r="DY12" s="686"/>
      <c r="DZ12" s="686"/>
      <c r="EA12" s="686"/>
      <c r="EB12" s="686"/>
      <c r="EC12" s="695"/>
    </row>
    <row r="13" spans="2:143" ht="11.25" customHeight="1" x14ac:dyDescent="0.15">
      <c r="B13" s="682" t="s">
        <v>252</v>
      </c>
      <c r="C13" s="683"/>
      <c r="D13" s="683"/>
      <c r="E13" s="683"/>
      <c r="F13" s="683"/>
      <c r="G13" s="683"/>
      <c r="H13" s="683"/>
      <c r="I13" s="683"/>
      <c r="J13" s="683"/>
      <c r="K13" s="683"/>
      <c r="L13" s="683"/>
      <c r="M13" s="683"/>
      <c r="N13" s="683"/>
      <c r="O13" s="683"/>
      <c r="P13" s="683"/>
      <c r="Q13" s="684"/>
      <c r="R13" s="685" t="s">
        <v>129</v>
      </c>
      <c r="S13" s="686"/>
      <c r="T13" s="686"/>
      <c r="U13" s="686"/>
      <c r="V13" s="686"/>
      <c r="W13" s="686"/>
      <c r="X13" s="686"/>
      <c r="Y13" s="687"/>
      <c r="Z13" s="688" t="s">
        <v>129</v>
      </c>
      <c r="AA13" s="688"/>
      <c r="AB13" s="688"/>
      <c r="AC13" s="688"/>
      <c r="AD13" s="689" t="s">
        <v>233</v>
      </c>
      <c r="AE13" s="689"/>
      <c r="AF13" s="689"/>
      <c r="AG13" s="689"/>
      <c r="AH13" s="689"/>
      <c r="AI13" s="689"/>
      <c r="AJ13" s="689"/>
      <c r="AK13" s="689"/>
      <c r="AL13" s="690" t="s">
        <v>129</v>
      </c>
      <c r="AM13" s="691"/>
      <c r="AN13" s="691"/>
      <c r="AO13" s="692"/>
      <c r="AP13" s="682" t="s">
        <v>253</v>
      </c>
      <c r="AQ13" s="683"/>
      <c r="AR13" s="683"/>
      <c r="AS13" s="683"/>
      <c r="AT13" s="683"/>
      <c r="AU13" s="683"/>
      <c r="AV13" s="683"/>
      <c r="AW13" s="683"/>
      <c r="AX13" s="683"/>
      <c r="AY13" s="683"/>
      <c r="AZ13" s="683"/>
      <c r="BA13" s="683"/>
      <c r="BB13" s="683"/>
      <c r="BC13" s="683"/>
      <c r="BD13" s="683"/>
      <c r="BE13" s="683"/>
      <c r="BF13" s="684"/>
      <c r="BG13" s="685">
        <v>2055659</v>
      </c>
      <c r="BH13" s="686"/>
      <c r="BI13" s="686"/>
      <c r="BJ13" s="686"/>
      <c r="BK13" s="686"/>
      <c r="BL13" s="686"/>
      <c r="BM13" s="686"/>
      <c r="BN13" s="687"/>
      <c r="BO13" s="688">
        <v>53</v>
      </c>
      <c r="BP13" s="688"/>
      <c r="BQ13" s="688"/>
      <c r="BR13" s="688"/>
      <c r="BS13" s="694" t="s">
        <v>129</v>
      </c>
      <c r="BT13" s="686"/>
      <c r="BU13" s="686"/>
      <c r="BV13" s="686"/>
      <c r="BW13" s="686"/>
      <c r="BX13" s="686"/>
      <c r="BY13" s="686"/>
      <c r="BZ13" s="686"/>
      <c r="CA13" s="686"/>
      <c r="CB13" s="695"/>
      <c r="CD13" s="700" t="s">
        <v>254</v>
      </c>
      <c r="CE13" s="701"/>
      <c r="CF13" s="701"/>
      <c r="CG13" s="701"/>
      <c r="CH13" s="701"/>
      <c r="CI13" s="701"/>
      <c r="CJ13" s="701"/>
      <c r="CK13" s="701"/>
      <c r="CL13" s="701"/>
      <c r="CM13" s="701"/>
      <c r="CN13" s="701"/>
      <c r="CO13" s="701"/>
      <c r="CP13" s="701"/>
      <c r="CQ13" s="702"/>
      <c r="CR13" s="685">
        <v>1835999</v>
      </c>
      <c r="CS13" s="686"/>
      <c r="CT13" s="686"/>
      <c r="CU13" s="686"/>
      <c r="CV13" s="686"/>
      <c r="CW13" s="686"/>
      <c r="CX13" s="686"/>
      <c r="CY13" s="687"/>
      <c r="CZ13" s="688">
        <v>6.5</v>
      </c>
      <c r="DA13" s="688"/>
      <c r="DB13" s="688"/>
      <c r="DC13" s="688"/>
      <c r="DD13" s="694">
        <v>944472</v>
      </c>
      <c r="DE13" s="686"/>
      <c r="DF13" s="686"/>
      <c r="DG13" s="686"/>
      <c r="DH13" s="686"/>
      <c r="DI13" s="686"/>
      <c r="DJ13" s="686"/>
      <c r="DK13" s="686"/>
      <c r="DL13" s="686"/>
      <c r="DM13" s="686"/>
      <c r="DN13" s="686"/>
      <c r="DO13" s="686"/>
      <c r="DP13" s="687"/>
      <c r="DQ13" s="694">
        <v>925203</v>
      </c>
      <c r="DR13" s="686"/>
      <c r="DS13" s="686"/>
      <c r="DT13" s="686"/>
      <c r="DU13" s="686"/>
      <c r="DV13" s="686"/>
      <c r="DW13" s="686"/>
      <c r="DX13" s="686"/>
      <c r="DY13" s="686"/>
      <c r="DZ13" s="686"/>
      <c r="EA13" s="686"/>
      <c r="EB13" s="686"/>
      <c r="EC13" s="695"/>
    </row>
    <row r="14" spans="2:143" ht="11.25" customHeight="1" x14ac:dyDescent="0.15">
      <c r="B14" s="682" t="s">
        <v>255</v>
      </c>
      <c r="C14" s="683"/>
      <c r="D14" s="683"/>
      <c r="E14" s="683"/>
      <c r="F14" s="683"/>
      <c r="G14" s="683"/>
      <c r="H14" s="683"/>
      <c r="I14" s="683"/>
      <c r="J14" s="683"/>
      <c r="K14" s="683"/>
      <c r="L14" s="683"/>
      <c r="M14" s="683"/>
      <c r="N14" s="683"/>
      <c r="O14" s="683"/>
      <c r="P14" s="683"/>
      <c r="Q14" s="684"/>
      <c r="R14" s="685" t="s">
        <v>233</v>
      </c>
      <c r="S14" s="686"/>
      <c r="T14" s="686"/>
      <c r="U14" s="686"/>
      <c r="V14" s="686"/>
      <c r="W14" s="686"/>
      <c r="X14" s="686"/>
      <c r="Y14" s="687"/>
      <c r="Z14" s="688" t="s">
        <v>129</v>
      </c>
      <c r="AA14" s="688"/>
      <c r="AB14" s="688"/>
      <c r="AC14" s="688"/>
      <c r="AD14" s="689" t="s">
        <v>233</v>
      </c>
      <c r="AE14" s="689"/>
      <c r="AF14" s="689"/>
      <c r="AG14" s="689"/>
      <c r="AH14" s="689"/>
      <c r="AI14" s="689"/>
      <c r="AJ14" s="689"/>
      <c r="AK14" s="689"/>
      <c r="AL14" s="690" t="s">
        <v>233</v>
      </c>
      <c r="AM14" s="691"/>
      <c r="AN14" s="691"/>
      <c r="AO14" s="692"/>
      <c r="AP14" s="682" t="s">
        <v>256</v>
      </c>
      <c r="AQ14" s="683"/>
      <c r="AR14" s="683"/>
      <c r="AS14" s="683"/>
      <c r="AT14" s="683"/>
      <c r="AU14" s="683"/>
      <c r="AV14" s="683"/>
      <c r="AW14" s="683"/>
      <c r="AX14" s="683"/>
      <c r="AY14" s="683"/>
      <c r="AZ14" s="683"/>
      <c r="BA14" s="683"/>
      <c r="BB14" s="683"/>
      <c r="BC14" s="683"/>
      <c r="BD14" s="683"/>
      <c r="BE14" s="683"/>
      <c r="BF14" s="684"/>
      <c r="BG14" s="685">
        <v>132031</v>
      </c>
      <c r="BH14" s="686"/>
      <c r="BI14" s="686"/>
      <c r="BJ14" s="686"/>
      <c r="BK14" s="686"/>
      <c r="BL14" s="686"/>
      <c r="BM14" s="686"/>
      <c r="BN14" s="687"/>
      <c r="BO14" s="688">
        <v>3.4</v>
      </c>
      <c r="BP14" s="688"/>
      <c r="BQ14" s="688"/>
      <c r="BR14" s="688"/>
      <c r="BS14" s="694" t="s">
        <v>233</v>
      </c>
      <c r="BT14" s="686"/>
      <c r="BU14" s="686"/>
      <c r="BV14" s="686"/>
      <c r="BW14" s="686"/>
      <c r="BX14" s="686"/>
      <c r="BY14" s="686"/>
      <c r="BZ14" s="686"/>
      <c r="CA14" s="686"/>
      <c r="CB14" s="695"/>
      <c r="CD14" s="700" t="s">
        <v>257</v>
      </c>
      <c r="CE14" s="701"/>
      <c r="CF14" s="701"/>
      <c r="CG14" s="701"/>
      <c r="CH14" s="701"/>
      <c r="CI14" s="701"/>
      <c r="CJ14" s="701"/>
      <c r="CK14" s="701"/>
      <c r="CL14" s="701"/>
      <c r="CM14" s="701"/>
      <c r="CN14" s="701"/>
      <c r="CO14" s="701"/>
      <c r="CP14" s="701"/>
      <c r="CQ14" s="702"/>
      <c r="CR14" s="685">
        <v>637664</v>
      </c>
      <c r="CS14" s="686"/>
      <c r="CT14" s="686"/>
      <c r="CU14" s="686"/>
      <c r="CV14" s="686"/>
      <c r="CW14" s="686"/>
      <c r="CX14" s="686"/>
      <c r="CY14" s="687"/>
      <c r="CZ14" s="688">
        <v>2.2000000000000002</v>
      </c>
      <c r="DA14" s="688"/>
      <c r="DB14" s="688"/>
      <c r="DC14" s="688"/>
      <c r="DD14" s="694">
        <v>17021</v>
      </c>
      <c r="DE14" s="686"/>
      <c r="DF14" s="686"/>
      <c r="DG14" s="686"/>
      <c r="DH14" s="686"/>
      <c r="DI14" s="686"/>
      <c r="DJ14" s="686"/>
      <c r="DK14" s="686"/>
      <c r="DL14" s="686"/>
      <c r="DM14" s="686"/>
      <c r="DN14" s="686"/>
      <c r="DO14" s="686"/>
      <c r="DP14" s="687"/>
      <c r="DQ14" s="694">
        <v>603790</v>
      </c>
      <c r="DR14" s="686"/>
      <c r="DS14" s="686"/>
      <c r="DT14" s="686"/>
      <c r="DU14" s="686"/>
      <c r="DV14" s="686"/>
      <c r="DW14" s="686"/>
      <c r="DX14" s="686"/>
      <c r="DY14" s="686"/>
      <c r="DZ14" s="686"/>
      <c r="EA14" s="686"/>
      <c r="EB14" s="686"/>
      <c r="EC14" s="695"/>
    </row>
    <row r="15" spans="2:143" ht="11.25" customHeight="1" x14ac:dyDescent="0.15">
      <c r="B15" s="682" t="s">
        <v>258</v>
      </c>
      <c r="C15" s="683"/>
      <c r="D15" s="683"/>
      <c r="E15" s="683"/>
      <c r="F15" s="683"/>
      <c r="G15" s="683"/>
      <c r="H15" s="683"/>
      <c r="I15" s="683"/>
      <c r="J15" s="683"/>
      <c r="K15" s="683"/>
      <c r="L15" s="683"/>
      <c r="M15" s="683"/>
      <c r="N15" s="683"/>
      <c r="O15" s="683"/>
      <c r="P15" s="683"/>
      <c r="Q15" s="684"/>
      <c r="R15" s="685" t="s">
        <v>233</v>
      </c>
      <c r="S15" s="686"/>
      <c r="T15" s="686"/>
      <c r="U15" s="686"/>
      <c r="V15" s="686"/>
      <c r="W15" s="686"/>
      <c r="X15" s="686"/>
      <c r="Y15" s="687"/>
      <c r="Z15" s="688" t="s">
        <v>129</v>
      </c>
      <c r="AA15" s="688"/>
      <c r="AB15" s="688"/>
      <c r="AC15" s="688"/>
      <c r="AD15" s="689" t="s">
        <v>129</v>
      </c>
      <c r="AE15" s="689"/>
      <c r="AF15" s="689"/>
      <c r="AG15" s="689"/>
      <c r="AH15" s="689"/>
      <c r="AI15" s="689"/>
      <c r="AJ15" s="689"/>
      <c r="AK15" s="689"/>
      <c r="AL15" s="690" t="s">
        <v>129</v>
      </c>
      <c r="AM15" s="691"/>
      <c r="AN15" s="691"/>
      <c r="AO15" s="692"/>
      <c r="AP15" s="682" t="s">
        <v>259</v>
      </c>
      <c r="AQ15" s="683"/>
      <c r="AR15" s="683"/>
      <c r="AS15" s="683"/>
      <c r="AT15" s="683"/>
      <c r="AU15" s="683"/>
      <c r="AV15" s="683"/>
      <c r="AW15" s="683"/>
      <c r="AX15" s="683"/>
      <c r="AY15" s="683"/>
      <c r="AZ15" s="683"/>
      <c r="BA15" s="683"/>
      <c r="BB15" s="683"/>
      <c r="BC15" s="683"/>
      <c r="BD15" s="683"/>
      <c r="BE15" s="683"/>
      <c r="BF15" s="684"/>
      <c r="BG15" s="685">
        <v>164464</v>
      </c>
      <c r="BH15" s="686"/>
      <c r="BI15" s="686"/>
      <c r="BJ15" s="686"/>
      <c r="BK15" s="686"/>
      <c r="BL15" s="686"/>
      <c r="BM15" s="686"/>
      <c r="BN15" s="687"/>
      <c r="BO15" s="688">
        <v>4.2</v>
      </c>
      <c r="BP15" s="688"/>
      <c r="BQ15" s="688"/>
      <c r="BR15" s="688"/>
      <c r="BS15" s="694" t="s">
        <v>233</v>
      </c>
      <c r="BT15" s="686"/>
      <c r="BU15" s="686"/>
      <c r="BV15" s="686"/>
      <c r="BW15" s="686"/>
      <c r="BX15" s="686"/>
      <c r="BY15" s="686"/>
      <c r="BZ15" s="686"/>
      <c r="CA15" s="686"/>
      <c r="CB15" s="695"/>
      <c r="CD15" s="700" t="s">
        <v>260</v>
      </c>
      <c r="CE15" s="701"/>
      <c r="CF15" s="701"/>
      <c r="CG15" s="701"/>
      <c r="CH15" s="701"/>
      <c r="CI15" s="701"/>
      <c r="CJ15" s="701"/>
      <c r="CK15" s="701"/>
      <c r="CL15" s="701"/>
      <c r="CM15" s="701"/>
      <c r="CN15" s="701"/>
      <c r="CO15" s="701"/>
      <c r="CP15" s="701"/>
      <c r="CQ15" s="702"/>
      <c r="CR15" s="685">
        <v>3290954</v>
      </c>
      <c r="CS15" s="686"/>
      <c r="CT15" s="686"/>
      <c r="CU15" s="686"/>
      <c r="CV15" s="686"/>
      <c r="CW15" s="686"/>
      <c r="CX15" s="686"/>
      <c r="CY15" s="687"/>
      <c r="CZ15" s="688">
        <v>11.6</v>
      </c>
      <c r="DA15" s="688"/>
      <c r="DB15" s="688"/>
      <c r="DC15" s="688"/>
      <c r="DD15" s="694">
        <v>1219481</v>
      </c>
      <c r="DE15" s="686"/>
      <c r="DF15" s="686"/>
      <c r="DG15" s="686"/>
      <c r="DH15" s="686"/>
      <c r="DI15" s="686"/>
      <c r="DJ15" s="686"/>
      <c r="DK15" s="686"/>
      <c r="DL15" s="686"/>
      <c r="DM15" s="686"/>
      <c r="DN15" s="686"/>
      <c r="DO15" s="686"/>
      <c r="DP15" s="687"/>
      <c r="DQ15" s="694">
        <v>1954421</v>
      </c>
      <c r="DR15" s="686"/>
      <c r="DS15" s="686"/>
      <c r="DT15" s="686"/>
      <c r="DU15" s="686"/>
      <c r="DV15" s="686"/>
      <c r="DW15" s="686"/>
      <c r="DX15" s="686"/>
      <c r="DY15" s="686"/>
      <c r="DZ15" s="686"/>
      <c r="EA15" s="686"/>
      <c r="EB15" s="686"/>
      <c r="EC15" s="695"/>
    </row>
    <row r="16" spans="2:143" ht="11.25" customHeight="1" x14ac:dyDescent="0.15">
      <c r="B16" s="682" t="s">
        <v>261</v>
      </c>
      <c r="C16" s="683"/>
      <c r="D16" s="683"/>
      <c r="E16" s="683"/>
      <c r="F16" s="683"/>
      <c r="G16" s="683"/>
      <c r="H16" s="683"/>
      <c r="I16" s="683"/>
      <c r="J16" s="683"/>
      <c r="K16" s="683"/>
      <c r="L16" s="683"/>
      <c r="M16" s="683"/>
      <c r="N16" s="683"/>
      <c r="O16" s="683"/>
      <c r="P16" s="683"/>
      <c r="Q16" s="684"/>
      <c r="R16" s="685">
        <v>25824</v>
      </c>
      <c r="S16" s="686"/>
      <c r="T16" s="686"/>
      <c r="U16" s="686"/>
      <c r="V16" s="686"/>
      <c r="W16" s="686"/>
      <c r="X16" s="686"/>
      <c r="Y16" s="687"/>
      <c r="Z16" s="688">
        <v>0.1</v>
      </c>
      <c r="AA16" s="688"/>
      <c r="AB16" s="688"/>
      <c r="AC16" s="688"/>
      <c r="AD16" s="689">
        <v>25824</v>
      </c>
      <c r="AE16" s="689"/>
      <c r="AF16" s="689"/>
      <c r="AG16" s="689"/>
      <c r="AH16" s="689"/>
      <c r="AI16" s="689"/>
      <c r="AJ16" s="689"/>
      <c r="AK16" s="689"/>
      <c r="AL16" s="690">
        <v>0.2</v>
      </c>
      <c r="AM16" s="691"/>
      <c r="AN16" s="691"/>
      <c r="AO16" s="692"/>
      <c r="AP16" s="682" t="s">
        <v>262</v>
      </c>
      <c r="AQ16" s="683"/>
      <c r="AR16" s="683"/>
      <c r="AS16" s="683"/>
      <c r="AT16" s="683"/>
      <c r="AU16" s="683"/>
      <c r="AV16" s="683"/>
      <c r="AW16" s="683"/>
      <c r="AX16" s="683"/>
      <c r="AY16" s="683"/>
      <c r="AZ16" s="683"/>
      <c r="BA16" s="683"/>
      <c r="BB16" s="683"/>
      <c r="BC16" s="683"/>
      <c r="BD16" s="683"/>
      <c r="BE16" s="683"/>
      <c r="BF16" s="684"/>
      <c r="BG16" s="685">
        <v>114</v>
      </c>
      <c r="BH16" s="686"/>
      <c r="BI16" s="686"/>
      <c r="BJ16" s="686"/>
      <c r="BK16" s="686"/>
      <c r="BL16" s="686"/>
      <c r="BM16" s="686"/>
      <c r="BN16" s="687"/>
      <c r="BO16" s="688">
        <v>0</v>
      </c>
      <c r="BP16" s="688"/>
      <c r="BQ16" s="688"/>
      <c r="BR16" s="688"/>
      <c r="BS16" s="694" t="s">
        <v>233</v>
      </c>
      <c r="BT16" s="686"/>
      <c r="BU16" s="686"/>
      <c r="BV16" s="686"/>
      <c r="BW16" s="686"/>
      <c r="BX16" s="686"/>
      <c r="BY16" s="686"/>
      <c r="BZ16" s="686"/>
      <c r="CA16" s="686"/>
      <c r="CB16" s="695"/>
      <c r="CD16" s="700" t="s">
        <v>263</v>
      </c>
      <c r="CE16" s="701"/>
      <c r="CF16" s="701"/>
      <c r="CG16" s="701"/>
      <c r="CH16" s="701"/>
      <c r="CI16" s="701"/>
      <c r="CJ16" s="701"/>
      <c r="CK16" s="701"/>
      <c r="CL16" s="701"/>
      <c r="CM16" s="701"/>
      <c r="CN16" s="701"/>
      <c r="CO16" s="701"/>
      <c r="CP16" s="701"/>
      <c r="CQ16" s="702"/>
      <c r="CR16" s="685">
        <v>2543780</v>
      </c>
      <c r="CS16" s="686"/>
      <c r="CT16" s="686"/>
      <c r="CU16" s="686"/>
      <c r="CV16" s="686"/>
      <c r="CW16" s="686"/>
      <c r="CX16" s="686"/>
      <c r="CY16" s="687"/>
      <c r="CZ16" s="688">
        <v>9</v>
      </c>
      <c r="DA16" s="688"/>
      <c r="DB16" s="688"/>
      <c r="DC16" s="688"/>
      <c r="DD16" s="694" t="s">
        <v>233</v>
      </c>
      <c r="DE16" s="686"/>
      <c r="DF16" s="686"/>
      <c r="DG16" s="686"/>
      <c r="DH16" s="686"/>
      <c r="DI16" s="686"/>
      <c r="DJ16" s="686"/>
      <c r="DK16" s="686"/>
      <c r="DL16" s="686"/>
      <c r="DM16" s="686"/>
      <c r="DN16" s="686"/>
      <c r="DO16" s="686"/>
      <c r="DP16" s="687"/>
      <c r="DQ16" s="694">
        <v>258361</v>
      </c>
      <c r="DR16" s="686"/>
      <c r="DS16" s="686"/>
      <c r="DT16" s="686"/>
      <c r="DU16" s="686"/>
      <c r="DV16" s="686"/>
      <c r="DW16" s="686"/>
      <c r="DX16" s="686"/>
      <c r="DY16" s="686"/>
      <c r="DZ16" s="686"/>
      <c r="EA16" s="686"/>
      <c r="EB16" s="686"/>
      <c r="EC16" s="695"/>
    </row>
    <row r="17" spans="2:133" ht="11.25" customHeight="1" x14ac:dyDescent="0.15">
      <c r="B17" s="682" t="s">
        <v>264</v>
      </c>
      <c r="C17" s="683"/>
      <c r="D17" s="683"/>
      <c r="E17" s="683"/>
      <c r="F17" s="683"/>
      <c r="G17" s="683"/>
      <c r="H17" s="683"/>
      <c r="I17" s="683"/>
      <c r="J17" s="683"/>
      <c r="K17" s="683"/>
      <c r="L17" s="683"/>
      <c r="M17" s="683"/>
      <c r="N17" s="683"/>
      <c r="O17" s="683"/>
      <c r="P17" s="683"/>
      <c r="Q17" s="684"/>
      <c r="R17" s="685">
        <v>21677</v>
      </c>
      <c r="S17" s="686"/>
      <c r="T17" s="686"/>
      <c r="U17" s="686"/>
      <c r="V17" s="686"/>
      <c r="W17" s="686"/>
      <c r="X17" s="686"/>
      <c r="Y17" s="687"/>
      <c r="Z17" s="688">
        <v>0.1</v>
      </c>
      <c r="AA17" s="688"/>
      <c r="AB17" s="688"/>
      <c r="AC17" s="688"/>
      <c r="AD17" s="689">
        <v>21677</v>
      </c>
      <c r="AE17" s="689"/>
      <c r="AF17" s="689"/>
      <c r="AG17" s="689"/>
      <c r="AH17" s="689"/>
      <c r="AI17" s="689"/>
      <c r="AJ17" s="689"/>
      <c r="AK17" s="689"/>
      <c r="AL17" s="690">
        <v>0.2</v>
      </c>
      <c r="AM17" s="691"/>
      <c r="AN17" s="691"/>
      <c r="AO17" s="692"/>
      <c r="AP17" s="682" t="s">
        <v>265</v>
      </c>
      <c r="AQ17" s="683"/>
      <c r="AR17" s="683"/>
      <c r="AS17" s="683"/>
      <c r="AT17" s="683"/>
      <c r="AU17" s="683"/>
      <c r="AV17" s="683"/>
      <c r="AW17" s="683"/>
      <c r="AX17" s="683"/>
      <c r="AY17" s="683"/>
      <c r="AZ17" s="683"/>
      <c r="BA17" s="683"/>
      <c r="BB17" s="683"/>
      <c r="BC17" s="683"/>
      <c r="BD17" s="683"/>
      <c r="BE17" s="683"/>
      <c r="BF17" s="684"/>
      <c r="BG17" s="685" t="s">
        <v>129</v>
      </c>
      <c r="BH17" s="686"/>
      <c r="BI17" s="686"/>
      <c r="BJ17" s="686"/>
      <c r="BK17" s="686"/>
      <c r="BL17" s="686"/>
      <c r="BM17" s="686"/>
      <c r="BN17" s="687"/>
      <c r="BO17" s="688" t="s">
        <v>233</v>
      </c>
      <c r="BP17" s="688"/>
      <c r="BQ17" s="688"/>
      <c r="BR17" s="688"/>
      <c r="BS17" s="694" t="s">
        <v>129</v>
      </c>
      <c r="BT17" s="686"/>
      <c r="BU17" s="686"/>
      <c r="BV17" s="686"/>
      <c r="BW17" s="686"/>
      <c r="BX17" s="686"/>
      <c r="BY17" s="686"/>
      <c r="BZ17" s="686"/>
      <c r="CA17" s="686"/>
      <c r="CB17" s="695"/>
      <c r="CD17" s="700" t="s">
        <v>266</v>
      </c>
      <c r="CE17" s="701"/>
      <c r="CF17" s="701"/>
      <c r="CG17" s="701"/>
      <c r="CH17" s="701"/>
      <c r="CI17" s="701"/>
      <c r="CJ17" s="701"/>
      <c r="CK17" s="701"/>
      <c r="CL17" s="701"/>
      <c r="CM17" s="701"/>
      <c r="CN17" s="701"/>
      <c r="CO17" s="701"/>
      <c r="CP17" s="701"/>
      <c r="CQ17" s="702"/>
      <c r="CR17" s="685">
        <v>3547241</v>
      </c>
      <c r="CS17" s="686"/>
      <c r="CT17" s="686"/>
      <c r="CU17" s="686"/>
      <c r="CV17" s="686"/>
      <c r="CW17" s="686"/>
      <c r="CX17" s="686"/>
      <c r="CY17" s="687"/>
      <c r="CZ17" s="688">
        <v>12.5</v>
      </c>
      <c r="DA17" s="688"/>
      <c r="DB17" s="688"/>
      <c r="DC17" s="688"/>
      <c r="DD17" s="694" t="s">
        <v>233</v>
      </c>
      <c r="DE17" s="686"/>
      <c r="DF17" s="686"/>
      <c r="DG17" s="686"/>
      <c r="DH17" s="686"/>
      <c r="DI17" s="686"/>
      <c r="DJ17" s="686"/>
      <c r="DK17" s="686"/>
      <c r="DL17" s="686"/>
      <c r="DM17" s="686"/>
      <c r="DN17" s="686"/>
      <c r="DO17" s="686"/>
      <c r="DP17" s="687"/>
      <c r="DQ17" s="694">
        <v>3445781</v>
      </c>
      <c r="DR17" s="686"/>
      <c r="DS17" s="686"/>
      <c r="DT17" s="686"/>
      <c r="DU17" s="686"/>
      <c r="DV17" s="686"/>
      <c r="DW17" s="686"/>
      <c r="DX17" s="686"/>
      <c r="DY17" s="686"/>
      <c r="DZ17" s="686"/>
      <c r="EA17" s="686"/>
      <c r="EB17" s="686"/>
      <c r="EC17" s="695"/>
    </row>
    <row r="18" spans="2:133" ht="11.25" customHeight="1" x14ac:dyDescent="0.15">
      <c r="B18" s="682" t="s">
        <v>267</v>
      </c>
      <c r="C18" s="683"/>
      <c r="D18" s="683"/>
      <c r="E18" s="683"/>
      <c r="F18" s="683"/>
      <c r="G18" s="683"/>
      <c r="H18" s="683"/>
      <c r="I18" s="683"/>
      <c r="J18" s="683"/>
      <c r="K18" s="683"/>
      <c r="L18" s="683"/>
      <c r="M18" s="683"/>
      <c r="N18" s="683"/>
      <c r="O18" s="683"/>
      <c r="P18" s="683"/>
      <c r="Q18" s="684"/>
      <c r="R18" s="685">
        <v>24900</v>
      </c>
      <c r="S18" s="686"/>
      <c r="T18" s="686"/>
      <c r="U18" s="686"/>
      <c r="V18" s="686"/>
      <c r="W18" s="686"/>
      <c r="X18" s="686"/>
      <c r="Y18" s="687"/>
      <c r="Z18" s="688">
        <v>0.1</v>
      </c>
      <c r="AA18" s="688"/>
      <c r="AB18" s="688"/>
      <c r="AC18" s="688"/>
      <c r="AD18" s="689">
        <v>24900</v>
      </c>
      <c r="AE18" s="689"/>
      <c r="AF18" s="689"/>
      <c r="AG18" s="689"/>
      <c r="AH18" s="689"/>
      <c r="AI18" s="689"/>
      <c r="AJ18" s="689"/>
      <c r="AK18" s="689"/>
      <c r="AL18" s="690">
        <v>0.2</v>
      </c>
      <c r="AM18" s="691"/>
      <c r="AN18" s="691"/>
      <c r="AO18" s="692"/>
      <c r="AP18" s="682" t="s">
        <v>268</v>
      </c>
      <c r="AQ18" s="683"/>
      <c r="AR18" s="683"/>
      <c r="AS18" s="683"/>
      <c r="AT18" s="683"/>
      <c r="AU18" s="683"/>
      <c r="AV18" s="683"/>
      <c r="AW18" s="683"/>
      <c r="AX18" s="683"/>
      <c r="AY18" s="683"/>
      <c r="AZ18" s="683"/>
      <c r="BA18" s="683"/>
      <c r="BB18" s="683"/>
      <c r="BC18" s="683"/>
      <c r="BD18" s="683"/>
      <c r="BE18" s="683"/>
      <c r="BF18" s="684"/>
      <c r="BG18" s="685" t="s">
        <v>233</v>
      </c>
      <c r="BH18" s="686"/>
      <c r="BI18" s="686"/>
      <c r="BJ18" s="686"/>
      <c r="BK18" s="686"/>
      <c r="BL18" s="686"/>
      <c r="BM18" s="686"/>
      <c r="BN18" s="687"/>
      <c r="BO18" s="688" t="s">
        <v>233</v>
      </c>
      <c r="BP18" s="688"/>
      <c r="BQ18" s="688"/>
      <c r="BR18" s="688"/>
      <c r="BS18" s="694" t="s">
        <v>129</v>
      </c>
      <c r="BT18" s="686"/>
      <c r="BU18" s="686"/>
      <c r="BV18" s="686"/>
      <c r="BW18" s="686"/>
      <c r="BX18" s="686"/>
      <c r="BY18" s="686"/>
      <c r="BZ18" s="686"/>
      <c r="CA18" s="686"/>
      <c r="CB18" s="695"/>
      <c r="CD18" s="700" t="s">
        <v>269</v>
      </c>
      <c r="CE18" s="701"/>
      <c r="CF18" s="701"/>
      <c r="CG18" s="701"/>
      <c r="CH18" s="701"/>
      <c r="CI18" s="701"/>
      <c r="CJ18" s="701"/>
      <c r="CK18" s="701"/>
      <c r="CL18" s="701"/>
      <c r="CM18" s="701"/>
      <c r="CN18" s="701"/>
      <c r="CO18" s="701"/>
      <c r="CP18" s="701"/>
      <c r="CQ18" s="702"/>
      <c r="CR18" s="685" t="s">
        <v>233</v>
      </c>
      <c r="CS18" s="686"/>
      <c r="CT18" s="686"/>
      <c r="CU18" s="686"/>
      <c r="CV18" s="686"/>
      <c r="CW18" s="686"/>
      <c r="CX18" s="686"/>
      <c r="CY18" s="687"/>
      <c r="CZ18" s="688" t="s">
        <v>129</v>
      </c>
      <c r="DA18" s="688"/>
      <c r="DB18" s="688"/>
      <c r="DC18" s="688"/>
      <c r="DD18" s="694" t="s">
        <v>233</v>
      </c>
      <c r="DE18" s="686"/>
      <c r="DF18" s="686"/>
      <c r="DG18" s="686"/>
      <c r="DH18" s="686"/>
      <c r="DI18" s="686"/>
      <c r="DJ18" s="686"/>
      <c r="DK18" s="686"/>
      <c r="DL18" s="686"/>
      <c r="DM18" s="686"/>
      <c r="DN18" s="686"/>
      <c r="DO18" s="686"/>
      <c r="DP18" s="687"/>
      <c r="DQ18" s="694" t="s">
        <v>129</v>
      </c>
      <c r="DR18" s="686"/>
      <c r="DS18" s="686"/>
      <c r="DT18" s="686"/>
      <c r="DU18" s="686"/>
      <c r="DV18" s="686"/>
      <c r="DW18" s="686"/>
      <c r="DX18" s="686"/>
      <c r="DY18" s="686"/>
      <c r="DZ18" s="686"/>
      <c r="EA18" s="686"/>
      <c r="EB18" s="686"/>
      <c r="EC18" s="695"/>
    </row>
    <row r="19" spans="2:133" ht="11.25" customHeight="1" x14ac:dyDescent="0.15">
      <c r="B19" s="682" t="s">
        <v>270</v>
      </c>
      <c r="C19" s="683"/>
      <c r="D19" s="683"/>
      <c r="E19" s="683"/>
      <c r="F19" s="683"/>
      <c r="G19" s="683"/>
      <c r="H19" s="683"/>
      <c r="I19" s="683"/>
      <c r="J19" s="683"/>
      <c r="K19" s="683"/>
      <c r="L19" s="683"/>
      <c r="M19" s="683"/>
      <c r="N19" s="683"/>
      <c r="O19" s="683"/>
      <c r="P19" s="683"/>
      <c r="Q19" s="684"/>
      <c r="R19" s="685">
        <v>10310</v>
      </c>
      <c r="S19" s="686"/>
      <c r="T19" s="686"/>
      <c r="U19" s="686"/>
      <c r="V19" s="686"/>
      <c r="W19" s="686"/>
      <c r="X19" s="686"/>
      <c r="Y19" s="687"/>
      <c r="Z19" s="688">
        <v>0</v>
      </c>
      <c r="AA19" s="688"/>
      <c r="AB19" s="688"/>
      <c r="AC19" s="688"/>
      <c r="AD19" s="689">
        <v>10310</v>
      </c>
      <c r="AE19" s="689"/>
      <c r="AF19" s="689"/>
      <c r="AG19" s="689"/>
      <c r="AH19" s="689"/>
      <c r="AI19" s="689"/>
      <c r="AJ19" s="689"/>
      <c r="AK19" s="689"/>
      <c r="AL19" s="690">
        <v>0.1</v>
      </c>
      <c r="AM19" s="691"/>
      <c r="AN19" s="691"/>
      <c r="AO19" s="692"/>
      <c r="AP19" s="682" t="s">
        <v>271</v>
      </c>
      <c r="AQ19" s="683"/>
      <c r="AR19" s="683"/>
      <c r="AS19" s="683"/>
      <c r="AT19" s="683"/>
      <c r="AU19" s="683"/>
      <c r="AV19" s="683"/>
      <c r="AW19" s="683"/>
      <c r="AX19" s="683"/>
      <c r="AY19" s="683"/>
      <c r="AZ19" s="683"/>
      <c r="BA19" s="683"/>
      <c r="BB19" s="683"/>
      <c r="BC19" s="683"/>
      <c r="BD19" s="683"/>
      <c r="BE19" s="683"/>
      <c r="BF19" s="684"/>
      <c r="BG19" s="685">
        <v>112497</v>
      </c>
      <c r="BH19" s="686"/>
      <c r="BI19" s="686"/>
      <c r="BJ19" s="686"/>
      <c r="BK19" s="686"/>
      <c r="BL19" s="686"/>
      <c r="BM19" s="686"/>
      <c r="BN19" s="687"/>
      <c r="BO19" s="688">
        <v>2.9</v>
      </c>
      <c r="BP19" s="688"/>
      <c r="BQ19" s="688"/>
      <c r="BR19" s="688"/>
      <c r="BS19" s="694" t="s">
        <v>233</v>
      </c>
      <c r="BT19" s="686"/>
      <c r="BU19" s="686"/>
      <c r="BV19" s="686"/>
      <c r="BW19" s="686"/>
      <c r="BX19" s="686"/>
      <c r="BY19" s="686"/>
      <c r="BZ19" s="686"/>
      <c r="CA19" s="686"/>
      <c r="CB19" s="695"/>
      <c r="CD19" s="700" t="s">
        <v>272</v>
      </c>
      <c r="CE19" s="701"/>
      <c r="CF19" s="701"/>
      <c r="CG19" s="701"/>
      <c r="CH19" s="701"/>
      <c r="CI19" s="701"/>
      <c r="CJ19" s="701"/>
      <c r="CK19" s="701"/>
      <c r="CL19" s="701"/>
      <c r="CM19" s="701"/>
      <c r="CN19" s="701"/>
      <c r="CO19" s="701"/>
      <c r="CP19" s="701"/>
      <c r="CQ19" s="702"/>
      <c r="CR19" s="685" t="s">
        <v>233</v>
      </c>
      <c r="CS19" s="686"/>
      <c r="CT19" s="686"/>
      <c r="CU19" s="686"/>
      <c r="CV19" s="686"/>
      <c r="CW19" s="686"/>
      <c r="CX19" s="686"/>
      <c r="CY19" s="687"/>
      <c r="CZ19" s="688" t="s">
        <v>233</v>
      </c>
      <c r="DA19" s="688"/>
      <c r="DB19" s="688"/>
      <c r="DC19" s="688"/>
      <c r="DD19" s="694" t="s">
        <v>233</v>
      </c>
      <c r="DE19" s="686"/>
      <c r="DF19" s="686"/>
      <c r="DG19" s="686"/>
      <c r="DH19" s="686"/>
      <c r="DI19" s="686"/>
      <c r="DJ19" s="686"/>
      <c r="DK19" s="686"/>
      <c r="DL19" s="686"/>
      <c r="DM19" s="686"/>
      <c r="DN19" s="686"/>
      <c r="DO19" s="686"/>
      <c r="DP19" s="687"/>
      <c r="DQ19" s="694" t="s">
        <v>233</v>
      </c>
      <c r="DR19" s="686"/>
      <c r="DS19" s="686"/>
      <c r="DT19" s="686"/>
      <c r="DU19" s="686"/>
      <c r="DV19" s="686"/>
      <c r="DW19" s="686"/>
      <c r="DX19" s="686"/>
      <c r="DY19" s="686"/>
      <c r="DZ19" s="686"/>
      <c r="EA19" s="686"/>
      <c r="EB19" s="686"/>
      <c r="EC19" s="695"/>
    </row>
    <row r="20" spans="2:133" ht="11.25" customHeight="1" x14ac:dyDescent="0.15">
      <c r="B20" s="682" t="s">
        <v>273</v>
      </c>
      <c r="C20" s="683"/>
      <c r="D20" s="683"/>
      <c r="E20" s="683"/>
      <c r="F20" s="683"/>
      <c r="G20" s="683"/>
      <c r="H20" s="683"/>
      <c r="I20" s="683"/>
      <c r="J20" s="683"/>
      <c r="K20" s="683"/>
      <c r="L20" s="683"/>
      <c r="M20" s="683"/>
      <c r="N20" s="683"/>
      <c r="O20" s="683"/>
      <c r="P20" s="683"/>
      <c r="Q20" s="684"/>
      <c r="R20" s="685">
        <v>12352</v>
      </c>
      <c r="S20" s="686"/>
      <c r="T20" s="686"/>
      <c r="U20" s="686"/>
      <c r="V20" s="686"/>
      <c r="W20" s="686"/>
      <c r="X20" s="686"/>
      <c r="Y20" s="687"/>
      <c r="Z20" s="688">
        <v>0</v>
      </c>
      <c r="AA20" s="688"/>
      <c r="AB20" s="688"/>
      <c r="AC20" s="688"/>
      <c r="AD20" s="689">
        <v>12352</v>
      </c>
      <c r="AE20" s="689"/>
      <c r="AF20" s="689"/>
      <c r="AG20" s="689"/>
      <c r="AH20" s="689"/>
      <c r="AI20" s="689"/>
      <c r="AJ20" s="689"/>
      <c r="AK20" s="689"/>
      <c r="AL20" s="690">
        <v>0.1</v>
      </c>
      <c r="AM20" s="691"/>
      <c r="AN20" s="691"/>
      <c r="AO20" s="692"/>
      <c r="AP20" s="682" t="s">
        <v>274</v>
      </c>
      <c r="AQ20" s="683"/>
      <c r="AR20" s="683"/>
      <c r="AS20" s="683"/>
      <c r="AT20" s="683"/>
      <c r="AU20" s="683"/>
      <c r="AV20" s="683"/>
      <c r="AW20" s="683"/>
      <c r="AX20" s="683"/>
      <c r="AY20" s="683"/>
      <c r="AZ20" s="683"/>
      <c r="BA20" s="683"/>
      <c r="BB20" s="683"/>
      <c r="BC20" s="683"/>
      <c r="BD20" s="683"/>
      <c r="BE20" s="683"/>
      <c r="BF20" s="684"/>
      <c r="BG20" s="685">
        <v>112497</v>
      </c>
      <c r="BH20" s="686"/>
      <c r="BI20" s="686"/>
      <c r="BJ20" s="686"/>
      <c r="BK20" s="686"/>
      <c r="BL20" s="686"/>
      <c r="BM20" s="686"/>
      <c r="BN20" s="687"/>
      <c r="BO20" s="688">
        <v>2.9</v>
      </c>
      <c r="BP20" s="688"/>
      <c r="BQ20" s="688"/>
      <c r="BR20" s="688"/>
      <c r="BS20" s="694" t="s">
        <v>129</v>
      </c>
      <c r="BT20" s="686"/>
      <c r="BU20" s="686"/>
      <c r="BV20" s="686"/>
      <c r="BW20" s="686"/>
      <c r="BX20" s="686"/>
      <c r="BY20" s="686"/>
      <c r="BZ20" s="686"/>
      <c r="CA20" s="686"/>
      <c r="CB20" s="695"/>
      <c r="CD20" s="700" t="s">
        <v>275</v>
      </c>
      <c r="CE20" s="701"/>
      <c r="CF20" s="701"/>
      <c r="CG20" s="701"/>
      <c r="CH20" s="701"/>
      <c r="CI20" s="701"/>
      <c r="CJ20" s="701"/>
      <c r="CK20" s="701"/>
      <c r="CL20" s="701"/>
      <c r="CM20" s="701"/>
      <c r="CN20" s="701"/>
      <c r="CO20" s="701"/>
      <c r="CP20" s="701"/>
      <c r="CQ20" s="702"/>
      <c r="CR20" s="685">
        <v>28354141</v>
      </c>
      <c r="CS20" s="686"/>
      <c r="CT20" s="686"/>
      <c r="CU20" s="686"/>
      <c r="CV20" s="686"/>
      <c r="CW20" s="686"/>
      <c r="CX20" s="686"/>
      <c r="CY20" s="687"/>
      <c r="CZ20" s="688">
        <v>100</v>
      </c>
      <c r="DA20" s="688"/>
      <c r="DB20" s="688"/>
      <c r="DC20" s="688"/>
      <c r="DD20" s="694">
        <v>3165310</v>
      </c>
      <c r="DE20" s="686"/>
      <c r="DF20" s="686"/>
      <c r="DG20" s="686"/>
      <c r="DH20" s="686"/>
      <c r="DI20" s="686"/>
      <c r="DJ20" s="686"/>
      <c r="DK20" s="686"/>
      <c r="DL20" s="686"/>
      <c r="DM20" s="686"/>
      <c r="DN20" s="686"/>
      <c r="DO20" s="686"/>
      <c r="DP20" s="687"/>
      <c r="DQ20" s="694">
        <v>16380999</v>
      </c>
      <c r="DR20" s="686"/>
      <c r="DS20" s="686"/>
      <c r="DT20" s="686"/>
      <c r="DU20" s="686"/>
      <c r="DV20" s="686"/>
      <c r="DW20" s="686"/>
      <c r="DX20" s="686"/>
      <c r="DY20" s="686"/>
      <c r="DZ20" s="686"/>
      <c r="EA20" s="686"/>
      <c r="EB20" s="686"/>
      <c r="EC20" s="695"/>
    </row>
    <row r="21" spans="2:133" ht="11.25" customHeight="1" x14ac:dyDescent="0.15">
      <c r="B21" s="682" t="s">
        <v>276</v>
      </c>
      <c r="C21" s="683"/>
      <c r="D21" s="683"/>
      <c r="E21" s="683"/>
      <c r="F21" s="683"/>
      <c r="G21" s="683"/>
      <c r="H21" s="683"/>
      <c r="I21" s="683"/>
      <c r="J21" s="683"/>
      <c r="K21" s="683"/>
      <c r="L21" s="683"/>
      <c r="M21" s="683"/>
      <c r="N21" s="683"/>
      <c r="O21" s="683"/>
      <c r="P21" s="683"/>
      <c r="Q21" s="684"/>
      <c r="R21" s="685">
        <v>2238</v>
      </c>
      <c r="S21" s="686"/>
      <c r="T21" s="686"/>
      <c r="U21" s="686"/>
      <c r="V21" s="686"/>
      <c r="W21" s="686"/>
      <c r="X21" s="686"/>
      <c r="Y21" s="687"/>
      <c r="Z21" s="688">
        <v>0</v>
      </c>
      <c r="AA21" s="688"/>
      <c r="AB21" s="688"/>
      <c r="AC21" s="688"/>
      <c r="AD21" s="689">
        <v>2238</v>
      </c>
      <c r="AE21" s="689"/>
      <c r="AF21" s="689"/>
      <c r="AG21" s="689"/>
      <c r="AH21" s="689"/>
      <c r="AI21" s="689"/>
      <c r="AJ21" s="689"/>
      <c r="AK21" s="689"/>
      <c r="AL21" s="690">
        <v>0</v>
      </c>
      <c r="AM21" s="691"/>
      <c r="AN21" s="691"/>
      <c r="AO21" s="692"/>
      <c r="AP21" s="704" t="s">
        <v>277</v>
      </c>
      <c r="AQ21" s="705"/>
      <c r="AR21" s="705"/>
      <c r="AS21" s="705"/>
      <c r="AT21" s="705"/>
      <c r="AU21" s="705"/>
      <c r="AV21" s="705"/>
      <c r="AW21" s="705"/>
      <c r="AX21" s="705"/>
      <c r="AY21" s="705"/>
      <c r="AZ21" s="705"/>
      <c r="BA21" s="705"/>
      <c r="BB21" s="705"/>
      <c r="BC21" s="705"/>
      <c r="BD21" s="705"/>
      <c r="BE21" s="705"/>
      <c r="BF21" s="706"/>
      <c r="BG21" s="685" t="s">
        <v>233</v>
      </c>
      <c r="BH21" s="686"/>
      <c r="BI21" s="686"/>
      <c r="BJ21" s="686"/>
      <c r="BK21" s="686"/>
      <c r="BL21" s="686"/>
      <c r="BM21" s="686"/>
      <c r="BN21" s="687"/>
      <c r="BO21" s="688" t="s">
        <v>233</v>
      </c>
      <c r="BP21" s="688"/>
      <c r="BQ21" s="688"/>
      <c r="BR21" s="688"/>
      <c r="BS21" s="694" t="s">
        <v>233</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278</v>
      </c>
      <c r="C22" s="683"/>
      <c r="D22" s="683"/>
      <c r="E22" s="683"/>
      <c r="F22" s="683"/>
      <c r="G22" s="683"/>
      <c r="H22" s="683"/>
      <c r="I22" s="683"/>
      <c r="J22" s="683"/>
      <c r="K22" s="683"/>
      <c r="L22" s="683"/>
      <c r="M22" s="683"/>
      <c r="N22" s="683"/>
      <c r="O22" s="683"/>
      <c r="P22" s="683"/>
      <c r="Q22" s="684"/>
      <c r="R22" s="685">
        <v>9685301</v>
      </c>
      <c r="S22" s="686"/>
      <c r="T22" s="686"/>
      <c r="U22" s="686"/>
      <c r="V22" s="686"/>
      <c r="W22" s="686"/>
      <c r="X22" s="686"/>
      <c r="Y22" s="687"/>
      <c r="Z22" s="688">
        <v>33.1</v>
      </c>
      <c r="AA22" s="688"/>
      <c r="AB22" s="688"/>
      <c r="AC22" s="688"/>
      <c r="AD22" s="689">
        <v>8218654</v>
      </c>
      <c r="AE22" s="689"/>
      <c r="AF22" s="689"/>
      <c r="AG22" s="689"/>
      <c r="AH22" s="689"/>
      <c r="AI22" s="689"/>
      <c r="AJ22" s="689"/>
      <c r="AK22" s="689"/>
      <c r="AL22" s="690">
        <v>62.5</v>
      </c>
      <c r="AM22" s="691"/>
      <c r="AN22" s="691"/>
      <c r="AO22" s="692"/>
      <c r="AP22" s="704" t="s">
        <v>279</v>
      </c>
      <c r="AQ22" s="705"/>
      <c r="AR22" s="705"/>
      <c r="AS22" s="705"/>
      <c r="AT22" s="705"/>
      <c r="AU22" s="705"/>
      <c r="AV22" s="705"/>
      <c r="AW22" s="705"/>
      <c r="AX22" s="705"/>
      <c r="AY22" s="705"/>
      <c r="AZ22" s="705"/>
      <c r="BA22" s="705"/>
      <c r="BB22" s="705"/>
      <c r="BC22" s="705"/>
      <c r="BD22" s="705"/>
      <c r="BE22" s="705"/>
      <c r="BF22" s="706"/>
      <c r="BG22" s="685" t="s">
        <v>129</v>
      </c>
      <c r="BH22" s="686"/>
      <c r="BI22" s="686"/>
      <c r="BJ22" s="686"/>
      <c r="BK22" s="686"/>
      <c r="BL22" s="686"/>
      <c r="BM22" s="686"/>
      <c r="BN22" s="687"/>
      <c r="BO22" s="688" t="s">
        <v>233</v>
      </c>
      <c r="BP22" s="688"/>
      <c r="BQ22" s="688"/>
      <c r="BR22" s="688"/>
      <c r="BS22" s="694" t="s">
        <v>233</v>
      </c>
      <c r="BT22" s="686"/>
      <c r="BU22" s="686"/>
      <c r="BV22" s="686"/>
      <c r="BW22" s="686"/>
      <c r="BX22" s="686"/>
      <c r="BY22" s="686"/>
      <c r="BZ22" s="686"/>
      <c r="CA22" s="686"/>
      <c r="CB22" s="695"/>
      <c r="CD22" s="667" t="s">
        <v>280</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281</v>
      </c>
      <c r="C23" s="683"/>
      <c r="D23" s="683"/>
      <c r="E23" s="683"/>
      <c r="F23" s="683"/>
      <c r="G23" s="683"/>
      <c r="H23" s="683"/>
      <c r="I23" s="683"/>
      <c r="J23" s="683"/>
      <c r="K23" s="683"/>
      <c r="L23" s="683"/>
      <c r="M23" s="683"/>
      <c r="N23" s="683"/>
      <c r="O23" s="683"/>
      <c r="P23" s="683"/>
      <c r="Q23" s="684"/>
      <c r="R23" s="685">
        <v>8218654</v>
      </c>
      <c r="S23" s="686"/>
      <c r="T23" s="686"/>
      <c r="U23" s="686"/>
      <c r="V23" s="686"/>
      <c r="W23" s="686"/>
      <c r="X23" s="686"/>
      <c r="Y23" s="687"/>
      <c r="Z23" s="688">
        <v>28.1</v>
      </c>
      <c r="AA23" s="688"/>
      <c r="AB23" s="688"/>
      <c r="AC23" s="688"/>
      <c r="AD23" s="689">
        <v>8218654</v>
      </c>
      <c r="AE23" s="689"/>
      <c r="AF23" s="689"/>
      <c r="AG23" s="689"/>
      <c r="AH23" s="689"/>
      <c r="AI23" s="689"/>
      <c r="AJ23" s="689"/>
      <c r="AK23" s="689"/>
      <c r="AL23" s="690">
        <v>62.5</v>
      </c>
      <c r="AM23" s="691"/>
      <c r="AN23" s="691"/>
      <c r="AO23" s="692"/>
      <c r="AP23" s="704" t="s">
        <v>282</v>
      </c>
      <c r="AQ23" s="705"/>
      <c r="AR23" s="705"/>
      <c r="AS23" s="705"/>
      <c r="AT23" s="705"/>
      <c r="AU23" s="705"/>
      <c r="AV23" s="705"/>
      <c r="AW23" s="705"/>
      <c r="AX23" s="705"/>
      <c r="AY23" s="705"/>
      <c r="AZ23" s="705"/>
      <c r="BA23" s="705"/>
      <c r="BB23" s="705"/>
      <c r="BC23" s="705"/>
      <c r="BD23" s="705"/>
      <c r="BE23" s="705"/>
      <c r="BF23" s="706"/>
      <c r="BG23" s="685">
        <v>112497</v>
      </c>
      <c r="BH23" s="686"/>
      <c r="BI23" s="686"/>
      <c r="BJ23" s="686"/>
      <c r="BK23" s="686"/>
      <c r="BL23" s="686"/>
      <c r="BM23" s="686"/>
      <c r="BN23" s="687"/>
      <c r="BO23" s="688">
        <v>2.9</v>
      </c>
      <c r="BP23" s="688"/>
      <c r="BQ23" s="688"/>
      <c r="BR23" s="688"/>
      <c r="BS23" s="694" t="s">
        <v>233</v>
      </c>
      <c r="BT23" s="686"/>
      <c r="BU23" s="686"/>
      <c r="BV23" s="686"/>
      <c r="BW23" s="686"/>
      <c r="BX23" s="686"/>
      <c r="BY23" s="686"/>
      <c r="BZ23" s="686"/>
      <c r="CA23" s="686"/>
      <c r="CB23" s="695"/>
      <c r="CD23" s="667" t="s">
        <v>221</v>
      </c>
      <c r="CE23" s="668"/>
      <c r="CF23" s="668"/>
      <c r="CG23" s="668"/>
      <c r="CH23" s="668"/>
      <c r="CI23" s="668"/>
      <c r="CJ23" s="668"/>
      <c r="CK23" s="668"/>
      <c r="CL23" s="668"/>
      <c r="CM23" s="668"/>
      <c r="CN23" s="668"/>
      <c r="CO23" s="668"/>
      <c r="CP23" s="668"/>
      <c r="CQ23" s="669"/>
      <c r="CR23" s="667" t="s">
        <v>283</v>
      </c>
      <c r="CS23" s="668"/>
      <c r="CT23" s="668"/>
      <c r="CU23" s="668"/>
      <c r="CV23" s="668"/>
      <c r="CW23" s="668"/>
      <c r="CX23" s="668"/>
      <c r="CY23" s="669"/>
      <c r="CZ23" s="667" t="s">
        <v>284</v>
      </c>
      <c r="DA23" s="668"/>
      <c r="DB23" s="668"/>
      <c r="DC23" s="669"/>
      <c r="DD23" s="667" t="s">
        <v>285</v>
      </c>
      <c r="DE23" s="668"/>
      <c r="DF23" s="668"/>
      <c r="DG23" s="668"/>
      <c r="DH23" s="668"/>
      <c r="DI23" s="668"/>
      <c r="DJ23" s="668"/>
      <c r="DK23" s="669"/>
      <c r="DL23" s="716" t="s">
        <v>286</v>
      </c>
      <c r="DM23" s="717"/>
      <c r="DN23" s="717"/>
      <c r="DO23" s="717"/>
      <c r="DP23" s="717"/>
      <c r="DQ23" s="717"/>
      <c r="DR23" s="717"/>
      <c r="DS23" s="717"/>
      <c r="DT23" s="717"/>
      <c r="DU23" s="717"/>
      <c r="DV23" s="718"/>
      <c r="DW23" s="667" t="s">
        <v>287</v>
      </c>
      <c r="DX23" s="668"/>
      <c r="DY23" s="668"/>
      <c r="DZ23" s="668"/>
      <c r="EA23" s="668"/>
      <c r="EB23" s="668"/>
      <c r="EC23" s="669"/>
    </row>
    <row r="24" spans="2:133" ht="11.25" customHeight="1" x14ac:dyDescent="0.15">
      <c r="B24" s="682" t="s">
        <v>288</v>
      </c>
      <c r="C24" s="683"/>
      <c r="D24" s="683"/>
      <c r="E24" s="683"/>
      <c r="F24" s="683"/>
      <c r="G24" s="683"/>
      <c r="H24" s="683"/>
      <c r="I24" s="683"/>
      <c r="J24" s="683"/>
      <c r="K24" s="683"/>
      <c r="L24" s="683"/>
      <c r="M24" s="683"/>
      <c r="N24" s="683"/>
      <c r="O24" s="683"/>
      <c r="P24" s="683"/>
      <c r="Q24" s="684"/>
      <c r="R24" s="685">
        <v>1466647</v>
      </c>
      <c r="S24" s="686"/>
      <c r="T24" s="686"/>
      <c r="U24" s="686"/>
      <c r="V24" s="686"/>
      <c r="W24" s="686"/>
      <c r="X24" s="686"/>
      <c r="Y24" s="687"/>
      <c r="Z24" s="688">
        <v>5</v>
      </c>
      <c r="AA24" s="688"/>
      <c r="AB24" s="688"/>
      <c r="AC24" s="688"/>
      <c r="AD24" s="689" t="s">
        <v>129</v>
      </c>
      <c r="AE24" s="689"/>
      <c r="AF24" s="689"/>
      <c r="AG24" s="689"/>
      <c r="AH24" s="689"/>
      <c r="AI24" s="689"/>
      <c r="AJ24" s="689"/>
      <c r="AK24" s="689"/>
      <c r="AL24" s="690" t="s">
        <v>129</v>
      </c>
      <c r="AM24" s="691"/>
      <c r="AN24" s="691"/>
      <c r="AO24" s="692"/>
      <c r="AP24" s="704" t="s">
        <v>289</v>
      </c>
      <c r="AQ24" s="705"/>
      <c r="AR24" s="705"/>
      <c r="AS24" s="705"/>
      <c r="AT24" s="705"/>
      <c r="AU24" s="705"/>
      <c r="AV24" s="705"/>
      <c r="AW24" s="705"/>
      <c r="AX24" s="705"/>
      <c r="AY24" s="705"/>
      <c r="AZ24" s="705"/>
      <c r="BA24" s="705"/>
      <c r="BB24" s="705"/>
      <c r="BC24" s="705"/>
      <c r="BD24" s="705"/>
      <c r="BE24" s="705"/>
      <c r="BF24" s="706"/>
      <c r="BG24" s="685" t="s">
        <v>129</v>
      </c>
      <c r="BH24" s="686"/>
      <c r="BI24" s="686"/>
      <c r="BJ24" s="686"/>
      <c r="BK24" s="686"/>
      <c r="BL24" s="686"/>
      <c r="BM24" s="686"/>
      <c r="BN24" s="687"/>
      <c r="BO24" s="688" t="s">
        <v>233</v>
      </c>
      <c r="BP24" s="688"/>
      <c r="BQ24" s="688"/>
      <c r="BR24" s="688"/>
      <c r="BS24" s="694" t="s">
        <v>233</v>
      </c>
      <c r="BT24" s="686"/>
      <c r="BU24" s="686"/>
      <c r="BV24" s="686"/>
      <c r="BW24" s="686"/>
      <c r="BX24" s="686"/>
      <c r="BY24" s="686"/>
      <c r="BZ24" s="686"/>
      <c r="CA24" s="686"/>
      <c r="CB24" s="695"/>
      <c r="CD24" s="696" t="s">
        <v>290</v>
      </c>
      <c r="CE24" s="697"/>
      <c r="CF24" s="697"/>
      <c r="CG24" s="697"/>
      <c r="CH24" s="697"/>
      <c r="CI24" s="697"/>
      <c r="CJ24" s="697"/>
      <c r="CK24" s="697"/>
      <c r="CL24" s="697"/>
      <c r="CM24" s="697"/>
      <c r="CN24" s="697"/>
      <c r="CO24" s="697"/>
      <c r="CP24" s="697"/>
      <c r="CQ24" s="698"/>
      <c r="CR24" s="674">
        <v>10484680</v>
      </c>
      <c r="CS24" s="675"/>
      <c r="CT24" s="675"/>
      <c r="CU24" s="675"/>
      <c r="CV24" s="675"/>
      <c r="CW24" s="675"/>
      <c r="CX24" s="675"/>
      <c r="CY24" s="676"/>
      <c r="CZ24" s="679">
        <v>37</v>
      </c>
      <c r="DA24" s="680"/>
      <c r="DB24" s="680"/>
      <c r="DC24" s="699"/>
      <c r="DD24" s="724">
        <v>8316982</v>
      </c>
      <c r="DE24" s="675"/>
      <c r="DF24" s="675"/>
      <c r="DG24" s="675"/>
      <c r="DH24" s="675"/>
      <c r="DI24" s="675"/>
      <c r="DJ24" s="675"/>
      <c r="DK24" s="676"/>
      <c r="DL24" s="724">
        <v>8022718</v>
      </c>
      <c r="DM24" s="675"/>
      <c r="DN24" s="675"/>
      <c r="DO24" s="675"/>
      <c r="DP24" s="675"/>
      <c r="DQ24" s="675"/>
      <c r="DR24" s="675"/>
      <c r="DS24" s="675"/>
      <c r="DT24" s="675"/>
      <c r="DU24" s="675"/>
      <c r="DV24" s="676"/>
      <c r="DW24" s="679">
        <v>59</v>
      </c>
      <c r="DX24" s="680"/>
      <c r="DY24" s="680"/>
      <c r="DZ24" s="680"/>
      <c r="EA24" s="680"/>
      <c r="EB24" s="680"/>
      <c r="EC24" s="681"/>
    </row>
    <row r="25" spans="2:133" ht="11.25" customHeight="1" x14ac:dyDescent="0.15">
      <c r="B25" s="682" t="s">
        <v>291</v>
      </c>
      <c r="C25" s="683"/>
      <c r="D25" s="683"/>
      <c r="E25" s="683"/>
      <c r="F25" s="683"/>
      <c r="G25" s="683"/>
      <c r="H25" s="683"/>
      <c r="I25" s="683"/>
      <c r="J25" s="683"/>
      <c r="K25" s="683"/>
      <c r="L25" s="683"/>
      <c r="M25" s="683"/>
      <c r="N25" s="683"/>
      <c r="O25" s="683"/>
      <c r="P25" s="683"/>
      <c r="Q25" s="684"/>
      <c r="R25" s="685" t="s">
        <v>233</v>
      </c>
      <c r="S25" s="686"/>
      <c r="T25" s="686"/>
      <c r="U25" s="686"/>
      <c r="V25" s="686"/>
      <c r="W25" s="686"/>
      <c r="X25" s="686"/>
      <c r="Y25" s="687"/>
      <c r="Z25" s="688" t="s">
        <v>233</v>
      </c>
      <c r="AA25" s="688"/>
      <c r="AB25" s="688"/>
      <c r="AC25" s="688"/>
      <c r="AD25" s="689" t="s">
        <v>233</v>
      </c>
      <c r="AE25" s="689"/>
      <c r="AF25" s="689"/>
      <c r="AG25" s="689"/>
      <c r="AH25" s="689"/>
      <c r="AI25" s="689"/>
      <c r="AJ25" s="689"/>
      <c r="AK25" s="689"/>
      <c r="AL25" s="690" t="s">
        <v>233</v>
      </c>
      <c r="AM25" s="691"/>
      <c r="AN25" s="691"/>
      <c r="AO25" s="692"/>
      <c r="AP25" s="704" t="s">
        <v>292</v>
      </c>
      <c r="AQ25" s="705"/>
      <c r="AR25" s="705"/>
      <c r="AS25" s="705"/>
      <c r="AT25" s="705"/>
      <c r="AU25" s="705"/>
      <c r="AV25" s="705"/>
      <c r="AW25" s="705"/>
      <c r="AX25" s="705"/>
      <c r="AY25" s="705"/>
      <c r="AZ25" s="705"/>
      <c r="BA25" s="705"/>
      <c r="BB25" s="705"/>
      <c r="BC25" s="705"/>
      <c r="BD25" s="705"/>
      <c r="BE25" s="705"/>
      <c r="BF25" s="706"/>
      <c r="BG25" s="685" t="s">
        <v>129</v>
      </c>
      <c r="BH25" s="686"/>
      <c r="BI25" s="686"/>
      <c r="BJ25" s="686"/>
      <c r="BK25" s="686"/>
      <c r="BL25" s="686"/>
      <c r="BM25" s="686"/>
      <c r="BN25" s="687"/>
      <c r="BO25" s="688" t="s">
        <v>233</v>
      </c>
      <c r="BP25" s="688"/>
      <c r="BQ25" s="688"/>
      <c r="BR25" s="688"/>
      <c r="BS25" s="694" t="s">
        <v>129</v>
      </c>
      <c r="BT25" s="686"/>
      <c r="BU25" s="686"/>
      <c r="BV25" s="686"/>
      <c r="BW25" s="686"/>
      <c r="BX25" s="686"/>
      <c r="BY25" s="686"/>
      <c r="BZ25" s="686"/>
      <c r="CA25" s="686"/>
      <c r="CB25" s="695"/>
      <c r="CD25" s="700" t="s">
        <v>293</v>
      </c>
      <c r="CE25" s="701"/>
      <c r="CF25" s="701"/>
      <c r="CG25" s="701"/>
      <c r="CH25" s="701"/>
      <c r="CI25" s="701"/>
      <c r="CJ25" s="701"/>
      <c r="CK25" s="701"/>
      <c r="CL25" s="701"/>
      <c r="CM25" s="701"/>
      <c r="CN25" s="701"/>
      <c r="CO25" s="701"/>
      <c r="CP25" s="701"/>
      <c r="CQ25" s="702"/>
      <c r="CR25" s="685">
        <v>4584611</v>
      </c>
      <c r="CS25" s="721"/>
      <c r="CT25" s="721"/>
      <c r="CU25" s="721"/>
      <c r="CV25" s="721"/>
      <c r="CW25" s="721"/>
      <c r="CX25" s="721"/>
      <c r="CY25" s="722"/>
      <c r="CZ25" s="690">
        <v>16.2</v>
      </c>
      <c r="DA25" s="719"/>
      <c r="DB25" s="719"/>
      <c r="DC25" s="723"/>
      <c r="DD25" s="694">
        <v>4262064</v>
      </c>
      <c r="DE25" s="721"/>
      <c r="DF25" s="721"/>
      <c r="DG25" s="721"/>
      <c r="DH25" s="721"/>
      <c r="DI25" s="721"/>
      <c r="DJ25" s="721"/>
      <c r="DK25" s="722"/>
      <c r="DL25" s="694">
        <v>4013544</v>
      </c>
      <c r="DM25" s="721"/>
      <c r="DN25" s="721"/>
      <c r="DO25" s="721"/>
      <c r="DP25" s="721"/>
      <c r="DQ25" s="721"/>
      <c r="DR25" s="721"/>
      <c r="DS25" s="721"/>
      <c r="DT25" s="721"/>
      <c r="DU25" s="721"/>
      <c r="DV25" s="722"/>
      <c r="DW25" s="690">
        <v>29.5</v>
      </c>
      <c r="DX25" s="719"/>
      <c r="DY25" s="719"/>
      <c r="DZ25" s="719"/>
      <c r="EA25" s="719"/>
      <c r="EB25" s="719"/>
      <c r="EC25" s="720"/>
    </row>
    <row r="26" spans="2:133" ht="11.25" customHeight="1" x14ac:dyDescent="0.15">
      <c r="B26" s="682" t="s">
        <v>294</v>
      </c>
      <c r="C26" s="683"/>
      <c r="D26" s="683"/>
      <c r="E26" s="683"/>
      <c r="F26" s="683"/>
      <c r="G26" s="683"/>
      <c r="H26" s="683"/>
      <c r="I26" s="683"/>
      <c r="J26" s="683"/>
      <c r="K26" s="683"/>
      <c r="L26" s="683"/>
      <c r="M26" s="683"/>
      <c r="N26" s="683"/>
      <c r="O26" s="683"/>
      <c r="P26" s="683"/>
      <c r="Q26" s="684"/>
      <c r="R26" s="685">
        <v>14721355</v>
      </c>
      <c r="S26" s="686"/>
      <c r="T26" s="686"/>
      <c r="U26" s="686"/>
      <c r="V26" s="686"/>
      <c r="W26" s="686"/>
      <c r="X26" s="686"/>
      <c r="Y26" s="687"/>
      <c r="Z26" s="688">
        <v>50.4</v>
      </c>
      <c r="AA26" s="688"/>
      <c r="AB26" s="688"/>
      <c r="AC26" s="688"/>
      <c r="AD26" s="689">
        <v>13142211</v>
      </c>
      <c r="AE26" s="689"/>
      <c r="AF26" s="689"/>
      <c r="AG26" s="689"/>
      <c r="AH26" s="689"/>
      <c r="AI26" s="689"/>
      <c r="AJ26" s="689"/>
      <c r="AK26" s="689"/>
      <c r="AL26" s="690">
        <v>99.9</v>
      </c>
      <c r="AM26" s="691"/>
      <c r="AN26" s="691"/>
      <c r="AO26" s="692"/>
      <c r="AP26" s="704" t="s">
        <v>295</v>
      </c>
      <c r="AQ26" s="734"/>
      <c r="AR26" s="734"/>
      <c r="AS26" s="734"/>
      <c r="AT26" s="734"/>
      <c r="AU26" s="734"/>
      <c r="AV26" s="734"/>
      <c r="AW26" s="734"/>
      <c r="AX26" s="734"/>
      <c r="AY26" s="734"/>
      <c r="AZ26" s="734"/>
      <c r="BA26" s="734"/>
      <c r="BB26" s="734"/>
      <c r="BC26" s="734"/>
      <c r="BD26" s="734"/>
      <c r="BE26" s="734"/>
      <c r="BF26" s="706"/>
      <c r="BG26" s="685" t="s">
        <v>233</v>
      </c>
      <c r="BH26" s="686"/>
      <c r="BI26" s="686"/>
      <c r="BJ26" s="686"/>
      <c r="BK26" s="686"/>
      <c r="BL26" s="686"/>
      <c r="BM26" s="686"/>
      <c r="BN26" s="687"/>
      <c r="BO26" s="688" t="s">
        <v>233</v>
      </c>
      <c r="BP26" s="688"/>
      <c r="BQ26" s="688"/>
      <c r="BR26" s="688"/>
      <c r="BS26" s="694" t="s">
        <v>233</v>
      </c>
      <c r="BT26" s="686"/>
      <c r="BU26" s="686"/>
      <c r="BV26" s="686"/>
      <c r="BW26" s="686"/>
      <c r="BX26" s="686"/>
      <c r="BY26" s="686"/>
      <c r="BZ26" s="686"/>
      <c r="CA26" s="686"/>
      <c r="CB26" s="695"/>
      <c r="CD26" s="700" t="s">
        <v>296</v>
      </c>
      <c r="CE26" s="701"/>
      <c r="CF26" s="701"/>
      <c r="CG26" s="701"/>
      <c r="CH26" s="701"/>
      <c r="CI26" s="701"/>
      <c r="CJ26" s="701"/>
      <c r="CK26" s="701"/>
      <c r="CL26" s="701"/>
      <c r="CM26" s="701"/>
      <c r="CN26" s="701"/>
      <c r="CO26" s="701"/>
      <c r="CP26" s="701"/>
      <c r="CQ26" s="702"/>
      <c r="CR26" s="685">
        <v>2578742</v>
      </c>
      <c r="CS26" s="686"/>
      <c r="CT26" s="686"/>
      <c r="CU26" s="686"/>
      <c r="CV26" s="686"/>
      <c r="CW26" s="686"/>
      <c r="CX26" s="686"/>
      <c r="CY26" s="687"/>
      <c r="CZ26" s="690">
        <v>9.1</v>
      </c>
      <c r="DA26" s="719"/>
      <c r="DB26" s="719"/>
      <c r="DC26" s="723"/>
      <c r="DD26" s="694">
        <v>2418206</v>
      </c>
      <c r="DE26" s="686"/>
      <c r="DF26" s="686"/>
      <c r="DG26" s="686"/>
      <c r="DH26" s="686"/>
      <c r="DI26" s="686"/>
      <c r="DJ26" s="686"/>
      <c r="DK26" s="687"/>
      <c r="DL26" s="694" t="s">
        <v>233</v>
      </c>
      <c r="DM26" s="686"/>
      <c r="DN26" s="686"/>
      <c r="DO26" s="686"/>
      <c r="DP26" s="686"/>
      <c r="DQ26" s="686"/>
      <c r="DR26" s="686"/>
      <c r="DS26" s="686"/>
      <c r="DT26" s="686"/>
      <c r="DU26" s="686"/>
      <c r="DV26" s="687"/>
      <c r="DW26" s="690" t="s">
        <v>129</v>
      </c>
      <c r="DX26" s="719"/>
      <c r="DY26" s="719"/>
      <c r="DZ26" s="719"/>
      <c r="EA26" s="719"/>
      <c r="EB26" s="719"/>
      <c r="EC26" s="720"/>
    </row>
    <row r="27" spans="2:133" ht="11.25" customHeight="1" x14ac:dyDescent="0.15">
      <c r="B27" s="682" t="s">
        <v>297</v>
      </c>
      <c r="C27" s="683"/>
      <c r="D27" s="683"/>
      <c r="E27" s="683"/>
      <c r="F27" s="683"/>
      <c r="G27" s="683"/>
      <c r="H27" s="683"/>
      <c r="I27" s="683"/>
      <c r="J27" s="683"/>
      <c r="K27" s="683"/>
      <c r="L27" s="683"/>
      <c r="M27" s="683"/>
      <c r="N27" s="683"/>
      <c r="O27" s="683"/>
      <c r="P27" s="683"/>
      <c r="Q27" s="684"/>
      <c r="R27" s="685">
        <v>3886</v>
      </c>
      <c r="S27" s="686"/>
      <c r="T27" s="686"/>
      <c r="U27" s="686"/>
      <c r="V27" s="686"/>
      <c r="W27" s="686"/>
      <c r="X27" s="686"/>
      <c r="Y27" s="687"/>
      <c r="Z27" s="688">
        <v>0</v>
      </c>
      <c r="AA27" s="688"/>
      <c r="AB27" s="688"/>
      <c r="AC27" s="688"/>
      <c r="AD27" s="689">
        <v>3886</v>
      </c>
      <c r="AE27" s="689"/>
      <c r="AF27" s="689"/>
      <c r="AG27" s="689"/>
      <c r="AH27" s="689"/>
      <c r="AI27" s="689"/>
      <c r="AJ27" s="689"/>
      <c r="AK27" s="689"/>
      <c r="AL27" s="690">
        <v>0</v>
      </c>
      <c r="AM27" s="691"/>
      <c r="AN27" s="691"/>
      <c r="AO27" s="692"/>
      <c r="AP27" s="682" t="s">
        <v>298</v>
      </c>
      <c r="AQ27" s="683"/>
      <c r="AR27" s="683"/>
      <c r="AS27" s="683"/>
      <c r="AT27" s="683"/>
      <c r="AU27" s="683"/>
      <c r="AV27" s="683"/>
      <c r="AW27" s="683"/>
      <c r="AX27" s="683"/>
      <c r="AY27" s="683"/>
      <c r="AZ27" s="683"/>
      <c r="BA27" s="683"/>
      <c r="BB27" s="683"/>
      <c r="BC27" s="683"/>
      <c r="BD27" s="683"/>
      <c r="BE27" s="683"/>
      <c r="BF27" s="684"/>
      <c r="BG27" s="685">
        <v>3876331</v>
      </c>
      <c r="BH27" s="686"/>
      <c r="BI27" s="686"/>
      <c r="BJ27" s="686"/>
      <c r="BK27" s="686"/>
      <c r="BL27" s="686"/>
      <c r="BM27" s="686"/>
      <c r="BN27" s="687"/>
      <c r="BO27" s="688">
        <v>100</v>
      </c>
      <c r="BP27" s="688"/>
      <c r="BQ27" s="688"/>
      <c r="BR27" s="688"/>
      <c r="BS27" s="694">
        <v>29128</v>
      </c>
      <c r="BT27" s="686"/>
      <c r="BU27" s="686"/>
      <c r="BV27" s="686"/>
      <c r="BW27" s="686"/>
      <c r="BX27" s="686"/>
      <c r="BY27" s="686"/>
      <c r="BZ27" s="686"/>
      <c r="CA27" s="686"/>
      <c r="CB27" s="695"/>
      <c r="CD27" s="700" t="s">
        <v>299</v>
      </c>
      <c r="CE27" s="701"/>
      <c r="CF27" s="701"/>
      <c r="CG27" s="701"/>
      <c r="CH27" s="701"/>
      <c r="CI27" s="701"/>
      <c r="CJ27" s="701"/>
      <c r="CK27" s="701"/>
      <c r="CL27" s="701"/>
      <c r="CM27" s="701"/>
      <c r="CN27" s="701"/>
      <c r="CO27" s="701"/>
      <c r="CP27" s="701"/>
      <c r="CQ27" s="702"/>
      <c r="CR27" s="685">
        <v>2352828</v>
      </c>
      <c r="CS27" s="721"/>
      <c r="CT27" s="721"/>
      <c r="CU27" s="721"/>
      <c r="CV27" s="721"/>
      <c r="CW27" s="721"/>
      <c r="CX27" s="721"/>
      <c r="CY27" s="722"/>
      <c r="CZ27" s="690">
        <v>8.3000000000000007</v>
      </c>
      <c r="DA27" s="719"/>
      <c r="DB27" s="719"/>
      <c r="DC27" s="723"/>
      <c r="DD27" s="694">
        <v>609137</v>
      </c>
      <c r="DE27" s="721"/>
      <c r="DF27" s="721"/>
      <c r="DG27" s="721"/>
      <c r="DH27" s="721"/>
      <c r="DI27" s="721"/>
      <c r="DJ27" s="721"/>
      <c r="DK27" s="722"/>
      <c r="DL27" s="694">
        <v>563393</v>
      </c>
      <c r="DM27" s="721"/>
      <c r="DN27" s="721"/>
      <c r="DO27" s="721"/>
      <c r="DP27" s="721"/>
      <c r="DQ27" s="721"/>
      <c r="DR27" s="721"/>
      <c r="DS27" s="721"/>
      <c r="DT27" s="721"/>
      <c r="DU27" s="721"/>
      <c r="DV27" s="722"/>
      <c r="DW27" s="690">
        <v>4.0999999999999996</v>
      </c>
      <c r="DX27" s="719"/>
      <c r="DY27" s="719"/>
      <c r="DZ27" s="719"/>
      <c r="EA27" s="719"/>
      <c r="EB27" s="719"/>
      <c r="EC27" s="720"/>
    </row>
    <row r="28" spans="2:133" ht="11.25" customHeight="1" x14ac:dyDescent="0.15">
      <c r="B28" s="682" t="s">
        <v>300</v>
      </c>
      <c r="C28" s="683"/>
      <c r="D28" s="683"/>
      <c r="E28" s="683"/>
      <c r="F28" s="683"/>
      <c r="G28" s="683"/>
      <c r="H28" s="683"/>
      <c r="I28" s="683"/>
      <c r="J28" s="683"/>
      <c r="K28" s="683"/>
      <c r="L28" s="683"/>
      <c r="M28" s="683"/>
      <c r="N28" s="683"/>
      <c r="O28" s="683"/>
      <c r="P28" s="683"/>
      <c r="Q28" s="684"/>
      <c r="R28" s="685">
        <v>108598</v>
      </c>
      <c r="S28" s="686"/>
      <c r="T28" s="686"/>
      <c r="U28" s="686"/>
      <c r="V28" s="686"/>
      <c r="W28" s="686"/>
      <c r="X28" s="686"/>
      <c r="Y28" s="687"/>
      <c r="Z28" s="688">
        <v>0.4</v>
      </c>
      <c r="AA28" s="688"/>
      <c r="AB28" s="688"/>
      <c r="AC28" s="688"/>
      <c r="AD28" s="689" t="s">
        <v>129</v>
      </c>
      <c r="AE28" s="689"/>
      <c r="AF28" s="689"/>
      <c r="AG28" s="689"/>
      <c r="AH28" s="689"/>
      <c r="AI28" s="689"/>
      <c r="AJ28" s="689"/>
      <c r="AK28" s="689"/>
      <c r="AL28" s="690" t="s">
        <v>233</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301</v>
      </c>
      <c r="CE28" s="701"/>
      <c r="CF28" s="701"/>
      <c r="CG28" s="701"/>
      <c r="CH28" s="701"/>
      <c r="CI28" s="701"/>
      <c r="CJ28" s="701"/>
      <c r="CK28" s="701"/>
      <c r="CL28" s="701"/>
      <c r="CM28" s="701"/>
      <c r="CN28" s="701"/>
      <c r="CO28" s="701"/>
      <c r="CP28" s="701"/>
      <c r="CQ28" s="702"/>
      <c r="CR28" s="685">
        <v>3547241</v>
      </c>
      <c r="CS28" s="686"/>
      <c r="CT28" s="686"/>
      <c r="CU28" s="686"/>
      <c r="CV28" s="686"/>
      <c r="CW28" s="686"/>
      <c r="CX28" s="686"/>
      <c r="CY28" s="687"/>
      <c r="CZ28" s="690">
        <v>12.5</v>
      </c>
      <c r="DA28" s="719"/>
      <c r="DB28" s="719"/>
      <c r="DC28" s="723"/>
      <c r="DD28" s="694">
        <v>3445781</v>
      </c>
      <c r="DE28" s="686"/>
      <c r="DF28" s="686"/>
      <c r="DG28" s="686"/>
      <c r="DH28" s="686"/>
      <c r="DI28" s="686"/>
      <c r="DJ28" s="686"/>
      <c r="DK28" s="687"/>
      <c r="DL28" s="694">
        <v>3445781</v>
      </c>
      <c r="DM28" s="686"/>
      <c r="DN28" s="686"/>
      <c r="DO28" s="686"/>
      <c r="DP28" s="686"/>
      <c r="DQ28" s="686"/>
      <c r="DR28" s="686"/>
      <c r="DS28" s="686"/>
      <c r="DT28" s="686"/>
      <c r="DU28" s="686"/>
      <c r="DV28" s="687"/>
      <c r="DW28" s="690">
        <v>25.4</v>
      </c>
      <c r="DX28" s="719"/>
      <c r="DY28" s="719"/>
      <c r="DZ28" s="719"/>
      <c r="EA28" s="719"/>
      <c r="EB28" s="719"/>
      <c r="EC28" s="720"/>
    </row>
    <row r="29" spans="2:133" ht="11.25" customHeight="1" x14ac:dyDescent="0.15">
      <c r="B29" s="682" t="s">
        <v>302</v>
      </c>
      <c r="C29" s="683"/>
      <c r="D29" s="683"/>
      <c r="E29" s="683"/>
      <c r="F29" s="683"/>
      <c r="G29" s="683"/>
      <c r="H29" s="683"/>
      <c r="I29" s="683"/>
      <c r="J29" s="683"/>
      <c r="K29" s="683"/>
      <c r="L29" s="683"/>
      <c r="M29" s="683"/>
      <c r="N29" s="683"/>
      <c r="O29" s="683"/>
      <c r="P29" s="683"/>
      <c r="Q29" s="684"/>
      <c r="R29" s="685">
        <v>340674</v>
      </c>
      <c r="S29" s="686"/>
      <c r="T29" s="686"/>
      <c r="U29" s="686"/>
      <c r="V29" s="686"/>
      <c r="W29" s="686"/>
      <c r="X29" s="686"/>
      <c r="Y29" s="687"/>
      <c r="Z29" s="688">
        <v>1.2</v>
      </c>
      <c r="AA29" s="688"/>
      <c r="AB29" s="688"/>
      <c r="AC29" s="688"/>
      <c r="AD29" s="689">
        <v>9908</v>
      </c>
      <c r="AE29" s="689"/>
      <c r="AF29" s="689"/>
      <c r="AG29" s="689"/>
      <c r="AH29" s="689"/>
      <c r="AI29" s="689"/>
      <c r="AJ29" s="689"/>
      <c r="AK29" s="689"/>
      <c r="AL29" s="690">
        <v>0.1</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303</v>
      </c>
      <c r="CE29" s="726"/>
      <c r="CF29" s="700" t="s">
        <v>304</v>
      </c>
      <c r="CG29" s="701"/>
      <c r="CH29" s="701"/>
      <c r="CI29" s="701"/>
      <c r="CJ29" s="701"/>
      <c r="CK29" s="701"/>
      <c r="CL29" s="701"/>
      <c r="CM29" s="701"/>
      <c r="CN29" s="701"/>
      <c r="CO29" s="701"/>
      <c r="CP29" s="701"/>
      <c r="CQ29" s="702"/>
      <c r="CR29" s="685">
        <v>3547084</v>
      </c>
      <c r="CS29" s="721"/>
      <c r="CT29" s="721"/>
      <c r="CU29" s="721"/>
      <c r="CV29" s="721"/>
      <c r="CW29" s="721"/>
      <c r="CX29" s="721"/>
      <c r="CY29" s="722"/>
      <c r="CZ29" s="690">
        <v>12.5</v>
      </c>
      <c r="DA29" s="719"/>
      <c r="DB29" s="719"/>
      <c r="DC29" s="723"/>
      <c r="DD29" s="694">
        <v>3445624</v>
      </c>
      <c r="DE29" s="721"/>
      <c r="DF29" s="721"/>
      <c r="DG29" s="721"/>
      <c r="DH29" s="721"/>
      <c r="DI29" s="721"/>
      <c r="DJ29" s="721"/>
      <c r="DK29" s="722"/>
      <c r="DL29" s="694">
        <v>3445624</v>
      </c>
      <c r="DM29" s="721"/>
      <c r="DN29" s="721"/>
      <c r="DO29" s="721"/>
      <c r="DP29" s="721"/>
      <c r="DQ29" s="721"/>
      <c r="DR29" s="721"/>
      <c r="DS29" s="721"/>
      <c r="DT29" s="721"/>
      <c r="DU29" s="721"/>
      <c r="DV29" s="722"/>
      <c r="DW29" s="690">
        <v>25.4</v>
      </c>
      <c r="DX29" s="719"/>
      <c r="DY29" s="719"/>
      <c r="DZ29" s="719"/>
      <c r="EA29" s="719"/>
      <c r="EB29" s="719"/>
      <c r="EC29" s="720"/>
    </row>
    <row r="30" spans="2:133" ht="11.25" customHeight="1" x14ac:dyDescent="0.15">
      <c r="B30" s="682" t="s">
        <v>305</v>
      </c>
      <c r="C30" s="683"/>
      <c r="D30" s="683"/>
      <c r="E30" s="683"/>
      <c r="F30" s="683"/>
      <c r="G30" s="683"/>
      <c r="H30" s="683"/>
      <c r="I30" s="683"/>
      <c r="J30" s="683"/>
      <c r="K30" s="683"/>
      <c r="L30" s="683"/>
      <c r="M30" s="683"/>
      <c r="N30" s="683"/>
      <c r="O30" s="683"/>
      <c r="P30" s="683"/>
      <c r="Q30" s="684"/>
      <c r="R30" s="685">
        <v>70816</v>
      </c>
      <c r="S30" s="686"/>
      <c r="T30" s="686"/>
      <c r="U30" s="686"/>
      <c r="V30" s="686"/>
      <c r="W30" s="686"/>
      <c r="X30" s="686"/>
      <c r="Y30" s="687"/>
      <c r="Z30" s="688">
        <v>0.2</v>
      </c>
      <c r="AA30" s="688"/>
      <c r="AB30" s="688"/>
      <c r="AC30" s="688"/>
      <c r="AD30" s="689" t="s">
        <v>129</v>
      </c>
      <c r="AE30" s="689"/>
      <c r="AF30" s="689"/>
      <c r="AG30" s="689"/>
      <c r="AH30" s="689"/>
      <c r="AI30" s="689"/>
      <c r="AJ30" s="689"/>
      <c r="AK30" s="689"/>
      <c r="AL30" s="690" t="s">
        <v>233</v>
      </c>
      <c r="AM30" s="691"/>
      <c r="AN30" s="691"/>
      <c r="AO30" s="692"/>
      <c r="AP30" s="664" t="s">
        <v>221</v>
      </c>
      <c r="AQ30" s="665"/>
      <c r="AR30" s="665"/>
      <c r="AS30" s="665"/>
      <c r="AT30" s="665"/>
      <c r="AU30" s="665"/>
      <c r="AV30" s="665"/>
      <c r="AW30" s="665"/>
      <c r="AX30" s="665"/>
      <c r="AY30" s="665"/>
      <c r="AZ30" s="665"/>
      <c r="BA30" s="665"/>
      <c r="BB30" s="665"/>
      <c r="BC30" s="665"/>
      <c r="BD30" s="665"/>
      <c r="BE30" s="665"/>
      <c r="BF30" s="666"/>
      <c r="BG30" s="664" t="s">
        <v>306</v>
      </c>
      <c r="BH30" s="738"/>
      <c r="BI30" s="738"/>
      <c r="BJ30" s="738"/>
      <c r="BK30" s="738"/>
      <c r="BL30" s="738"/>
      <c r="BM30" s="738"/>
      <c r="BN30" s="738"/>
      <c r="BO30" s="738"/>
      <c r="BP30" s="738"/>
      <c r="BQ30" s="739"/>
      <c r="BR30" s="664" t="s">
        <v>307</v>
      </c>
      <c r="BS30" s="738"/>
      <c r="BT30" s="738"/>
      <c r="BU30" s="738"/>
      <c r="BV30" s="738"/>
      <c r="BW30" s="738"/>
      <c r="BX30" s="738"/>
      <c r="BY30" s="738"/>
      <c r="BZ30" s="738"/>
      <c r="CA30" s="738"/>
      <c r="CB30" s="739"/>
      <c r="CD30" s="727"/>
      <c r="CE30" s="728"/>
      <c r="CF30" s="700" t="s">
        <v>308</v>
      </c>
      <c r="CG30" s="701"/>
      <c r="CH30" s="701"/>
      <c r="CI30" s="701"/>
      <c r="CJ30" s="701"/>
      <c r="CK30" s="701"/>
      <c r="CL30" s="701"/>
      <c r="CM30" s="701"/>
      <c r="CN30" s="701"/>
      <c r="CO30" s="701"/>
      <c r="CP30" s="701"/>
      <c r="CQ30" s="702"/>
      <c r="CR30" s="685">
        <v>3406300</v>
      </c>
      <c r="CS30" s="686"/>
      <c r="CT30" s="686"/>
      <c r="CU30" s="686"/>
      <c r="CV30" s="686"/>
      <c r="CW30" s="686"/>
      <c r="CX30" s="686"/>
      <c r="CY30" s="687"/>
      <c r="CZ30" s="690">
        <v>12</v>
      </c>
      <c r="DA30" s="719"/>
      <c r="DB30" s="719"/>
      <c r="DC30" s="723"/>
      <c r="DD30" s="694">
        <v>3310360</v>
      </c>
      <c r="DE30" s="686"/>
      <c r="DF30" s="686"/>
      <c r="DG30" s="686"/>
      <c r="DH30" s="686"/>
      <c r="DI30" s="686"/>
      <c r="DJ30" s="686"/>
      <c r="DK30" s="687"/>
      <c r="DL30" s="694">
        <v>3310360</v>
      </c>
      <c r="DM30" s="686"/>
      <c r="DN30" s="686"/>
      <c r="DO30" s="686"/>
      <c r="DP30" s="686"/>
      <c r="DQ30" s="686"/>
      <c r="DR30" s="686"/>
      <c r="DS30" s="686"/>
      <c r="DT30" s="686"/>
      <c r="DU30" s="686"/>
      <c r="DV30" s="687"/>
      <c r="DW30" s="690">
        <v>24.4</v>
      </c>
      <c r="DX30" s="719"/>
      <c r="DY30" s="719"/>
      <c r="DZ30" s="719"/>
      <c r="EA30" s="719"/>
      <c r="EB30" s="719"/>
      <c r="EC30" s="720"/>
    </row>
    <row r="31" spans="2:133" ht="11.25" customHeight="1" x14ac:dyDescent="0.15">
      <c r="B31" s="682" t="s">
        <v>309</v>
      </c>
      <c r="C31" s="683"/>
      <c r="D31" s="683"/>
      <c r="E31" s="683"/>
      <c r="F31" s="683"/>
      <c r="G31" s="683"/>
      <c r="H31" s="683"/>
      <c r="I31" s="683"/>
      <c r="J31" s="683"/>
      <c r="K31" s="683"/>
      <c r="L31" s="683"/>
      <c r="M31" s="683"/>
      <c r="N31" s="683"/>
      <c r="O31" s="683"/>
      <c r="P31" s="683"/>
      <c r="Q31" s="684"/>
      <c r="R31" s="685">
        <v>6882305</v>
      </c>
      <c r="S31" s="686"/>
      <c r="T31" s="686"/>
      <c r="U31" s="686"/>
      <c r="V31" s="686"/>
      <c r="W31" s="686"/>
      <c r="X31" s="686"/>
      <c r="Y31" s="687"/>
      <c r="Z31" s="688">
        <v>23.5</v>
      </c>
      <c r="AA31" s="688"/>
      <c r="AB31" s="688"/>
      <c r="AC31" s="688"/>
      <c r="AD31" s="689" t="s">
        <v>233</v>
      </c>
      <c r="AE31" s="689"/>
      <c r="AF31" s="689"/>
      <c r="AG31" s="689"/>
      <c r="AH31" s="689"/>
      <c r="AI31" s="689"/>
      <c r="AJ31" s="689"/>
      <c r="AK31" s="689"/>
      <c r="AL31" s="690" t="s">
        <v>129</v>
      </c>
      <c r="AM31" s="691"/>
      <c r="AN31" s="691"/>
      <c r="AO31" s="692"/>
      <c r="AP31" s="742" t="s">
        <v>310</v>
      </c>
      <c r="AQ31" s="743"/>
      <c r="AR31" s="743"/>
      <c r="AS31" s="743"/>
      <c r="AT31" s="748" t="s">
        <v>311</v>
      </c>
      <c r="AU31" s="231"/>
      <c r="AV31" s="231"/>
      <c r="AW31" s="231"/>
      <c r="AX31" s="671" t="s">
        <v>186</v>
      </c>
      <c r="AY31" s="672"/>
      <c r="AZ31" s="672"/>
      <c r="BA31" s="672"/>
      <c r="BB31" s="672"/>
      <c r="BC31" s="672"/>
      <c r="BD31" s="672"/>
      <c r="BE31" s="672"/>
      <c r="BF31" s="673"/>
      <c r="BG31" s="753">
        <v>98.6</v>
      </c>
      <c r="BH31" s="740"/>
      <c r="BI31" s="740"/>
      <c r="BJ31" s="740"/>
      <c r="BK31" s="740"/>
      <c r="BL31" s="740"/>
      <c r="BM31" s="680">
        <v>95.9</v>
      </c>
      <c r="BN31" s="740"/>
      <c r="BO31" s="740"/>
      <c r="BP31" s="740"/>
      <c r="BQ31" s="741"/>
      <c r="BR31" s="753">
        <v>99</v>
      </c>
      <c r="BS31" s="740"/>
      <c r="BT31" s="740"/>
      <c r="BU31" s="740"/>
      <c r="BV31" s="740"/>
      <c r="BW31" s="740"/>
      <c r="BX31" s="680">
        <v>95.9</v>
      </c>
      <c r="BY31" s="740"/>
      <c r="BZ31" s="740"/>
      <c r="CA31" s="740"/>
      <c r="CB31" s="741"/>
      <c r="CD31" s="727"/>
      <c r="CE31" s="728"/>
      <c r="CF31" s="700" t="s">
        <v>312</v>
      </c>
      <c r="CG31" s="701"/>
      <c r="CH31" s="701"/>
      <c r="CI31" s="701"/>
      <c r="CJ31" s="701"/>
      <c r="CK31" s="701"/>
      <c r="CL31" s="701"/>
      <c r="CM31" s="701"/>
      <c r="CN31" s="701"/>
      <c r="CO31" s="701"/>
      <c r="CP31" s="701"/>
      <c r="CQ31" s="702"/>
      <c r="CR31" s="685">
        <v>140784</v>
      </c>
      <c r="CS31" s="721"/>
      <c r="CT31" s="721"/>
      <c r="CU31" s="721"/>
      <c r="CV31" s="721"/>
      <c r="CW31" s="721"/>
      <c r="CX31" s="721"/>
      <c r="CY31" s="722"/>
      <c r="CZ31" s="690">
        <v>0.5</v>
      </c>
      <c r="DA31" s="719"/>
      <c r="DB31" s="719"/>
      <c r="DC31" s="723"/>
      <c r="DD31" s="694">
        <v>135264</v>
      </c>
      <c r="DE31" s="721"/>
      <c r="DF31" s="721"/>
      <c r="DG31" s="721"/>
      <c r="DH31" s="721"/>
      <c r="DI31" s="721"/>
      <c r="DJ31" s="721"/>
      <c r="DK31" s="722"/>
      <c r="DL31" s="694">
        <v>135264</v>
      </c>
      <c r="DM31" s="721"/>
      <c r="DN31" s="721"/>
      <c r="DO31" s="721"/>
      <c r="DP31" s="721"/>
      <c r="DQ31" s="721"/>
      <c r="DR31" s="721"/>
      <c r="DS31" s="721"/>
      <c r="DT31" s="721"/>
      <c r="DU31" s="721"/>
      <c r="DV31" s="722"/>
      <c r="DW31" s="690">
        <v>1</v>
      </c>
      <c r="DX31" s="719"/>
      <c r="DY31" s="719"/>
      <c r="DZ31" s="719"/>
      <c r="EA31" s="719"/>
      <c r="EB31" s="719"/>
      <c r="EC31" s="720"/>
    </row>
    <row r="32" spans="2:133" ht="11.25" customHeight="1" x14ac:dyDescent="0.15">
      <c r="B32" s="731" t="s">
        <v>313</v>
      </c>
      <c r="C32" s="732"/>
      <c r="D32" s="732"/>
      <c r="E32" s="732"/>
      <c r="F32" s="732"/>
      <c r="G32" s="732"/>
      <c r="H32" s="732"/>
      <c r="I32" s="732"/>
      <c r="J32" s="732"/>
      <c r="K32" s="732"/>
      <c r="L32" s="732"/>
      <c r="M32" s="732"/>
      <c r="N32" s="732"/>
      <c r="O32" s="732"/>
      <c r="P32" s="732"/>
      <c r="Q32" s="733"/>
      <c r="R32" s="685" t="s">
        <v>129</v>
      </c>
      <c r="S32" s="686"/>
      <c r="T32" s="686"/>
      <c r="U32" s="686"/>
      <c r="V32" s="686"/>
      <c r="W32" s="686"/>
      <c r="X32" s="686"/>
      <c r="Y32" s="687"/>
      <c r="Z32" s="688" t="s">
        <v>233</v>
      </c>
      <c r="AA32" s="688"/>
      <c r="AB32" s="688"/>
      <c r="AC32" s="688"/>
      <c r="AD32" s="689" t="s">
        <v>233</v>
      </c>
      <c r="AE32" s="689"/>
      <c r="AF32" s="689"/>
      <c r="AG32" s="689"/>
      <c r="AH32" s="689"/>
      <c r="AI32" s="689"/>
      <c r="AJ32" s="689"/>
      <c r="AK32" s="689"/>
      <c r="AL32" s="690" t="s">
        <v>233</v>
      </c>
      <c r="AM32" s="691"/>
      <c r="AN32" s="691"/>
      <c r="AO32" s="692"/>
      <c r="AP32" s="744"/>
      <c r="AQ32" s="745"/>
      <c r="AR32" s="745"/>
      <c r="AS32" s="745"/>
      <c r="AT32" s="749"/>
      <c r="AU32" s="230" t="s">
        <v>314</v>
      </c>
      <c r="AV32" s="230"/>
      <c r="AW32" s="230"/>
      <c r="AX32" s="682" t="s">
        <v>315</v>
      </c>
      <c r="AY32" s="683"/>
      <c r="AZ32" s="683"/>
      <c r="BA32" s="683"/>
      <c r="BB32" s="683"/>
      <c r="BC32" s="683"/>
      <c r="BD32" s="683"/>
      <c r="BE32" s="683"/>
      <c r="BF32" s="684"/>
      <c r="BG32" s="754">
        <v>99</v>
      </c>
      <c r="BH32" s="721"/>
      <c r="BI32" s="721"/>
      <c r="BJ32" s="721"/>
      <c r="BK32" s="721"/>
      <c r="BL32" s="721"/>
      <c r="BM32" s="691">
        <v>97.3</v>
      </c>
      <c r="BN32" s="751"/>
      <c r="BO32" s="751"/>
      <c r="BP32" s="751"/>
      <c r="BQ32" s="752"/>
      <c r="BR32" s="754">
        <v>98.9</v>
      </c>
      <c r="BS32" s="721"/>
      <c r="BT32" s="721"/>
      <c r="BU32" s="721"/>
      <c r="BV32" s="721"/>
      <c r="BW32" s="721"/>
      <c r="BX32" s="691">
        <v>97</v>
      </c>
      <c r="BY32" s="751"/>
      <c r="BZ32" s="751"/>
      <c r="CA32" s="751"/>
      <c r="CB32" s="752"/>
      <c r="CD32" s="729"/>
      <c r="CE32" s="730"/>
      <c r="CF32" s="700" t="s">
        <v>316</v>
      </c>
      <c r="CG32" s="701"/>
      <c r="CH32" s="701"/>
      <c r="CI32" s="701"/>
      <c r="CJ32" s="701"/>
      <c r="CK32" s="701"/>
      <c r="CL32" s="701"/>
      <c r="CM32" s="701"/>
      <c r="CN32" s="701"/>
      <c r="CO32" s="701"/>
      <c r="CP32" s="701"/>
      <c r="CQ32" s="702"/>
      <c r="CR32" s="685">
        <v>157</v>
      </c>
      <c r="CS32" s="686"/>
      <c r="CT32" s="686"/>
      <c r="CU32" s="686"/>
      <c r="CV32" s="686"/>
      <c r="CW32" s="686"/>
      <c r="CX32" s="686"/>
      <c r="CY32" s="687"/>
      <c r="CZ32" s="690">
        <v>0</v>
      </c>
      <c r="DA32" s="719"/>
      <c r="DB32" s="719"/>
      <c r="DC32" s="723"/>
      <c r="DD32" s="694">
        <v>157</v>
      </c>
      <c r="DE32" s="686"/>
      <c r="DF32" s="686"/>
      <c r="DG32" s="686"/>
      <c r="DH32" s="686"/>
      <c r="DI32" s="686"/>
      <c r="DJ32" s="686"/>
      <c r="DK32" s="687"/>
      <c r="DL32" s="694">
        <v>157</v>
      </c>
      <c r="DM32" s="686"/>
      <c r="DN32" s="686"/>
      <c r="DO32" s="686"/>
      <c r="DP32" s="686"/>
      <c r="DQ32" s="686"/>
      <c r="DR32" s="686"/>
      <c r="DS32" s="686"/>
      <c r="DT32" s="686"/>
      <c r="DU32" s="686"/>
      <c r="DV32" s="687"/>
      <c r="DW32" s="690">
        <v>0</v>
      </c>
      <c r="DX32" s="719"/>
      <c r="DY32" s="719"/>
      <c r="DZ32" s="719"/>
      <c r="EA32" s="719"/>
      <c r="EB32" s="719"/>
      <c r="EC32" s="720"/>
    </row>
    <row r="33" spans="2:133" ht="11.25" customHeight="1" x14ac:dyDescent="0.15">
      <c r="B33" s="682" t="s">
        <v>317</v>
      </c>
      <c r="C33" s="683"/>
      <c r="D33" s="683"/>
      <c r="E33" s="683"/>
      <c r="F33" s="683"/>
      <c r="G33" s="683"/>
      <c r="H33" s="683"/>
      <c r="I33" s="683"/>
      <c r="J33" s="683"/>
      <c r="K33" s="683"/>
      <c r="L33" s="683"/>
      <c r="M33" s="683"/>
      <c r="N33" s="683"/>
      <c r="O33" s="683"/>
      <c r="P33" s="683"/>
      <c r="Q33" s="684"/>
      <c r="R33" s="685">
        <v>1554989</v>
      </c>
      <c r="S33" s="686"/>
      <c r="T33" s="686"/>
      <c r="U33" s="686"/>
      <c r="V33" s="686"/>
      <c r="W33" s="686"/>
      <c r="X33" s="686"/>
      <c r="Y33" s="687"/>
      <c r="Z33" s="688">
        <v>5.3</v>
      </c>
      <c r="AA33" s="688"/>
      <c r="AB33" s="688"/>
      <c r="AC33" s="688"/>
      <c r="AD33" s="689" t="s">
        <v>129</v>
      </c>
      <c r="AE33" s="689"/>
      <c r="AF33" s="689"/>
      <c r="AG33" s="689"/>
      <c r="AH33" s="689"/>
      <c r="AI33" s="689"/>
      <c r="AJ33" s="689"/>
      <c r="AK33" s="689"/>
      <c r="AL33" s="690" t="s">
        <v>233</v>
      </c>
      <c r="AM33" s="691"/>
      <c r="AN33" s="691"/>
      <c r="AO33" s="692"/>
      <c r="AP33" s="746"/>
      <c r="AQ33" s="747"/>
      <c r="AR33" s="747"/>
      <c r="AS33" s="747"/>
      <c r="AT33" s="750"/>
      <c r="AU33" s="232"/>
      <c r="AV33" s="232"/>
      <c r="AW33" s="232"/>
      <c r="AX33" s="735" t="s">
        <v>318</v>
      </c>
      <c r="AY33" s="736"/>
      <c r="AZ33" s="736"/>
      <c r="BA33" s="736"/>
      <c r="BB33" s="736"/>
      <c r="BC33" s="736"/>
      <c r="BD33" s="736"/>
      <c r="BE33" s="736"/>
      <c r="BF33" s="737"/>
      <c r="BG33" s="755">
        <v>98.2</v>
      </c>
      <c r="BH33" s="756"/>
      <c r="BI33" s="756"/>
      <c r="BJ33" s="756"/>
      <c r="BK33" s="756"/>
      <c r="BL33" s="756"/>
      <c r="BM33" s="757">
        <v>94.9</v>
      </c>
      <c r="BN33" s="756"/>
      <c r="BO33" s="756"/>
      <c r="BP33" s="756"/>
      <c r="BQ33" s="758"/>
      <c r="BR33" s="755">
        <v>99</v>
      </c>
      <c r="BS33" s="756"/>
      <c r="BT33" s="756"/>
      <c r="BU33" s="756"/>
      <c r="BV33" s="756"/>
      <c r="BW33" s="756"/>
      <c r="BX33" s="757">
        <v>95.1</v>
      </c>
      <c r="BY33" s="756"/>
      <c r="BZ33" s="756"/>
      <c r="CA33" s="756"/>
      <c r="CB33" s="758"/>
      <c r="CD33" s="700" t="s">
        <v>319</v>
      </c>
      <c r="CE33" s="701"/>
      <c r="CF33" s="701"/>
      <c r="CG33" s="701"/>
      <c r="CH33" s="701"/>
      <c r="CI33" s="701"/>
      <c r="CJ33" s="701"/>
      <c r="CK33" s="701"/>
      <c r="CL33" s="701"/>
      <c r="CM33" s="701"/>
      <c r="CN33" s="701"/>
      <c r="CO33" s="701"/>
      <c r="CP33" s="701"/>
      <c r="CQ33" s="702"/>
      <c r="CR33" s="685">
        <v>12160371</v>
      </c>
      <c r="CS33" s="721"/>
      <c r="CT33" s="721"/>
      <c r="CU33" s="721"/>
      <c r="CV33" s="721"/>
      <c r="CW33" s="721"/>
      <c r="CX33" s="721"/>
      <c r="CY33" s="722"/>
      <c r="CZ33" s="690">
        <v>42.9</v>
      </c>
      <c r="DA33" s="719"/>
      <c r="DB33" s="719"/>
      <c r="DC33" s="723"/>
      <c r="DD33" s="694">
        <v>7374312</v>
      </c>
      <c r="DE33" s="721"/>
      <c r="DF33" s="721"/>
      <c r="DG33" s="721"/>
      <c r="DH33" s="721"/>
      <c r="DI33" s="721"/>
      <c r="DJ33" s="721"/>
      <c r="DK33" s="722"/>
      <c r="DL33" s="694">
        <v>4842913</v>
      </c>
      <c r="DM33" s="721"/>
      <c r="DN33" s="721"/>
      <c r="DO33" s="721"/>
      <c r="DP33" s="721"/>
      <c r="DQ33" s="721"/>
      <c r="DR33" s="721"/>
      <c r="DS33" s="721"/>
      <c r="DT33" s="721"/>
      <c r="DU33" s="721"/>
      <c r="DV33" s="722"/>
      <c r="DW33" s="690">
        <v>35.6</v>
      </c>
      <c r="DX33" s="719"/>
      <c r="DY33" s="719"/>
      <c r="DZ33" s="719"/>
      <c r="EA33" s="719"/>
      <c r="EB33" s="719"/>
      <c r="EC33" s="720"/>
    </row>
    <row r="34" spans="2:133" ht="11.25" customHeight="1" x14ac:dyDescent="0.15">
      <c r="B34" s="682" t="s">
        <v>320</v>
      </c>
      <c r="C34" s="683"/>
      <c r="D34" s="683"/>
      <c r="E34" s="683"/>
      <c r="F34" s="683"/>
      <c r="G34" s="683"/>
      <c r="H34" s="683"/>
      <c r="I34" s="683"/>
      <c r="J34" s="683"/>
      <c r="K34" s="683"/>
      <c r="L34" s="683"/>
      <c r="M34" s="683"/>
      <c r="N34" s="683"/>
      <c r="O34" s="683"/>
      <c r="P34" s="683"/>
      <c r="Q34" s="684"/>
      <c r="R34" s="685">
        <v>68432</v>
      </c>
      <c r="S34" s="686"/>
      <c r="T34" s="686"/>
      <c r="U34" s="686"/>
      <c r="V34" s="686"/>
      <c r="W34" s="686"/>
      <c r="X34" s="686"/>
      <c r="Y34" s="687"/>
      <c r="Z34" s="688">
        <v>0.2</v>
      </c>
      <c r="AA34" s="688"/>
      <c r="AB34" s="688"/>
      <c r="AC34" s="688"/>
      <c r="AD34" s="689" t="s">
        <v>233</v>
      </c>
      <c r="AE34" s="689"/>
      <c r="AF34" s="689"/>
      <c r="AG34" s="689"/>
      <c r="AH34" s="689"/>
      <c r="AI34" s="689"/>
      <c r="AJ34" s="689"/>
      <c r="AK34" s="689"/>
      <c r="AL34" s="690" t="s">
        <v>233</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321</v>
      </c>
      <c r="CE34" s="701"/>
      <c r="CF34" s="701"/>
      <c r="CG34" s="701"/>
      <c r="CH34" s="701"/>
      <c r="CI34" s="701"/>
      <c r="CJ34" s="701"/>
      <c r="CK34" s="701"/>
      <c r="CL34" s="701"/>
      <c r="CM34" s="701"/>
      <c r="CN34" s="701"/>
      <c r="CO34" s="701"/>
      <c r="CP34" s="701"/>
      <c r="CQ34" s="702"/>
      <c r="CR34" s="685">
        <v>2961450</v>
      </c>
      <c r="CS34" s="686"/>
      <c r="CT34" s="686"/>
      <c r="CU34" s="686"/>
      <c r="CV34" s="686"/>
      <c r="CW34" s="686"/>
      <c r="CX34" s="686"/>
      <c r="CY34" s="687"/>
      <c r="CZ34" s="690">
        <v>10.4</v>
      </c>
      <c r="DA34" s="719"/>
      <c r="DB34" s="719"/>
      <c r="DC34" s="723"/>
      <c r="DD34" s="694">
        <v>2370717</v>
      </c>
      <c r="DE34" s="686"/>
      <c r="DF34" s="686"/>
      <c r="DG34" s="686"/>
      <c r="DH34" s="686"/>
      <c r="DI34" s="686"/>
      <c r="DJ34" s="686"/>
      <c r="DK34" s="687"/>
      <c r="DL34" s="694">
        <v>1823163</v>
      </c>
      <c r="DM34" s="686"/>
      <c r="DN34" s="686"/>
      <c r="DO34" s="686"/>
      <c r="DP34" s="686"/>
      <c r="DQ34" s="686"/>
      <c r="DR34" s="686"/>
      <c r="DS34" s="686"/>
      <c r="DT34" s="686"/>
      <c r="DU34" s="686"/>
      <c r="DV34" s="687"/>
      <c r="DW34" s="690">
        <v>13.4</v>
      </c>
      <c r="DX34" s="719"/>
      <c r="DY34" s="719"/>
      <c r="DZ34" s="719"/>
      <c r="EA34" s="719"/>
      <c r="EB34" s="719"/>
      <c r="EC34" s="720"/>
    </row>
    <row r="35" spans="2:133" ht="11.25" customHeight="1" x14ac:dyDescent="0.15">
      <c r="B35" s="682" t="s">
        <v>322</v>
      </c>
      <c r="C35" s="683"/>
      <c r="D35" s="683"/>
      <c r="E35" s="683"/>
      <c r="F35" s="683"/>
      <c r="G35" s="683"/>
      <c r="H35" s="683"/>
      <c r="I35" s="683"/>
      <c r="J35" s="683"/>
      <c r="K35" s="683"/>
      <c r="L35" s="683"/>
      <c r="M35" s="683"/>
      <c r="N35" s="683"/>
      <c r="O35" s="683"/>
      <c r="P35" s="683"/>
      <c r="Q35" s="684"/>
      <c r="R35" s="685">
        <v>176721</v>
      </c>
      <c r="S35" s="686"/>
      <c r="T35" s="686"/>
      <c r="U35" s="686"/>
      <c r="V35" s="686"/>
      <c r="W35" s="686"/>
      <c r="X35" s="686"/>
      <c r="Y35" s="687"/>
      <c r="Z35" s="688">
        <v>0.6</v>
      </c>
      <c r="AA35" s="688"/>
      <c r="AB35" s="688"/>
      <c r="AC35" s="688"/>
      <c r="AD35" s="689" t="s">
        <v>233</v>
      </c>
      <c r="AE35" s="689"/>
      <c r="AF35" s="689"/>
      <c r="AG35" s="689"/>
      <c r="AH35" s="689"/>
      <c r="AI35" s="689"/>
      <c r="AJ35" s="689"/>
      <c r="AK35" s="689"/>
      <c r="AL35" s="690" t="s">
        <v>233</v>
      </c>
      <c r="AM35" s="691"/>
      <c r="AN35" s="691"/>
      <c r="AO35" s="692"/>
      <c r="AP35" s="235"/>
      <c r="AQ35" s="664" t="s">
        <v>323</v>
      </c>
      <c r="AR35" s="665"/>
      <c r="AS35" s="665"/>
      <c r="AT35" s="665"/>
      <c r="AU35" s="665"/>
      <c r="AV35" s="665"/>
      <c r="AW35" s="665"/>
      <c r="AX35" s="665"/>
      <c r="AY35" s="665"/>
      <c r="AZ35" s="665"/>
      <c r="BA35" s="665"/>
      <c r="BB35" s="665"/>
      <c r="BC35" s="665"/>
      <c r="BD35" s="665"/>
      <c r="BE35" s="665"/>
      <c r="BF35" s="666"/>
      <c r="BG35" s="664" t="s">
        <v>324</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325</v>
      </c>
      <c r="CE35" s="701"/>
      <c r="CF35" s="701"/>
      <c r="CG35" s="701"/>
      <c r="CH35" s="701"/>
      <c r="CI35" s="701"/>
      <c r="CJ35" s="701"/>
      <c r="CK35" s="701"/>
      <c r="CL35" s="701"/>
      <c r="CM35" s="701"/>
      <c r="CN35" s="701"/>
      <c r="CO35" s="701"/>
      <c r="CP35" s="701"/>
      <c r="CQ35" s="702"/>
      <c r="CR35" s="685">
        <v>192210</v>
      </c>
      <c r="CS35" s="721"/>
      <c r="CT35" s="721"/>
      <c r="CU35" s="721"/>
      <c r="CV35" s="721"/>
      <c r="CW35" s="721"/>
      <c r="CX35" s="721"/>
      <c r="CY35" s="722"/>
      <c r="CZ35" s="690">
        <v>0.7</v>
      </c>
      <c r="DA35" s="719"/>
      <c r="DB35" s="719"/>
      <c r="DC35" s="723"/>
      <c r="DD35" s="694">
        <v>153353</v>
      </c>
      <c r="DE35" s="721"/>
      <c r="DF35" s="721"/>
      <c r="DG35" s="721"/>
      <c r="DH35" s="721"/>
      <c r="DI35" s="721"/>
      <c r="DJ35" s="721"/>
      <c r="DK35" s="722"/>
      <c r="DL35" s="694">
        <v>143214</v>
      </c>
      <c r="DM35" s="721"/>
      <c r="DN35" s="721"/>
      <c r="DO35" s="721"/>
      <c r="DP35" s="721"/>
      <c r="DQ35" s="721"/>
      <c r="DR35" s="721"/>
      <c r="DS35" s="721"/>
      <c r="DT35" s="721"/>
      <c r="DU35" s="721"/>
      <c r="DV35" s="722"/>
      <c r="DW35" s="690">
        <v>1.1000000000000001</v>
      </c>
      <c r="DX35" s="719"/>
      <c r="DY35" s="719"/>
      <c r="DZ35" s="719"/>
      <c r="EA35" s="719"/>
      <c r="EB35" s="719"/>
      <c r="EC35" s="720"/>
    </row>
    <row r="36" spans="2:133" ht="11.25" customHeight="1" x14ac:dyDescent="0.15">
      <c r="B36" s="682" t="s">
        <v>326</v>
      </c>
      <c r="C36" s="683"/>
      <c r="D36" s="683"/>
      <c r="E36" s="683"/>
      <c r="F36" s="683"/>
      <c r="G36" s="683"/>
      <c r="H36" s="683"/>
      <c r="I36" s="683"/>
      <c r="J36" s="683"/>
      <c r="K36" s="683"/>
      <c r="L36" s="683"/>
      <c r="M36" s="683"/>
      <c r="N36" s="683"/>
      <c r="O36" s="683"/>
      <c r="P36" s="683"/>
      <c r="Q36" s="684"/>
      <c r="R36" s="685">
        <v>806733</v>
      </c>
      <c r="S36" s="686"/>
      <c r="T36" s="686"/>
      <c r="U36" s="686"/>
      <c r="V36" s="686"/>
      <c r="W36" s="686"/>
      <c r="X36" s="686"/>
      <c r="Y36" s="687"/>
      <c r="Z36" s="688">
        <v>2.8</v>
      </c>
      <c r="AA36" s="688"/>
      <c r="AB36" s="688"/>
      <c r="AC36" s="688"/>
      <c r="AD36" s="689" t="s">
        <v>233</v>
      </c>
      <c r="AE36" s="689"/>
      <c r="AF36" s="689"/>
      <c r="AG36" s="689"/>
      <c r="AH36" s="689"/>
      <c r="AI36" s="689"/>
      <c r="AJ36" s="689"/>
      <c r="AK36" s="689"/>
      <c r="AL36" s="690" t="s">
        <v>233</v>
      </c>
      <c r="AM36" s="691"/>
      <c r="AN36" s="691"/>
      <c r="AO36" s="692"/>
      <c r="AP36" s="235"/>
      <c r="AQ36" s="759" t="s">
        <v>327</v>
      </c>
      <c r="AR36" s="760"/>
      <c r="AS36" s="760"/>
      <c r="AT36" s="760"/>
      <c r="AU36" s="760"/>
      <c r="AV36" s="760"/>
      <c r="AW36" s="760"/>
      <c r="AX36" s="760"/>
      <c r="AY36" s="761"/>
      <c r="AZ36" s="674">
        <v>3109694</v>
      </c>
      <c r="BA36" s="675"/>
      <c r="BB36" s="675"/>
      <c r="BC36" s="675"/>
      <c r="BD36" s="675"/>
      <c r="BE36" s="675"/>
      <c r="BF36" s="762"/>
      <c r="BG36" s="696" t="s">
        <v>328</v>
      </c>
      <c r="BH36" s="697"/>
      <c r="BI36" s="697"/>
      <c r="BJ36" s="697"/>
      <c r="BK36" s="697"/>
      <c r="BL36" s="697"/>
      <c r="BM36" s="697"/>
      <c r="BN36" s="697"/>
      <c r="BO36" s="697"/>
      <c r="BP36" s="697"/>
      <c r="BQ36" s="697"/>
      <c r="BR36" s="697"/>
      <c r="BS36" s="697"/>
      <c r="BT36" s="697"/>
      <c r="BU36" s="698"/>
      <c r="BV36" s="674">
        <v>119197</v>
      </c>
      <c r="BW36" s="675"/>
      <c r="BX36" s="675"/>
      <c r="BY36" s="675"/>
      <c r="BZ36" s="675"/>
      <c r="CA36" s="675"/>
      <c r="CB36" s="762"/>
      <c r="CD36" s="700" t="s">
        <v>329</v>
      </c>
      <c r="CE36" s="701"/>
      <c r="CF36" s="701"/>
      <c r="CG36" s="701"/>
      <c r="CH36" s="701"/>
      <c r="CI36" s="701"/>
      <c r="CJ36" s="701"/>
      <c r="CK36" s="701"/>
      <c r="CL36" s="701"/>
      <c r="CM36" s="701"/>
      <c r="CN36" s="701"/>
      <c r="CO36" s="701"/>
      <c r="CP36" s="701"/>
      <c r="CQ36" s="702"/>
      <c r="CR36" s="685">
        <v>6116306</v>
      </c>
      <c r="CS36" s="686"/>
      <c r="CT36" s="686"/>
      <c r="CU36" s="686"/>
      <c r="CV36" s="686"/>
      <c r="CW36" s="686"/>
      <c r="CX36" s="686"/>
      <c r="CY36" s="687"/>
      <c r="CZ36" s="690">
        <v>21.6</v>
      </c>
      <c r="DA36" s="719"/>
      <c r="DB36" s="719"/>
      <c r="DC36" s="723"/>
      <c r="DD36" s="694">
        <v>2481928</v>
      </c>
      <c r="DE36" s="686"/>
      <c r="DF36" s="686"/>
      <c r="DG36" s="686"/>
      <c r="DH36" s="686"/>
      <c r="DI36" s="686"/>
      <c r="DJ36" s="686"/>
      <c r="DK36" s="687"/>
      <c r="DL36" s="694">
        <v>1286523</v>
      </c>
      <c r="DM36" s="686"/>
      <c r="DN36" s="686"/>
      <c r="DO36" s="686"/>
      <c r="DP36" s="686"/>
      <c r="DQ36" s="686"/>
      <c r="DR36" s="686"/>
      <c r="DS36" s="686"/>
      <c r="DT36" s="686"/>
      <c r="DU36" s="686"/>
      <c r="DV36" s="687"/>
      <c r="DW36" s="690">
        <v>9.5</v>
      </c>
      <c r="DX36" s="719"/>
      <c r="DY36" s="719"/>
      <c r="DZ36" s="719"/>
      <c r="EA36" s="719"/>
      <c r="EB36" s="719"/>
      <c r="EC36" s="720"/>
    </row>
    <row r="37" spans="2:133" ht="11.25" customHeight="1" x14ac:dyDescent="0.15">
      <c r="B37" s="682" t="s">
        <v>330</v>
      </c>
      <c r="C37" s="683"/>
      <c r="D37" s="683"/>
      <c r="E37" s="683"/>
      <c r="F37" s="683"/>
      <c r="G37" s="683"/>
      <c r="H37" s="683"/>
      <c r="I37" s="683"/>
      <c r="J37" s="683"/>
      <c r="K37" s="683"/>
      <c r="L37" s="683"/>
      <c r="M37" s="683"/>
      <c r="N37" s="683"/>
      <c r="O37" s="683"/>
      <c r="P37" s="683"/>
      <c r="Q37" s="684"/>
      <c r="R37" s="685">
        <v>1050903</v>
      </c>
      <c r="S37" s="686"/>
      <c r="T37" s="686"/>
      <c r="U37" s="686"/>
      <c r="V37" s="686"/>
      <c r="W37" s="686"/>
      <c r="X37" s="686"/>
      <c r="Y37" s="687"/>
      <c r="Z37" s="688">
        <v>3.6</v>
      </c>
      <c r="AA37" s="688"/>
      <c r="AB37" s="688"/>
      <c r="AC37" s="688"/>
      <c r="AD37" s="689" t="s">
        <v>233</v>
      </c>
      <c r="AE37" s="689"/>
      <c r="AF37" s="689"/>
      <c r="AG37" s="689"/>
      <c r="AH37" s="689"/>
      <c r="AI37" s="689"/>
      <c r="AJ37" s="689"/>
      <c r="AK37" s="689"/>
      <c r="AL37" s="690" t="s">
        <v>129</v>
      </c>
      <c r="AM37" s="691"/>
      <c r="AN37" s="691"/>
      <c r="AO37" s="692"/>
      <c r="AQ37" s="763" t="s">
        <v>331</v>
      </c>
      <c r="AR37" s="764"/>
      <c r="AS37" s="764"/>
      <c r="AT37" s="764"/>
      <c r="AU37" s="764"/>
      <c r="AV37" s="764"/>
      <c r="AW37" s="764"/>
      <c r="AX37" s="764"/>
      <c r="AY37" s="765"/>
      <c r="AZ37" s="685">
        <v>499656</v>
      </c>
      <c r="BA37" s="686"/>
      <c r="BB37" s="686"/>
      <c r="BC37" s="686"/>
      <c r="BD37" s="721"/>
      <c r="BE37" s="721"/>
      <c r="BF37" s="752"/>
      <c r="BG37" s="700" t="s">
        <v>332</v>
      </c>
      <c r="BH37" s="701"/>
      <c r="BI37" s="701"/>
      <c r="BJ37" s="701"/>
      <c r="BK37" s="701"/>
      <c r="BL37" s="701"/>
      <c r="BM37" s="701"/>
      <c r="BN37" s="701"/>
      <c r="BO37" s="701"/>
      <c r="BP37" s="701"/>
      <c r="BQ37" s="701"/>
      <c r="BR37" s="701"/>
      <c r="BS37" s="701"/>
      <c r="BT37" s="701"/>
      <c r="BU37" s="702"/>
      <c r="BV37" s="685">
        <v>59679</v>
      </c>
      <c r="BW37" s="686"/>
      <c r="BX37" s="686"/>
      <c r="BY37" s="686"/>
      <c r="BZ37" s="686"/>
      <c r="CA37" s="686"/>
      <c r="CB37" s="695"/>
      <c r="CD37" s="700" t="s">
        <v>333</v>
      </c>
      <c r="CE37" s="701"/>
      <c r="CF37" s="701"/>
      <c r="CG37" s="701"/>
      <c r="CH37" s="701"/>
      <c r="CI37" s="701"/>
      <c r="CJ37" s="701"/>
      <c r="CK37" s="701"/>
      <c r="CL37" s="701"/>
      <c r="CM37" s="701"/>
      <c r="CN37" s="701"/>
      <c r="CO37" s="701"/>
      <c r="CP37" s="701"/>
      <c r="CQ37" s="702"/>
      <c r="CR37" s="685">
        <v>371073</v>
      </c>
      <c r="CS37" s="721"/>
      <c r="CT37" s="721"/>
      <c r="CU37" s="721"/>
      <c r="CV37" s="721"/>
      <c r="CW37" s="721"/>
      <c r="CX37" s="721"/>
      <c r="CY37" s="722"/>
      <c r="CZ37" s="690">
        <v>1.3</v>
      </c>
      <c r="DA37" s="719"/>
      <c r="DB37" s="719"/>
      <c r="DC37" s="723"/>
      <c r="DD37" s="694">
        <v>371073</v>
      </c>
      <c r="DE37" s="721"/>
      <c r="DF37" s="721"/>
      <c r="DG37" s="721"/>
      <c r="DH37" s="721"/>
      <c r="DI37" s="721"/>
      <c r="DJ37" s="721"/>
      <c r="DK37" s="722"/>
      <c r="DL37" s="694">
        <v>371007</v>
      </c>
      <c r="DM37" s="721"/>
      <c r="DN37" s="721"/>
      <c r="DO37" s="721"/>
      <c r="DP37" s="721"/>
      <c r="DQ37" s="721"/>
      <c r="DR37" s="721"/>
      <c r="DS37" s="721"/>
      <c r="DT37" s="721"/>
      <c r="DU37" s="721"/>
      <c r="DV37" s="722"/>
      <c r="DW37" s="690">
        <v>2.7</v>
      </c>
      <c r="DX37" s="719"/>
      <c r="DY37" s="719"/>
      <c r="DZ37" s="719"/>
      <c r="EA37" s="719"/>
      <c r="EB37" s="719"/>
      <c r="EC37" s="720"/>
    </row>
    <row r="38" spans="2:133" ht="11.25" customHeight="1" x14ac:dyDescent="0.15">
      <c r="B38" s="682" t="s">
        <v>334</v>
      </c>
      <c r="C38" s="683"/>
      <c r="D38" s="683"/>
      <c r="E38" s="683"/>
      <c r="F38" s="683"/>
      <c r="G38" s="683"/>
      <c r="H38" s="683"/>
      <c r="I38" s="683"/>
      <c r="J38" s="683"/>
      <c r="K38" s="683"/>
      <c r="L38" s="683"/>
      <c r="M38" s="683"/>
      <c r="N38" s="683"/>
      <c r="O38" s="683"/>
      <c r="P38" s="683"/>
      <c r="Q38" s="684"/>
      <c r="R38" s="685">
        <v>442549</v>
      </c>
      <c r="S38" s="686"/>
      <c r="T38" s="686"/>
      <c r="U38" s="686"/>
      <c r="V38" s="686"/>
      <c r="W38" s="686"/>
      <c r="X38" s="686"/>
      <c r="Y38" s="687"/>
      <c r="Z38" s="688">
        <v>1.5</v>
      </c>
      <c r="AA38" s="688"/>
      <c r="AB38" s="688"/>
      <c r="AC38" s="688"/>
      <c r="AD38" s="689">
        <v>818</v>
      </c>
      <c r="AE38" s="689"/>
      <c r="AF38" s="689"/>
      <c r="AG38" s="689"/>
      <c r="AH38" s="689"/>
      <c r="AI38" s="689"/>
      <c r="AJ38" s="689"/>
      <c r="AK38" s="689"/>
      <c r="AL38" s="690">
        <v>0</v>
      </c>
      <c r="AM38" s="691"/>
      <c r="AN38" s="691"/>
      <c r="AO38" s="692"/>
      <c r="AQ38" s="763" t="s">
        <v>335</v>
      </c>
      <c r="AR38" s="764"/>
      <c r="AS38" s="764"/>
      <c r="AT38" s="764"/>
      <c r="AU38" s="764"/>
      <c r="AV38" s="764"/>
      <c r="AW38" s="764"/>
      <c r="AX38" s="764"/>
      <c r="AY38" s="765"/>
      <c r="AZ38" s="685">
        <v>368644</v>
      </c>
      <c r="BA38" s="686"/>
      <c r="BB38" s="686"/>
      <c r="BC38" s="686"/>
      <c r="BD38" s="721"/>
      <c r="BE38" s="721"/>
      <c r="BF38" s="752"/>
      <c r="BG38" s="700" t="s">
        <v>336</v>
      </c>
      <c r="BH38" s="701"/>
      <c r="BI38" s="701"/>
      <c r="BJ38" s="701"/>
      <c r="BK38" s="701"/>
      <c r="BL38" s="701"/>
      <c r="BM38" s="701"/>
      <c r="BN38" s="701"/>
      <c r="BO38" s="701"/>
      <c r="BP38" s="701"/>
      <c r="BQ38" s="701"/>
      <c r="BR38" s="701"/>
      <c r="BS38" s="701"/>
      <c r="BT38" s="701"/>
      <c r="BU38" s="702"/>
      <c r="BV38" s="685">
        <v>4284</v>
      </c>
      <c r="BW38" s="686"/>
      <c r="BX38" s="686"/>
      <c r="BY38" s="686"/>
      <c r="BZ38" s="686"/>
      <c r="CA38" s="686"/>
      <c r="CB38" s="695"/>
      <c r="CD38" s="700" t="s">
        <v>337</v>
      </c>
      <c r="CE38" s="701"/>
      <c r="CF38" s="701"/>
      <c r="CG38" s="701"/>
      <c r="CH38" s="701"/>
      <c r="CI38" s="701"/>
      <c r="CJ38" s="701"/>
      <c r="CK38" s="701"/>
      <c r="CL38" s="701"/>
      <c r="CM38" s="701"/>
      <c r="CN38" s="701"/>
      <c r="CO38" s="701"/>
      <c r="CP38" s="701"/>
      <c r="CQ38" s="702"/>
      <c r="CR38" s="685">
        <v>1973726</v>
      </c>
      <c r="CS38" s="686"/>
      <c r="CT38" s="686"/>
      <c r="CU38" s="686"/>
      <c r="CV38" s="686"/>
      <c r="CW38" s="686"/>
      <c r="CX38" s="686"/>
      <c r="CY38" s="687"/>
      <c r="CZ38" s="690">
        <v>7</v>
      </c>
      <c r="DA38" s="719"/>
      <c r="DB38" s="719"/>
      <c r="DC38" s="723"/>
      <c r="DD38" s="694">
        <v>1679937</v>
      </c>
      <c r="DE38" s="686"/>
      <c r="DF38" s="686"/>
      <c r="DG38" s="686"/>
      <c r="DH38" s="686"/>
      <c r="DI38" s="686"/>
      <c r="DJ38" s="686"/>
      <c r="DK38" s="687"/>
      <c r="DL38" s="694">
        <v>1590013</v>
      </c>
      <c r="DM38" s="686"/>
      <c r="DN38" s="686"/>
      <c r="DO38" s="686"/>
      <c r="DP38" s="686"/>
      <c r="DQ38" s="686"/>
      <c r="DR38" s="686"/>
      <c r="DS38" s="686"/>
      <c r="DT38" s="686"/>
      <c r="DU38" s="686"/>
      <c r="DV38" s="687"/>
      <c r="DW38" s="690">
        <v>11.7</v>
      </c>
      <c r="DX38" s="719"/>
      <c r="DY38" s="719"/>
      <c r="DZ38" s="719"/>
      <c r="EA38" s="719"/>
      <c r="EB38" s="719"/>
      <c r="EC38" s="720"/>
    </row>
    <row r="39" spans="2:133" ht="11.25" customHeight="1" x14ac:dyDescent="0.15">
      <c r="B39" s="682" t="s">
        <v>338</v>
      </c>
      <c r="C39" s="683"/>
      <c r="D39" s="683"/>
      <c r="E39" s="683"/>
      <c r="F39" s="683"/>
      <c r="G39" s="683"/>
      <c r="H39" s="683"/>
      <c r="I39" s="683"/>
      <c r="J39" s="683"/>
      <c r="K39" s="683"/>
      <c r="L39" s="683"/>
      <c r="M39" s="683"/>
      <c r="N39" s="683"/>
      <c r="O39" s="683"/>
      <c r="P39" s="683"/>
      <c r="Q39" s="684"/>
      <c r="R39" s="685">
        <v>3008254</v>
      </c>
      <c r="S39" s="686"/>
      <c r="T39" s="686"/>
      <c r="U39" s="686"/>
      <c r="V39" s="686"/>
      <c r="W39" s="686"/>
      <c r="X39" s="686"/>
      <c r="Y39" s="687"/>
      <c r="Z39" s="688">
        <v>10.3</v>
      </c>
      <c r="AA39" s="688"/>
      <c r="AB39" s="688"/>
      <c r="AC39" s="688"/>
      <c r="AD39" s="689" t="s">
        <v>233</v>
      </c>
      <c r="AE39" s="689"/>
      <c r="AF39" s="689"/>
      <c r="AG39" s="689"/>
      <c r="AH39" s="689"/>
      <c r="AI39" s="689"/>
      <c r="AJ39" s="689"/>
      <c r="AK39" s="689"/>
      <c r="AL39" s="690" t="s">
        <v>233</v>
      </c>
      <c r="AM39" s="691"/>
      <c r="AN39" s="691"/>
      <c r="AO39" s="692"/>
      <c r="AQ39" s="763" t="s">
        <v>339</v>
      </c>
      <c r="AR39" s="764"/>
      <c r="AS39" s="764"/>
      <c r="AT39" s="764"/>
      <c r="AU39" s="764"/>
      <c r="AV39" s="764"/>
      <c r="AW39" s="764"/>
      <c r="AX39" s="764"/>
      <c r="AY39" s="765"/>
      <c r="AZ39" s="685">
        <v>267668</v>
      </c>
      <c r="BA39" s="686"/>
      <c r="BB39" s="686"/>
      <c r="BC39" s="686"/>
      <c r="BD39" s="721"/>
      <c r="BE39" s="721"/>
      <c r="BF39" s="752"/>
      <c r="BG39" s="700" t="s">
        <v>340</v>
      </c>
      <c r="BH39" s="701"/>
      <c r="BI39" s="701"/>
      <c r="BJ39" s="701"/>
      <c r="BK39" s="701"/>
      <c r="BL39" s="701"/>
      <c r="BM39" s="701"/>
      <c r="BN39" s="701"/>
      <c r="BO39" s="701"/>
      <c r="BP39" s="701"/>
      <c r="BQ39" s="701"/>
      <c r="BR39" s="701"/>
      <c r="BS39" s="701"/>
      <c r="BT39" s="701"/>
      <c r="BU39" s="702"/>
      <c r="BV39" s="685">
        <v>6134</v>
      </c>
      <c r="BW39" s="686"/>
      <c r="BX39" s="686"/>
      <c r="BY39" s="686"/>
      <c r="BZ39" s="686"/>
      <c r="CA39" s="686"/>
      <c r="CB39" s="695"/>
      <c r="CD39" s="700" t="s">
        <v>341</v>
      </c>
      <c r="CE39" s="701"/>
      <c r="CF39" s="701"/>
      <c r="CG39" s="701"/>
      <c r="CH39" s="701"/>
      <c r="CI39" s="701"/>
      <c r="CJ39" s="701"/>
      <c r="CK39" s="701"/>
      <c r="CL39" s="701"/>
      <c r="CM39" s="701"/>
      <c r="CN39" s="701"/>
      <c r="CO39" s="701"/>
      <c r="CP39" s="701"/>
      <c r="CQ39" s="702"/>
      <c r="CR39" s="685">
        <v>768074</v>
      </c>
      <c r="CS39" s="721"/>
      <c r="CT39" s="721"/>
      <c r="CU39" s="721"/>
      <c r="CV39" s="721"/>
      <c r="CW39" s="721"/>
      <c r="CX39" s="721"/>
      <c r="CY39" s="722"/>
      <c r="CZ39" s="690">
        <v>2.7</v>
      </c>
      <c r="DA39" s="719"/>
      <c r="DB39" s="719"/>
      <c r="DC39" s="723"/>
      <c r="DD39" s="694">
        <v>594584</v>
      </c>
      <c r="DE39" s="721"/>
      <c r="DF39" s="721"/>
      <c r="DG39" s="721"/>
      <c r="DH39" s="721"/>
      <c r="DI39" s="721"/>
      <c r="DJ39" s="721"/>
      <c r="DK39" s="722"/>
      <c r="DL39" s="694" t="s">
        <v>233</v>
      </c>
      <c r="DM39" s="721"/>
      <c r="DN39" s="721"/>
      <c r="DO39" s="721"/>
      <c r="DP39" s="721"/>
      <c r="DQ39" s="721"/>
      <c r="DR39" s="721"/>
      <c r="DS39" s="721"/>
      <c r="DT39" s="721"/>
      <c r="DU39" s="721"/>
      <c r="DV39" s="722"/>
      <c r="DW39" s="690" t="s">
        <v>129</v>
      </c>
      <c r="DX39" s="719"/>
      <c r="DY39" s="719"/>
      <c r="DZ39" s="719"/>
      <c r="EA39" s="719"/>
      <c r="EB39" s="719"/>
      <c r="EC39" s="720"/>
    </row>
    <row r="40" spans="2:133" ht="11.25" customHeight="1" x14ac:dyDescent="0.15">
      <c r="B40" s="682" t="s">
        <v>342</v>
      </c>
      <c r="C40" s="683"/>
      <c r="D40" s="683"/>
      <c r="E40" s="683"/>
      <c r="F40" s="683"/>
      <c r="G40" s="683"/>
      <c r="H40" s="683"/>
      <c r="I40" s="683"/>
      <c r="J40" s="683"/>
      <c r="K40" s="683"/>
      <c r="L40" s="683"/>
      <c r="M40" s="683"/>
      <c r="N40" s="683"/>
      <c r="O40" s="683"/>
      <c r="P40" s="683"/>
      <c r="Q40" s="684"/>
      <c r="R40" s="685" t="s">
        <v>233</v>
      </c>
      <c r="S40" s="686"/>
      <c r="T40" s="686"/>
      <c r="U40" s="686"/>
      <c r="V40" s="686"/>
      <c r="W40" s="686"/>
      <c r="X40" s="686"/>
      <c r="Y40" s="687"/>
      <c r="Z40" s="688" t="s">
        <v>233</v>
      </c>
      <c r="AA40" s="688"/>
      <c r="AB40" s="688"/>
      <c r="AC40" s="688"/>
      <c r="AD40" s="689" t="s">
        <v>129</v>
      </c>
      <c r="AE40" s="689"/>
      <c r="AF40" s="689"/>
      <c r="AG40" s="689"/>
      <c r="AH40" s="689"/>
      <c r="AI40" s="689"/>
      <c r="AJ40" s="689"/>
      <c r="AK40" s="689"/>
      <c r="AL40" s="690" t="s">
        <v>233</v>
      </c>
      <c r="AM40" s="691"/>
      <c r="AN40" s="691"/>
      <c r="AO40" s="692"/>
      <c r="AQ40" s="763" t="s">
        <v>343</v>
      </c>
      <c r="AR40" s="764"/>
      <c r="AS40" s="764"/>
      <c r="AT40" s="764"/>
      <c r="AU40" s="764"/>
      <c r="AV40" s="764"/>
      <c r="AW40" s="764"/>
      <c r="AX40" s="764"/>
      <c r="AY40" s="765"/>
      <c r="AZ40" s="685">
        <v>108739</v>
      </c>
      <c r="BA40" s="686"/>
      <c r="BB40" s="686"/>
      <c r="BC40" s="686"/>
      <c r="BD40" s="721"/>
      <c r="BE40" s="721"/>
      <c r="BF40" s="752"/>
      <c r="BG40" s="772" t="s">
        <v>344</v>
      </c>
      <c r="BH40" s="773"/>
      <c r="BI40" s="773"/>
      <c r="BJ40" s="773"/>
      <c r="BK40" s="773"/>
      <c r="BL40" s="236"/>
      <c r="BM40" s="701" t="s">
        <v>345</v>
      </c>
      <c r="BN40" s="701"/>
      <c r="BO40" s="701"/>
      <c r="BP40" s="701"/>
      <c r="BQ40" s="701"/>
      <c r="BR40" s="701"/>
      <c r="BS40" s="701"/>
      <c r="BT40" s="701"/>
      <c r="BU40" s="702"/>
      <c r="BV40" s="685">
        <v>96</v>
      </c>
      <c r="BW40" s="686"/>
      <c r="BX40" s="686"/>
      <c r="BY40" s="686"/>
      <c r="BZ40" s="686"/>
      <c r="CA40" s="686"/>
      <c r="CB40" s="695"/>
      <c r="CD40" s="700" t="s">
        <v>346</v>
      </c>
      <c r="CE40" s="701"/>
      <c r="CF40" s="701"/>
      <c r="CG40" s="701"/>
      <c r="CH40" s="701"/>
      <c r="CI40" s="701"/>
      <c r="CJ40" s="701"/>
      <c r="CK40" s="701"/>
      <c r="CL40" s="701"/>
      <c r="CM40" s="701"/>
      <c r="CN40" s="701"/>
      <c r="CO40" s="701"/>
      <c r="CP40" s="701"/>
      <c r="CQ40" s="702"/>
      <c r="CR40" s="685">
        <v>148605</v>
      </c>
      <c r="CS40" s="686"/>
      <c r="CT40" s="686"/>
      <c r="CU40" s="686"/>
      <c r="CV40" s="686"/>
      <c r="CW40" s="686"/>
      <c r="CX40" s="686"/>
      <c r="CY40" s="687"/>
      <c r="CZ40" s="690">
        <v>0.5</v>
      </c>
      <c r="DA40" s="719"/>
      <c r="DB40" s="719"/>
      <c r="DC40" s="723"/>
      <c r="DD40" s="694">
        <v>93793</v>
      </c>
      <c r="DE40" s="686"/>
      <c r="DF40" s="686"/>
      <c r="DG40" s="686"/>
      <c r="DH40" s="686"/>
      <c r="DI40" s="686"/>
      <c r="DJ40" s="686"/>
      <c r="DK40" s="687"/>
      <c r="DL40" s="694" t="s">
        <v>233</v>
      </c>
      <c r="DM40" s="686"/>
      <c r="DN40" s="686"/>
      <c r="DO40" s="686"/>
      <c r="DP40" s="686"/>
      <c r="DQ40" s="686"/>
      <c r="DR40" s="686"/>
      <c r="DS40" s="686"/>
      <c r="DT40" s="686"/>
      <c r="DU40" s="686"/>
      <c r="DV40" s="687"/>
      <c r="DW40" s="690" t="s">
        <v>129</v>
      </c>
      <c r="DX40" s="719"/>
      <c r="DY40" s="719"/>
      <c r="DZ40" s="719"/>
      <c r="EA40" s="719"/>
      <c r="EB40" s="719"/>
      <c r="EC40" s="720"/>
    </row>
    <row r="41" spans="2:133" ht="11.25" customHeight="1" x14ac:dyDescent="0.15">
      <c r="B41" s="682" t="s">
        <v>347</v>
      </c>
      <c r="C41" s="683"/>
      <c r="D41" s="683"/>
      <c r="E41" s="683"/>
      <c r="F41" s="683"/>
      <c r="G41" s="683"/>
      <c r="H41" s="683"/>
      <c r="I41" s="683"/>
      <c r="J41" s="683"/>
      <c r="K41" s="683"/>
      <c r="L41" s="683"/>
      <c r="M41" s="683"/>
      <c r="N41" s="683"/>
      <c r="O41" s="683"/>
      <c r="P41" s="683"/>
      <c r="Q41" s="684"/>
      <c r="R41" s="685" t="s">
        <v>129</v>
      </c>
      <c r="S41" s="686"/>
      <c r="T41" s="686"/>
      <c r="U41" s="686"/>
      <c r="V41" s="686"/>
      <c r="W41" s="686"/>
      <c r="X41" s="686"/>
      <c r="Y41" s="687"/>
      <c r="Z41" s="688" t="s">
        <v>233</v>
      </c>
      <c r="AA41" s="688"/>
      <c r="AB41" s="688"/>
      <c r="AC41" s="688"/>
      <c r="AD41" s="689" t="s">
        <v>129</v>
      </c>
      <c r="AE41" s="689"/>
      <c r="AF41" s="689"/>
      <c r="AG41" s="689"/>
      <c r="AH41" s="689"/>
      <c r="AI41" s="689"/>
      <c r="AJ41" s="689"/>
      <c r="AK41" s="689"/>
      <c r="AL41" s="690" t="s">
        <v>129</v>
      </c>
      <c r="AM41" s="691"/>
      <c r="AN41" s="691"/>
      <c r="AO41" s="692"/>
      <c r="AQ41" s="763" t="s">
        <v>348</v>
      </c>
      <c r="AR41" s="764"/>
      <c r="AS41" s="764"/>
      <c r="AT41" s="764"/>
      <c r="AU41" s="764"/>
      <c r="AV41" s="764"/>
      <c r="AW41" s="764"/>
      <c r="AX41" s="764"/>
      <c r="AY41" s="765"/>
      <c r="AZ41" s="685">
        <v>367452</v>
      </c>
      <c r="BA41" s="686"/>
      <c r="BB41" s="686"/>
      <c r="BC41" s="686"/>
      <c r="BD41" s="721"/>
      <c r="BE41" s="721"/>
      <c r="BF41" s="752"/>
      <c r="BG41" s="772"/>
      <c r="BH41" s="773"/>
      <c r="BI41" s="773"/>
      <c r="BJ41" s="773"/>
      <c r="BK41" s="773"/>
      <c r="BL41" s="236"/>
      <c r="BM41" s="701" t="s">
        <v>349</v>
      </c>
      <c r="BN41" s="701"/>
      <c r="BO41" s="701"/>
      <c r="BP41" s="701"/>
      <c r="BQ41" s="701"/>
      <c r="BR41" s="701"/>
      <c r="BS41" s="701"/>
      <c r="BT41" s="701"/>
      <c r="BU41" s="702"/>
      <c r="BV41" s="685">
        <v>1</v>
      </c>
      <c r="BW41" s="686"/>
      <c r="BX41" s="686"/>
      <c r="BY41" s="686"/>
      <c r="BZ41" s="686"/>
      <c r="CA41" s="686"/>
      <c r="CB41" s="695"/>
      <c r="CD41" s="700" t="s">
        <v>350</v>
      </c>
      <c r="CE41" s="701"/>
      <c r="CF41" s="701"/>
      <c r="CG41" s="701"/>
      <c r="CH41" s="701"/>
      <c r="CI41" s="701"/>
      <c r="CJ41" s="701"/>
      <c r="CK41" s="701"/>
      <c r="CL41" s="701"/>
      <c r="CM41" s="701"/>
      <c r="CN41" s="701"/>
      <c r="CO41" s="701"/>
      <c r="CP41" s="701"/>
      <c r="CQ41" s="702"/>
      <c r="CR41" s="685" t="s">
        <v>233</v>
      </c>
      <c r="CS41" s="721"/>
      <c r="CT41" s="721"/>
      <c r="CU41" s="721"/>
      <c r="CV41" s="721"/>
      <c r="CW41" s="721"/>
      <c r="CX41" s="721"/>
      <c r="CY41" s="722"/>
      <c r="CZ41" s="690" t="s">
        <v>233</v>
      </c>
      <c r="DA41" s="719"/>
      <c r="DB41" s="719"/>
      <c r="DC41" s="723"/>
      <c r="DD41" s="694" t="s">
        <v>233</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351</v>
      </c>
      <c r="C42" s="683"/>
      <c r="D42" s="683"/>
      <c r="E42" s="683"/>
      <c r="F42" s="683"/>
      <c r="G42" s="683"/>
      <c r="H42" s="683"/>
      <c r="I42" s="683"/>
      <c r="J42" s="683"/>
      <c r="K42" s="683"/>
      <c r="L42" s="683"/>
      <c r="M42" s="683"/>
      <c r="N42" s="683"/>
      <c r="O42" s="683"/>
      <c r="P42" s="683"/>
      <c r="Q42" s="684"/>
      <c r="R42" s="685">
        <v>434768</v>
      </c>
      <c r="S42" s="686"/>
      <c r="T42" s="686"/>
      <c r="U42" s="686"/>
      <c r="V42" s="686"/>
      <c r="W42" s="686"/>
      <c r="X42" s="686"/>
      <c r="Y42" s="687"/>
      <c r="Z42" s="688">
        <v>1.5</v>
      </c>
      <c r="AA42" s="688"/>
      <c r="AB42" s="688"/>
      <c r="AC42" s="688"/>
      <c r="AD42" s="689" t="s">
        <v>233</v>
      </c>
      <c r="AE42" s="689"/>
      <c r="AF42" s="689"/>
      <c r="AG42" s="689"/>
      <c r="AH42" s="689"/>
      <c r="AI42" s="689"/>
      <c r="AJ42" s="689"/>
      <c r="AK42" s="689"/>
      <c r="AL42" s="690" t="s">
        <v>129</v>
      </c>
      <c r="AM42" s="691"/>
      <c r="AN42" s="691"/>
      <c r="AO42" s="692"/>
      <c r="AQ42" s="784" t="s">
        <v>352</v>
      </c>
      <c r="AR42" s="785"/>
      <c r="AS42" s="785"/>
      <c r="AT42" s="785"/>
      <c r="AU42" s="785"/>
      <c r="AV42" s="785"/>
      <c r="AW42" s="785"/>
      <c r="AX42" s="785"/>
      <c r="AY42" s="786"/>
      <c r="AZ42" s="776">
        <v>1497535</v>
      </c>
      <c r="BA42" s="777"/>
      <c r="BB42" s="777"/>
      <c r="BC42" s="777"/>
      <c r="BD42" s="756"/>
      <c r="BE42" s="756"/>
      <c r="BF42" s="758"/>
      <c r="BG42" s="774"/>
      <c r="BH42" s="775"/>
      <c r="BI42" s="775"/>
      <c r="BJ42" s="775"/>
      <c r="BK42" s="775"/>
      <c r="BL42" s="237"/>
      <c r="BM42" s="711" t="s">
        <v>353</v>
      </c>
      <c r="BN42" s="711"/>
      <c r="BO42" s="711"/>
      <c r="BP42" s="711"/>
      <c r="BQ42" s="711"/>
      <c r="BR42" s="711"/>
      <c r="BS42" s="711"/>
      <c r="BT42" s="711"/>
      <c r="BU42" s="712"/>
      <c r="BV42" s="776">
        <v>426</v>
      </c>
      <c r="BW42" s="777"/>
      <c r="BX42" s="777"/>
      <c r="BY42" s="777"/>
      <c r="BZ42" s="777"/>
      <c r="CA42" s="777"/>
      <c r="CB42" s="783"/>
      <c r="CD42" s="682" t="s">
        <v>354</v>
      </c>
      <c r="CE42" s="683"/>
      <c r="CF42" s="683"/>
      <c r="CG42" s="683"/>
      <c r="CH42" s="683"/>
      <c r="CI42" s="683"/>
      <c r="CJ42" s="683"/>
      <c r="CK42" s="683"/>
      <c r="CL42" s="683"/>
      <c r="CM42" s="683"/>
      <c r="CN42" s="683"/>
      <c r="CO42" s="683"/>
      <c r="CP42" s="683"/>
      <c r="CQ42" s="684"/>
      <c r="CR42" s="685">
        <v>5709090</v>
      </c>
      <c r="CS42" s="686"/>
      <c r="CT42" s="686"/>
      <c r="CU42" s="686"/>
      <c r="CV42" s="686"/>
      <c r="CW42" s="686"/>
      <c r="CX42" s="686"/>
      <c r="CY42" s="687"/>
      <c r="CZ42" s="690">
        <v>20.100000000000001</v>
      </c>
      <c r="DA42" s="691"/>
      <c r="DB42" s="691"/>
      <c r="DC42" s="703"/>
      <c r="DD42" s="694">
        <v>689705</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35" t="s">
        <v>355</v>
      </c>
      <c r="C43" s="736"/>
      <c r="D43" s="736"/>
      <c r="E43" s="736"/>
      <c r="F43" s="736"/>
      <c r="G43" s="736"/>
      <c r="H43" s="736"/>
      <c r="I43" s="736"/>
      <c r="J43" s="736"/>
      <c r="K43" s="736"/>
      <c r="L43" s="736"/>
      <c r="M43" s="736"/>
      <c r="N43" s="736"/>
      <c r="O43" s="736"/>
      <c r="P43" s="736"/>
      <c r="Q43" s="737"/>
      <c r="R43" s="776">
        <v>29236215</v>
      </c>
      <c r="S43" s="777"/>
      <c r="T43" s="777"/>
      <c r="U43" s="777"/>
      <c r="V43" s="777"/>
      <c r="W43" s="777"/>
      <c r="X43" s="777"/>
      <c r="Y43" s="778"/>
      <c r="Z43" s="779">
        <v>100</v>
      </c>
      <c r="AA43" s="779"/>
      <c r="AB43" s="779"/>
      <c r="AC43" s="779"/>
      <c r="AD43" s="780">
        <v>13156823</v>
      </c>
      <c r="AE43" s="780"/>
      <c r="AF43" s="780"/>
      <c r="AG43" s="780"/>
      <c r="AH43" s="780"/>
      <c r="AI43" s="780"/>
      <c r="AJ43" s="780"/>
      <c r="AK43" s="780"/>
      <c r="AL43" s="781">
        <v>100</v>
      </c>
      <c r="AM43" s="757"/>
      <c r="AN43" s="757"/>
      <c r="AO43" s="782"/>
      <c r="BV43" s="238"/>
      <c r="BW43" s="238"/>
      <c r="BX43" s="238"/>
      <c r="BY43" s="238"/>
      <c r="BZ43" s="238"/>
      <c r="CA43" s="238"/>
      <c r="CB43" s="238"/>
      <c r="CD43" s="682" t="s">
        <v>356</v>
      </c>
      <c r="CE43" s="683"/>
      <c r="CF43" s="683"/>
      <c r="CG43" s="683"/>
      <c r="CH43" s="683"/>
      <c r="CI43" s="683"/>
      <c r="CJ43" s="683"/>
      <c r="CK43" s="683"/>
      <c r="CL43" s="683"/>
      <c r="CM43" s="683"/>
      <c r="CN43" s="683"/>
      <c r="CO43" s="683"/>
      <c r="CP43" s="683"/>
      <c r="CQ43" s="684"/>
      <c r="CR43" s="685">
        <v>200800</v>
      </c>
      <c r="CS43" s="721"/>
      <c r="CT43" s="721"/>
      <c r="CU43" s="721"/>
      <c r="CV43" s="721"/>
      <c r="CW43" s="721"/>
      <c r="CX43" s="721"/>
      <c r="CY43" s="722"/>
      <c r="CZ43" s="690">
        <v>0.7</v>
      </c>
      <c r="DA43" s="719"/>
      <c r="DB43" s="719"/>
      <c r="DC43" s="723"/>
      <c r="DD43" s="694">
        <v>126000</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303</v>
      </c>
      <c r="CE44" s="798"/>
      <c r="CF44" s="682" t="s">
        <v>357</v>
      </c>
      <c r="CG44" s="683"/>
      <c r="CH44" s="683"/>
      <c r="CI44" s="683"/>
      <c r="CJ44" s="683"/>
      <c r="CK44" s="683"/>
      <c r="CL44" s="683"/>
      <c r="CM44" s="683"/>
      <c r="CN44" s="683"/>
      <c r="CO44" s="683"/>
      <c r="CP44" s="683"/>
      <c r="CQ44" s="684"/>
      <c r="CR44" s="685">
        <v>3165310</v>
      </c>
      <c r="CS44" s="686"/>
      <c r="CT44" s="686"/>
      <c r="CU44" s="686"/>
      <c r="CV44" s="686"/>
      <c r="CW44" s="686"/>
      <c r="CX44" s="686"/>
      <c r="CY44" s="687"/>
      <c r="CZ44" s="690">
        <v>11.2</v>
      </c>
      <c r="DA44" s="691"/>
      <c r="DB44" s="691"/>
      <c r="DC44" s="703"/>
      <c r="DD44" s="694">
        <v>431344</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359</v>
      </c>
      <c r="CG45" s="683"/>
      <c r="CH45" s="683"/>
      <c r="CI45" s="683"/>
      <c r="CJ45" s="683"/>
      <c r="CK45" s="683"/>
      <c r="CL45" s="683"/>
      <c r="CM45" s="683"/>
      <c r="CN45" s="683"/>
      <c r="CO45" s="683"/>
      <c r="CP45" s="683"/>
      <c r="CQ45" s="684"/>
      <c r="CR45" s="685">
        <v>1458708</v>
      </c>
      <c r="CS45" s="721"/>
      <c r="CT45" s="721"/>
      <c r="CU45" s="721"/>
      <c r="CV45" s="721"/>
      <c r="CW45" s="721"/>
      <c r="CX45" s="721"/>
      <c r="CY45" s="722"/>
      <c r="CZ45" s="690">
        <v>5.0999999999999996</v>
      </c>
      <c r="DA45" s="719"/>
      <c r="DB45" s="719"/>
      <c r="DC45" s="723"/>
      <c r="DD45" s="694">
        <v>93932</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361</v>
      </c>
      <c r="CG46" s="683"/>
      <c r="CH46" s="683"/>
      <c r="CI46" s="683"/>
      <c r="CJ46" s="683"/>
      <c r="CK46" s="683"/>
      <c r="CL46" s="683"/>
      <c r="CM46" s="683"/>
      <c r="CN46" s="683"/>
      <c r="CO46" s="683"/>
      <c r="CP46" s="683"/>
      <c r="CQ46" s="684"/>
      <c r="CR46" s="685">
        <v>1566362</v>
      </c>
      <c r="CS46" s="686"/>
      <c r="CT46" s="686"/>
      <c r="CU46" s="686"/>
      <c r="CV46" s="686"/>
      <c r="CW46" s="686"/>
      <c r="CX46" s="686"/>
      <c r="CY46" s="687"/>
      <c r="CZ46" s="690">
        <v>5.5</v>
      </c>
      <c r="DA46" s="691"/>
      <c r="DB46" s="691"/>
      <c r="DC46" s="703"/>
      <c r="DD46" s="694">
        <v>329772</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363</v>
      </c>
      <c r="CG47" s="683"/>
      <c r="CH47" s="683"/>
      <c r="CI47" s="683"/>
      <c r="CJ47" s="683"/>
      <c r="CK47" s="683"/>
      <c r="CL47" s="683"/>
      <c r="CM47" s="683"/>
      <c r="CN47" s="683"/>
      <c r="CO47" s="683"/>
      <c r="CP47" s="683"/>
      <c r="CQ47" s="684"/>
      <c r="CR47" s="685">
        <v>2543780</v>
      </c>
      <c r="CS47" s="721"/>
      <c r="CT47" s="721"/>
      <c r="CU47" s="721"/>
      <c r="CV47" s="721"/>
      <c r="CW47" s="721"/>
      <c r="CX47" s="721"/>
      <c r="CY47" s="722"/>
      <c r="CZ47" s="690">
        <v>9</v>
      </c>
      <c r="DA47" s="719"/>
      <c r="DB47" s="719"/>
      <c r="DC47" s="723"/>
      <c r="DD47" s="694">
        <v>258361</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364</v>
      </c>
      <c r="CG48" s="683"/>
      <c r="CH48" s="683"/>
      <c r="CI48" s="683"/>
      <c r="CJ48" s="683"/>
      <c r="CK48" s="683"/>
      <c r="CL48" s="683"/>
      <c r="CM48" s="683"/>
      <c r="CN48" s="683"/>
      <c r="CO48" s="683"/>
      <c r="CP48" s="683"/>
      <c r="CQ48" s="684"/>
      <c r="CR48" s="685" t="s">
        <v>129</v>
      </c>
      <c r="CS48" s="686"/>
      <c r="CT48" s="686"/>
      <c r="CU48" s="686"/>
      <c r="CV48" s="686"/>
      <c r="CW48" s="686"/>
      <c r="CX48" s="686"/>
      <c r="CY48" s="687"/>
      <c r="CZ48" s="690" t="s">
        <v>233</v>
      </c>
      <c r="DA48" s="691"/>
      <c r="DB48" s="691"/>
      <c r="DC48" s="703"/>
      <c r="DD48" s="694" t="s">
        <v>233</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365</v>
      </c>
      <c r="CE49" s="736"/>
      <c r="CF49" s="736"/>
      <c r="CG49" s="736"/>
      <c r="CH49" s="736"/>
      <c r="CI49" s="736"/>
      <c r="CJ49" s="736"/>
      <c r="CK49" s="736"/>
      <c r="CL49" s="736"/>
      <c r="CM49" s="736"/>
      <c r="CN49" s="736"/>
      <c r="CO49" s="736"/>
      <c r="CP49" s="736"/>
      <c r="CQ49" s="737"/>
      <c r="CR49" s="776">
        <v>28354141</v>
      </c>
      <c r="CS49" s="756"/>
      <c r="CT49" s="756"/>
      <c r="CU49" s="756"/>
      <c r="CV49" s="756"/>
      <c r="CW49" s="756"/>
      <c r="CX49" s="756"/>
      <c r="CY49" s="787"/>
      <c r="CZ49" s="781">
        <v>100</v>
      </c>
      <c r="DA49" s="788"/>
      <c r="DB49" s="788"/>
      <c r="DC49" s="789"/>
      <c r="DD49" s="790">
        <v>16380999</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UXo90ytx/8Vg2gvlhAauQcTW17yGGUk0JuGbQOuCgtqeenjWVuSpzSIEqtXHYvhm5to1dZZ6HPr/KfM0JPfJSg==" saltValue="CvI4n/GIBl0kZ5N93IuAf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AF17" sqref="AF17:AO17"/>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367</v>
      </c>
      <c r="DK2" s="833"/>
      <c r="DL2" s="833"/>
      <c r="DM2" s="833"/>
      <c r="DN2" s="833"/>
      <c r="DO2" s="834"/>
      <c r="DP2" s="251"/>
      <c r="DQ2" s="832" t="s">
        <v>368</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369</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371</v>
      </c>
      <c r="B5" s="827"/>
      <c r="C5" s="827"/>
      <c r="D5" s="827"/>
      <c r="E5" s="827"/>
      <c r="F5" s="827"/>
      <c r="G5" s="827"/>
      <c r="H5" s="827"/>
      <c r="I5" s="827"/>
      <c r="J5" s="827"/>
      <c r="K5" s="827"/>
      <c r="L5" s="827"/>
      <c r="M5" s="827"/>
      <c r="N5" s="827"/>
      <c r="O5" s="827"/>
      <c r="P5" s="828"/>
      <c r="Q5" s="803" t="s">
        <v>372</v>
      </c>
      <c r="R5" s="804"/>
      <c r="S5" s="804"/>
      <c r="T5" s="804"/>
      <c r="U5" s="805"/>
      <c r="V5" s="803" t="s">
        <v>373</v>
      </c>
      <c r="W5" s="804"/>
      <c r="X5" s="804"/>
      <c r="Y5" s="804"/>
      <c r="Z5" s="805"/>
      <c r="AA5" s="803" t="s">
        <v>374</v>
      </c>
      <c r="AB5" s="804"/>
      <c r="AC5" s="804"/>
      <c r="AD5" s="804"/>
      <c r="AE5" s="804"/>
      <c r="AF5" s="836" t="s">
        <v>375</v>
      </c>
      <c r="AG5" s="804"/>
      <c r="AH5" s="804"/>
      <c r="AI5" s="804"/>
      <c r="AJ5" s="815"/>
      <c r="AK5" s="804" t="s">
        <v>376</v>
      </c>
      <c r="AL5" s="804"/>
      <c r="AM5" s="804"/>
      <c r="AN5" s="804"/>
      <c r="AO5" s="805"/>
      <c r="AP5" s="803" t="s">
        <v>377</v>
      </c>
      <c r="AQ5" s="804"/>
      <c r="AR5" s="804"/>
      <c r="AS5" s="804"/>
      <c r="AT5" s="805"/>
      <c r="AU5" s="803" t="s">
        <v>378</v>
      </c>
      <c r="AV5" s="804"/>
      <c r="AW5" s="804"/>
      <c r="AX5" s="804"/>
      <c r="AY5" s="815"/>
      <c r="AZ5" s="258"/>
      <c r="BA5" s="258"/>
      <c r="BB5" s="258"/>
      <c r="BC5" s="258"/>
      <c r="BD5" s="258"/>
      <c r="BE5" s="259"/>
      <c r="BF5" s="259"/>
      <c r="BG5" s="259"/>
      <c r="BH5" s="259"/>
      <c r="BI5" s="259"/>
      <c r="BJ5" s="259"/>
      <c r="BK5" s="259"/>
      <c r="BL5" s="259"/>
      <c r="BM5" s="259"/>
      <c r="BN5" s="259"/>
      <c r="BO5" s="259"/>
      <c r="BP5" s="259"/>
      <c r="BQ5" s="826" t="s">
        <v>379</v>
      </c>
      <c r="BR5" s="827"/>
      <c r="BS5" s="827"/>
      <c r="BT5" s="827"/>
      <c r="BU5" s="827"/>
      <c r="BV5" s="827"/>
      <c r="BW5" s="827"/>
      <c r="BX5" s="827"/>
      <c r="BY5" s="827"/>
      <c r="BZ5" s="827"/>
      <c r="CA5" s="827"/>
      <c r="CB5" s="827"/>
      <c r="CC5" s="827"/>
      <c r="CD5" s="827"/>
      <c r="CE5" s="827"/>
      <c r="CF5" s="827"/>
      <c r="CG5" s="828"/>
      <c r="CH5" s="803" t="s">
        <v>380</v>
      </c>
      <c r="CI5" s="804"/>
      <c r="CJ5" s="804"/>
      <c r="CK5" s="804"/>
      <c r="CL5" s="805"/>
      <c r="CM5" s="803" t="s">
        <v>381</v>
      </c>
      <c r="CN5" s="804"/>
      <c r="CO5" s="804"/>
      <c r="CP5" s="804"/>
      <c r="CQ5" s="805"/>
      <c r="CR5" s="803" t="s">
        <v>382</v>
      </c>
      <c r="CS5" s="804"/>
      <c r="CT5" s="804"/>
      <c r="CU5" s="804"/>
      <c r="CV5" s="805"/>
      <c r="CW5" s="803" t="s">
        <v>383</v>
      </c>
      <c r="CX5" s="804"/>
      <c r="CY5" s="804"/>
      <c r="CZ5" s="804"/>
      <c r="DA5" s="805"/>
      <c r="DB5" s="803" t="s">
        <v>384</v>
      </c>
      <c r="DC5" s="804"/>
      <c r="DD5" s="804"/>
      <c r="DE5" s="804"/>
      <c r="DF5" s="805"/>
      <c r="DG5" s="809" t="s">
        <v>385</v>
      </c>
      <c r="DH5" s="810"/>
      <c r="DI5" s="810"/>
      <c r="DJ5" s="810"/>
      <c r="DK5" s="811"/>
      <c r="DL5" s="809" t="s">
        <v>386</v>
      </c>
      <c r="DM5" s="810"/>
      <c r="DN5" s="810"/>
      <c r="DO5" s="810"/>
      <c r="DP5" s="811"/>
      <c r="DQ5" s="803" t="s">
        <v>387</v>
      </c>
      <c r="DR5" s="804"/>
      <c r="DS5" s="804"/>
      <c r="DT5" s="804"/>
      <c r="DU5" s="805"/>
      <c r="DV5" s="803" t="s">
        <v>378</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388</v>
      </c>
      <c r="C7" s="818"/>
      <c r="D7" s="818"/>
      <c r="E7" s="818"/>
      <c r="F7" s="818"/>
      <c r="G7" s="818"/>
      <c r="H7" s="818"/>
      <c r="I7" s="818"/>
      <c r="J7" s="818"/>
      <c r="K7" s="818"/>
      <c r="L7" s="818"/>
      <c r="M7" s="818"/>
      <c r="N7" s="818"/>
      <c r="O7" s="818"/>
      <c r="P7" s="819"/>
      <c r="Q7" s="820">
        <v>29251</v>
      </c>
      <c r="R7" s="821"/>
      <c r="S7" s="821"/>
      <c r="T7" s="821"/>
      <c r="U7" s="821"/>
      <c r="V7" s="821">
        <v>28371</v>
      </c>
      <c r="W7" s="821"/>
      <c r="X7" s="821"/>
      <c r="Y7" s="821"/>
      <c r="Z7" s="821"/>
      <c r="AA7" s="821">
        <v>880</v>
      </c>
      <c r="AB7" s="821"/>
      <c r="AC7" s="821"/>
      <c r="AD7" s="821"/>
      <c r="AE7" s="822"/>
      <c r="AF7" s="823">
        <v>702</v>
      </c>
      <c r="AG7" s="824"/>
      <c r="AH7" s="824"/>
      <c r="AI7" s="824"/>
      <c r="AJ7" s="825"/>
      <c r="AK7" s="860">
        <v>792</v>
      </c>
      <c r="AL7" s="861"/>
      <c r="AM7" s="861"/>
      <c r="AN7" s="861"/>
      <c r="AO7" s="861"/>
      <c r="AP7" s="861">
        <v>30995</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t="s">
        <v>612</v>
      </c>
      <c r="BS7" s="864" t="s">
        <v>610</v>
      </c>
      <c r="BT7" s="865"/>
      <c r="BU7" s="865"/>
      <c r="BV7" s="865"/>
      <c r="BW7" s="865"/>
      <c r="BX7" s="865"/>
      <c r="BY7" s="865"/>
      <c r="BZ7" s="865"/>
      <c r="CA7" s="865"/>
      <c r="CB7" s="865"/>
      <c r="CC7" s="865"/>
      <c r="CD7" s="865"/>
      <c r="CE7" s="865"/>
      <c r="CF7" s="865"/>
      <c r="CG7" s="866"/>
      <c r="CH7" s="857">
        <v>0</v>
      </c>
      <c r="CI7" s="858"/>
      <c r="CJ7" s="858"/>
      <c r="CK7" s="858"/>
      <c r="CL7" s="859"/>
      <c r="CM7" s="857">
        <v>11</v>
      </c>
      <c r="CN7" s="858"/>
      <c r="CO7" s="858"/>
      <c r="CP7" s="858"/>
      <c r="CQ7" s="859"/>
      <c r="CR7" s="857">
        <v>10</v>
      </c>
      <c r="CS7" s="858"/>
      <c r="CT7" s="858"/>
      <c r="CU7" s="858"/>
      <c r="CV7" s="859"/>
      <c r="CW7" s="857" t="s">
        <v>613</v>
      </c>
      <c r="CX7" s="858"/>
      <c r="CY7" s="858"/>
      <c r="CZ7" s="858"/>
      <c r="DA7" s="859"/>
      <c r="DB7" s="857" t="s">
        <v>613</v>
      </c>
      <c r="DC7" s="858"/>
      <c r="DD7" s="858"/>
      <c r="DE7" s="858"/>
      <c r="DF7" s="859"/>
      <c r="DG7" s="857" t="s">
        <v>613</v>
      </c>
      <c r="DH7" s="858"/>
      <c r="DI7" s="858"/>
      <c r="DJ7" s="858"/>
      <c r="DK7" s="859"/>
      <c r="DL7" s="857" t="s">
        <v>613</v>
      </c>
      <c r="DM7" s="858"/>
      <c r="DN7" s="858"/>
      <c r="DO7" s="858"/>
      <c r="DP7" s="859"/>
      <c r="DQ7" s="857" t="s">
        <v>613</v>
      </c>
      <c r="DR7" s="858"/>
      <c r="DS7" s="858"/>
      <c r="DT7" s="858"/>
      <c r="DU7" s="859"/>
      <c r="DV7" s="838"/>
      <c r="DW7" s="839"/>
      <c r="DX7" s="839"/>
      <c r="DY7" s="839"/>
      <c r="DZ7" s="840"/>
      <c r="EA7" s="256"/>
    </row>
    <row r="8" spans="1:131" s="257" customFormat="1" ht="26.25" customHeight="1" x14ac:dyDescent="0.15">
      <c r="A8" s="263">
        <v>2</v>
      </c>
      <c r="B8" s="841" t="s">
        <v>389</v>
      </c>
      <c r="C8" s="842"/>
      <c r="D8" s="842"/>
      <c r="E8" s="842"/>
      <c r="F8" s="842"/>
      <c r="G8" s="842"/>
      <c r="H8" s="842"/>
      <c r="I8" s="842"/>
      <c r="J8" s="842"/>
      <c r="K8" s="842"/>
      <c r="L8" s="842"/>
      <c r="M8" s="842"/>
      <c r="N8" s="842"/>
      <c r="O8" s="842"/>
      <c r="P8" s="843"/>
      <c r="Q8" s="844">
        <v>16</v>
      </c>
      <c r="R8" s="845"/>
      <c r="S8" s="845"/>
      <c r="T8" s="845"/>
      <c r="U8" s="845"/>
      <c r="V8" s="845">
        <v>16</v>
      </c>
      <c r="W8" s="845"/>
      <c r="X8" s="845"/>
      <c r="Y8" s="845"/>
      <c r="Z8" s="845"/>
      <c r="AA8" s="845">
        <v>0</v>
      </c>
      <c r="AB8" s="845"/>
      <c r="AC8" s="845"/>
      <c r="AD8" s="845"/>
      <c r="AE8" s="846"/>
      <c r="AF8" s="847" t="s">
        <v>390</v>
      </c>
      <c r="AG8" s="848"/>
      <c r="AH8" s="848"/>
      <c r="AI8" s="848"/>
      <c r="AJ8" s="849"/>
      <c r="AK8" s="850">
        <v>7</v>
      </c>
      <c r="AL8" s="851"/>
      <c r="AM8" s="851"/>
      <c r="AN8" s="851"/>
      <c r="AO8" s="851"/>
      <c r="AP8" s="851" t="s">
        <v>621</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t="s">
        <v>612</v>
      </c>
      <c r="BS8" s="854" t="s">
        <v>611</v>
      </c>
      <c r="BT8" s="855"/>
      <c r="BU8" s="855"/>
      <c r="BV8" s="855"/>
      <c r="BW8" s="855"/>
      <c r="BX8" s="855"/>
      <c r="BY8" s="855"/>
      <c r="BZ8" s="855"/>
      <c r="CA8" s="855"/>
      <c r="CB8" s="855"/>
      <c r="CC8" s="855"/>
      <c r="CD8" s="855"/>
      <c r="CE8" s="855"/>
      <c r="CF8" s="855"/>
      <c r="CG8" s="856"/>
      <c r="CH8" s="867">
        <v>0</v>
      </c>
      <c r="CI8" s="868"/>
      <c r="CJ8" s="868"/>
      <c r="CK8" s="868"/>
      <c r="CL8" s="869"/>
      <c r="CM8" s="867">
        <v>109</v>
      </c>
      <c r="CN8" s="868"/>
      <c r="CO8" s="868"/>
      <c r="CP8" s="868"/>
      <c r="CQ8" s="869"/>
      <c r="CR8" s="867">
        <v>0</v>
      </c>
      <c r="CS8" s="868"/>
      <c r="CT8" s="868"/>
      <c r="CU8" s="868"/>
      <c r="CV8" s="869"/>
      <c r="CW8" s="867" t="s">
        <v>613</v>
      </c>
      <c r="CX8" s="868"/>
      <c r="CY8" s="868"/>
      <c r="CZ8" s="868"/>
      <c r="DA8" s="869"/>
      <c r="DB8" s="867" t="s">
        <v>613</v>
      </c>
      <c r="DC8" s="868"/>
      <c r="DD8" s="868"/>
      <c r="DE8" s="868"/>
      <c r="DF8" s="869"/>
      <c r="DG8" s="867" t="s">
        <v>613</v>
      </c>
      <c r="DH8" s="868"/>
      <c r="DI8" s="868"/>
      <c r="DJ8" s="868"/>
      <c r="DK8" s="869"/>
      <c r="DL8" s="867" t="s">
        <v>613</v>
      </c>
      <c r="DM8" s="868"/>
      <c r="DN8" s="868"/>
      <c r="DO8" s="868"/>
      <c r="DP8" s="869"/>
      <c r="DQ8" s="867" t="s">
        <v>613</v>
      </c>
      <c r="DR8" s="868"/>
      <c r="DS8" s="868"/>
      <c r="DT8" s="868"/>
      <c r="DU8" s="869"/>
      <c r="DV8" s="870"/>
      <c r="DW8" s="871"/>
      <c r="DX8" s="871"/>
      <c r="DY8" s="871"/>
      <c r="DZ8" s="872"/>
      <c r="EA8" s="256"/>
    </row>
    <row r="9" spans="1:131" s="257" customFormat="1" ht="26.25" customHeight="1" x14ac:dyDescent="0.15">
      <c r="A9" s="263">
        <v>3</v>
      </c>
      <c r="B9" s="841" t="s">
        <v>391</v>
      </c>
      <c r="C9" s="842"/>
      <c r="D9" s="842"/>
      <c r="E9" s="842"/>
      <c r="F9" s="842"/>
      <c r="G9" s="842"/>
      <c r="H9" s="842"/>
      <c r="I9" s="842"/>
      <c r="J9" s="842"/>
      <c r="K9" s="842"/>
      <c r="L9" s="842"/>
      <c r="M9" s="842"/>
      <c r="N9" s="842"/>
      <c r="O9" s="842"/>
      <c r="P9" s="843"/>
      <c r="Q9" s="844">
        <v>204</v>
      </c>
      <c r="R9" s="845"/>
      <c r="S9" s="845"/>
      <c r="T9" s="845"/>
      <c r="U9" s="845"/>
      <c r="V9" s="845">
        <v>204</v>
      </c>
      <c r="W9" s="845"/>
      <c r="X9" s="845"/>
      <c r="Y9" s="845"/>
      <c r="Z9" s="845"/>
      <c r="AA9" s="845">
        <v>0</v>
      </c>
      <c r="AB9" s="845"/>
      <c r="AC9" s="845"/>
      <c r="AD9" s="845"/>
      <c r="AE9" s="846"/>
      <c r="AF9" s="847" t="s">
        <v>390</v>
      </c>
      <c r="AG9" s="848"/>
      <c r="AH9" s="848"/>
      <c r="AI9" s="848"/>
      <c r="AJ9" s="849"/>
      <c r="AK9" s="850">
        <v>103</v>
      </c>
      <c r="AL9" s="851"/>
      <c r="AM9" s="851"/>
      <c r="AN9" s="851"/>
      <c r="AO9" s="851"/>
      <c r="AP9" s="851">
        <v>1550</v>
      </c>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15">
      <c r="A10" s="263">
        <v>4</v>
      </c>
      <c r="B10" s="841" t="s">
        <v>392</v>
      </c>
      <c r="C10" s="842"/>
      <c r="D10" s="842"/>
      <c r="E10" s="842"/>
      <c r="F10" s="842"/>
      <c r="G10" s="842"/>
      <c r="H10" s="842"/>
      <c r="I10" s="842"/>
      <c r="J10" s="842"/>
      <c r="K10" s="842"/>
      <c r="L10" s="842"/>
      <c r="M10" s="842"/>
      <c r="N10" s="842"/>
      <c r="O10" s="842"/>
      <c r="P10" s="843"/>
      <c r="Q10" s="844">
        <v>69</v>
      </c>
      <c r="R10" s="845"/>
      <c r="S10" s="845"/>
      <c r="T10" s="845"/>
      <c r="U10" s="845"/>
      <c r="V10" s="845">
        <v>69</v>
      </c>
      <c r="W10" s="845"/>
      <c r="X10" s="845"/>
      <c r="Y10" s="845"/>
      <c r="Z10" s="845"/>
      <c r="AA10" s="845">
        <v>0</v>
      </c>
      <c r="AB10" s="845"/>
      <c r="AC10" s="845"/>
      <c r="AD10" s="845"/>
      <c r="AE10" s="846"/>
      <c r="AF10" s="847" t="s">
        <v>390</v>
      </c>
      <c r="AG10" s="848"/>
      <c r="AH10" s="848"/>
      <c r="AI10" s="848"/>
      <c r="AJ10" s="849"/>
      <c r="AK10" s="850">
        <v>67</v>
      </c>
      <c r="AL10" s="851"/>
      <c r="AM10" s="851"/>
      <c r="AN10" s="851"/>
      <c r="AO10" s="851"/>
      <c r="AP10" s="851" t="s">
        <v>621</v>
      </c>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15">
      <c r="A11" s="263">
        <v>5</v>
      </c>
      <c r="B11" s="841" t="s">
        <v>393</v>
      </c>
      <c r="C11" s="842"/>
      <c r="D11" s="842"/>
      <c r="E11" s="842"/>
      <c r="F11" s="842"/>
      <c r="G11" s="842"/>
      <c r="H11" s="842"/>
      <c r="I11" s="842"/>
      <c r="J11" s="842"/>
      <c r="K11" s="842"/>
      <c r="L11" s="842"/>
      <c r="M11" s="842"/>
      <c r="N11" s="842"/>
      <c r="O11" s="842"/>
      <c r="P11" s="843"/>
      <c r="Q11" s="844">
        <v>22</v>
      </c>
      <c r="R11" s="845"/>
      <c r="S11" s="845"/>
      <c r="T11" s="845"/>
      <c r="U11" s="845"/>
      <c r="V11" s="845">
        <v>20</v>
      </c>
      <c r="W11" s="845"/>
      <c r="X11" s="845"/>
      <c r="Y11" s="845"/>
      <c r="Z11" s="845"/>
      <c r="AA11" s="845">
        <v>2</v>
      </c>
      <c r="AB11" s="845"/>
      <c r="AC11" s="845"/>
      <c r="AD11" s="845"/>
      <c r="AE11" s="846"/>
      <c r="AF11" s="847">
        <v>2</v>
      </c>
      <c r="AG11" s="848"/>
      <c r="AH11" s="848"/>
      <c r="AI11" s="848"/>
      <c r="AJ11" s="849"/>
      <c r="AK11" s="850">
        <v>1</v>
      </c>
      <c r="AL11" s="851"/>
      <c r="AM11" s="851"/>
      <c r="AN11" s="851"/>
      <c r="AO11" s="851"/>
      <c r="AP11" s="851" t="s">
        <v>621</v>
      </c>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394</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395</v>
      </c>
      <c r="B23" s="876" t="s">
        <v>396</v>
      </c>
      <c r="C23" s="877"/>
      <c r="D23" s="877"/>
      <c r="E23" s="877"/>
      <c r="F23" s="877"/>
      <c r="G23" s="877"/>
      <c r="H23" s="877"/>
      <c r="I23" s="877"/>
      <c r="J23" s="877"/>
      <c r="K23" s="877"/>
      <c r="L23" s="877"/>
      <c r="M23" s="877"/>
      <c r="N23" s="877"/>
      <c r="O23" s="877"/>
      <c r="P23" s="878"/>
      <c r="Q23" s="879">
        <v>29562</v>
      </c>
      <c r="R23" s="880"/>
      <c r="S23" s="880"/>
      <c r="T23" s="880"/>
      <c r="U23" s="880"/>
      <c r="V23" s="880">
        <v>28680</v>
      </c>
      <c r="W23" s="880"/>
      <c r="X23" s="880"/>
      <c r="Y23" s="880"/>
      <c r="Z23" s="880"/>
      <c r="AA23" s="880">
        <v>882</v>
      </c>
      <c r="AB23" s="880"/>
      <c r="AC23" s="880"/>
      <c r="AD23" s="880"/>
      <c r="AE23" s="881"/>
      <c r="AF23" s="882">
        <v>704</v>
      </c>
      <c r="AG23" s="880"/>
      <c r="AH23" s="880"/>
      <c r="AI23" s="880"/>
      <c r="AJ23" s="883"/>
      <c r="AK23" s="884"/>
      <c r="AL23" s="885"/>
      <c r="AM23" s="885"/>
      <c r="AN23" s="885"/>
      <c r="AO23" s="885"/>
      <c r="AP23" s="880">
        <v>32545</v>
      </c>
      <c r="AQ23" s="880"/>
      <c r="AR23" s="880"/>
      <c r="AS23" s="880"/>
      <c r="AT23" s="880"/>
      <c r="AU23" s="886"/>
      <c r="AV23" s="886"/>
      <c r="AW23" s="886"/>
      <c r="AX23" s="886"/>
      <c r="AY23" s="887"/>
      <c r="AZ23" s="895" t="s">
        <v>397</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4" t="s">
        <v>398</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399</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371</v>
      </c>
      <c r="B26" s="827"/>
      <c r="C26" s="827"/>
      <c r="D26" s="827"/>
      <c r="E26" s="827"/>
      <c r="F26" s="827"/>
      <c r="G26" s="827"/>
      <c r="H26" s="827"/>
      <c r="I26" s="827"/>
      <c r="J26" s="827"/>
      <c r="K26" s="827"/>
      <c r="L26" s="827"/>
      <c r="M26" s="827"/>
      <c r="N26" s="827"/>
      <c r="O26" s="827"/>
      <c r="P26" s="828"/>
      <c r="Q26" s="803" t="s">
        <v>400</v>
      </c>
      <c r="R26" s="804"/>
      <c r="S26" s="804"/>
      <c r="T26" s="804"/>
      <c r="U26" s="805"/>
      <c r="V26" s="803" t="s">
        <v>401</v>
      </c>
      <c r="W26" s="804"/>
      <c r="X26" s="804"/>
      <c r="Y26" s="804"/>
      <c r="Z26" s="805"/>
      <c r="AA26" s="803" t="s">
        <v>402</v>
      </c>
      <c r="AB26" s="804"/>
      <c r="AC26" s="804"/>
      <c r="AD26" s="804"/>
      <c r="AE26" s="804"/>
      <c r="AF26" s="898" t="s">
        <v>403</v>
      </c>
      <c r="AG26" s="899"/>
      <c r="AH26" s="899"/>
      <c r="AI26" s="899"/>
      <c r="AJ26" s="900"/>
      <c r="AK26" s="804" t="s">
        <v>404</v>
      </c>
      <c r="AL26" s="804"/>
      <c r="AM26" s="804"/>
      <c r="AN26" s="804"/>
      <c r="AO26" s="805"/>
      <c r="AP26" s="803" t="s">
        <v>405</v>
      </c>
      <c r="AQ26" s="804"/>
      <c r="AR26" s="804"/>
      <c r="AS26" s="804"/>
      <c r="AT26" s="805"/>
      <c r="AU26" s="803" t="s">
        <v>406</v>
      </c>
      <c r="AV26" s="804"/>
      <c r="AW26" s="804"/>
      <c r="AX26" s="804"/>
      <c r="AY26" s="805"/>
      <c r="AZ26" s="803" t="s">
        <v>407</v>
      </c>
      <c r="BA26" s="804"/>
      <c r="BB26" s="804"/>
      <c r="BC26" s="804"/>
      <c r="BD26" s="805"/>
      <c r="BE26" s="803" t="s">
        <v>378</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1</v>
      </c>
      <c r="B28" s="817" t="s">
        <v>408</v>
      </c>
      <c r="C28" s="818"/>
      <c r="D28" s="818"/>
      <c r="E28" s="818"/>
      <c r="F28" s="818"/>
      <c r="G28" s="818"/>
      <c r="H28" s="818"/>
      <c r="I28" s="818"/>
      <c r="J28" s="818"/>
      <c r="K28" s="818"/>
      <c r="L28" s="818"/>
      <c r="M28" s="818"/>
      <c r="N28" s="818"/>
      <c r="O28" s="818"/>
      <c r="P28" s="819"/>
      <c r="Q28" s="908">
        <v>3829</v>
      </c>
      <c r="R28" s="909"/>
      <c r="S28" s="909"/>
      <c r="T28" s="909"/>
      <c r="U28" s="909"/>
      <c r="V28" s="909">
        <v>3710</v>
      </c>
      <c r="W28" s="909"/>
      <c r="X28" s="909"/>
      <c r="Y28" s="909"/>
      <c r="Z28" s="909"/>
      <c r="AA28" s="909">
        <v>119</v>
      </c>
      <c r="AB28" s="909"/>
      <c r="AC28" s="909"/>
      <c r="AD28" s="909"/>
      <c r="AE28" s="910"/>
      <c r="AF28" s="911">
        <v>119</v>
      </c>
      <c r="AG28" s="909"/>
      <c r="AH28" s="909"/>
      <c r="AI28" s="909"/>
      <c r="AJ28" s="912"/>
      <c r="AK28" s="913">
        <v>388</v>
      </c>
      <c r="AL28" s="904"/>
      <c r="AM28" s="904"/>
      <c r="AN28" s="904"/>
      <c r="AO28" s="904"/>
      <c r="AP28" s="904">
        <v>314</v>
      </c>
      <c r="AQ28" s="904"/>
      <c r="AR28" s="904"/>
      <c r="AS28" s="904"/>
      <c r="AT28" s="904"/>
      <c r="AU28" s="904">
        <v>215</v>
      </c>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2</v>
      </c>
      <c r="B29" s="841" t="s">
        <v>409</v>
      </c>
      <c r="C29" s="842"/>
      <c r="D29" s="842"/>
      <c r="E29" s="842"/>
      <c r="F29" s="842"/>
      <c r="G29" s="842"/>
      <c r="H29" s="842"/>
      <c r="I29" s="842"/>
      <c r="J29" s="842"/>
      <c r="K29" s="842"/>
      <c r="L29" s="842"/>
      <c r="M29" s="842"/>
      <c r="N29" s="842"/>
      <c r="O29" s="842"/>
      <c r="P29" s="843"/>
      <c r="Q29" s="844">
        <v>513</v>
      </c>
      <c r="R29" s="845"/>
      <c r="S29" s="845"/>
      <c r="T29" s="845"/>
      <c r="U29" s="845"/>
      <c r="V29" s="845">
        <v>512</v>
      </c>
      <c r="W29" s="845"/>
      <c r="X29" s="845"/>
      <c r="Y29" s="845"/>
      <c r="Z29" s="845"/>
      <c r="AA29" s="845">
        <v>1</v>
      </c>
      <c r="AB29" s="845"/>
      <c r="AC29" s="845"/>
      <c r="AD29" s="845"/>
      <c r="AE29" s="846"/>
      <c r="AF29" s="847">
        <v>2</v>
      </c>
      <c r="AG29" s="848"/>
      <c r="AH29" s="848"/>
      <c r="AI29" s="848"/>
      <c r="AJ29" s="849"/>
      <c r="AK29" s="916">
        <v>152</v>
      </c>
      <c r="AL29" s="917"/>
      <c r="AM29" s="917"/>
      <c r="AN29" s="917"/>
      <c r="AO29" s="917"/>
      <c r="AP29" s="917" t="s">
        <v>600</v>
      </c>
      <c r="AQ29" s="917"/>
      <c r="AR29" s="917"/>
      <c r="AS29" s="917"/>
      <c r="AT29" s="917"/>
      <c r="AU29" s="917" t="s">
        <v>600</v>
      </c>
      <c r="AV29" s="917"/>
      <c r="AW29" s="917"/>
      <c r="AX29" s="917"/>
      <c r="AY29" s="917"/>
      <c r="AZ29" s="918"/>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3</v>
      </c>
      <c r="B30" s="841" t="s">
        <v>410</v>
      </c>
      <c r="C30" s="842"/>
      <c r="D30" s="842"/>
      <c r="E30" s="842"/>
      <c r="F30" s="842"/>
      <c r="G30" s="842"/>
      <c r="H30" s="842"/>
      <c r="I30" s="842"/>
      <c r="J30" s="842"/>
      <c r="K30" s="842"/>
      <c r="L30" s="842"/>
      <c r="M30" s="842"/>
      <c r="N30" s="842"/>
      <c r="O30" s="842"/>
      <c r="P30" s="843"/>
      <c r="Q30" s="844">
        <v>5155</v>
      </c>
      <c r="R30" s="845"/>
      <c r="S30" s="845"/>
      <c r="T30" s="845"/>
      <c r="U30" s="845"/>
      <c r="V30" s="845">
        <v>5122</v>
      </c>
      <c r="W30" s="845"/>
      <c r="X30" s="845"/>
      <c r="Y30" s="845"/>
      <c r="Z30" s="845"/>
      <c r="AA30" s="845">
        <v>33</v>
      </c>
      <c r="AB30" s="845"/>
      <c r="AC30" s="845"/>
      <c r="AD30" s="845"/>
      <c r="AE30" s="846"/>
      <c r="AF30" s="847">
        <v>34</v>
      </c>
      <c r="AG30" s="848"/>
      <c r="AH30" s="848"/>
      <c r="AI30" s="848"/>
      <c r="AJ30" s="849"/>
      <c r="AK30" s="916">
        <v>844</v>
      </c>
      <c r="AL30" s="917"/>
      <c r="AM30" s="917"/>
      <c r="AN30" s="917"/>
      <c r="AO30" s="917"/>
      <c r="AP30" s="917">
        <v>374</v>
      </c>
      <c r="AQ30" s="917"/>
      <c r="AR30" s="917"/>
      <c r="AS30" s="917"/>
      <c r="AT30" s="917"/>
      <c r="AU30" s="917">
        <v>370</v>
      </c>
      <c r="AV30" s="917"/>
      <c r="AW30" s="917"/>
      <c r="AX30" s="917"/>
      <c r="AY30" s="917"/>
      <c r="AZ30" s="918"/>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4</v>
      </c>
      <c r="B31" s="841" t="s">
        <v>411</v>
      </c>
      <c r="C31" s="842"/>
      <c r="D31" s="842"/>
      <c r="E31" s="842"/>
      <c r="F31" s="842"/>
      <c r="G31" s="842"/>
      <c r="H31" s="842"/>
      <c r="I31" s="842"/>
      <c r="J31" s="842"/>
      <c r="K31" s="842"/>
      <c r="L31" s="842"/>
      <c r="M31" s="842"/>
      <c r="N31" s="842"/>
      <c r="O31" s="842"/>
      <c r="P31" s="843"/>
      <c r="Q31" s="844">
        <v>261</v>
      </c>
      <c r="R31" s="845"/>
      <c r="S31" s="845"/>
      <c r="T31" s="845"/>
      <c r="U31" s="845"/>
      <c r="V31" s="845">
        <v>261</v>
      </c>
      <c r="W31" s="845"/>
      <c r="X31" s="845"/>
      <c r="Y31" s="845"/>
      <c r="Z31" s="845"/>
      <c r="AA31" s="845" t="s">
        <v>622</v>
      </c>
      <c r="AB31" s="845"/>
      <c r="AC31" s="845"/>
      <c r="AD31" s="845"/>
      <c r="AE31" s="846"/>
      <c r="AF31" s="847" t="s">
        <v>622</v>
      </c>
      <c r="AG31" s="848"/>
      <c r="AH31" s="848"/>
      <c r="AI31" s="848"/>
      <c r="AJ31" s="849"/>
      <c r="AK31" s="916">
        <v>50</v>
      </c>
      <c r="AL31" s="917"/>
      <c r="AM31" s="917"/>
      <c r="AN31" s="917"/>
      <c r="AO31" s="917"/>
      <c r="AP31" s="917">
        <v>3</v>
      </c>
      <c r="AQ31" s="917"/>
      <c r="AR31" s="917"/>
      <c r="AS31" s="917"/>
      <c r="AT31" s="917"/>
      <c r="AU31" s="917">
        <v>1</v>
      </c>
      <c r="AV31" s="917"/>
      <c r="AW31" s="917"/>
      <c r="AX31" s="917"/>
      <c r="AY31" s="917"/>
      <c r="AZ31" s="918"/>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5</v>
      </c>
      <c r="B32" s="841" t="s">
        <v>412</v>
      </c>
      <c r="C32" s="842"/>
      <c r="D32" s="842"/>
      <c r="E32" s="842"/>
      <c r="F32" s="842"/>
      <c r="G32" s="842"/>
      <c r="H32" s="842"/>
      <c r="I32" s="842"/>
      <c r="J32" s="842"/>
      <c r="K32" s="842"/>
      <c r="L32" s="842"/>
      <c r="M32" s="842"/>
      <c r="N32" s="842"/>
      <c r="O32" s="842"/>
      <c r="P32" s="843"/>
      <c r="Q32" s="844">
        <v>1107</v>
      </c>
      <c r="R32" s="845"/>
      <c r="S32" s="845"/>
      <c r="T32" s="845"/>
      <c r="U32" s="845"/>
      <c r="V32" s="845">
        <v>1104</v>
      </c>
      <c r="W32" s="845"/>
      <c r="X32" s="845"/>
      <c r="Y32" s="845"/>
      <c r="Z32" s="845"/>
      <c r="AA32" s="845">
        <v>3</v>
      </c>
      <c r="AB32" s="845"/>
      <c r="AC32" s="845"/>
      <c r="AD32" s="845"/>
      <c r="AE32" s="846"/>
      <c r="AF32" s="847">
        <v>742</v>
      </c>
      <c r="AG32" s="848"/>
      <c r="AH32" s="848"/>
      <c r="AI32" s="848"/>
      <c r="AJ32" s="849"/>
      <c r="AK32" s="916">
        <v>300</v>
      </c>
      <c r="AL32" s="917"/>
      <c r="AM32" s="917"/>
      <c r="AN32" s="917"/>
      <c r="AO32" s="917"/>
      <c r="AP32" s="917">
        <v>3868</v>
      </c>
      <c r="AQ32" s="917"/>
      <c r="AR32" s="917"/>
      <c r="AS32" s="917"/>
      <c r="AT32" s="917"/>
      <c r="AU32" s="917">
        <v>3086</v>
      </c>
      <c r="AV32" s="917"/>
      <c r="AW32" s="917"/>
      <c r="AX32" s="917"/>
      <c r="AY32" s="917"/>
      <c r="AZ32" s="918" t="s">
        <v>600</v>
      </c>
      <c r="BA32" s="918"/>
      <c r="BB32" s="918"/>
      <c r="BC32" s="918"/>
      <c r="BD32" s="918"/>
      <c r="BE32" s="914" t="s">
        <v>413</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6</v>
      </c>
      <c r="B33" s="841" t="s">
        <v>414</v>
      </c>
      <c r="C33" s="842"/>
      <c r="D33" s="842"/>
      <c r="E33" s="842"/>
      <c r="F33" s="842"/>
      <c r="G33" s="842"/>
      <c r="H33" s="842"/>
      <c r="I33" s="842"/>
      <c r="J33" s="842"/>
      <c r="K33" s="842"/>
      <c r="L33" s="842"/>
      <c r="M33" s="842"/>
      <c r="N33" s="842"/>
      <c r="O33" s="842"/>
      <c r="P33" s="843"/>
      <c r="Q33" s="844">
        <v>1429</v>
      </c>
      <c r="R33" s="845"/>
      <c r="S33" s="845"/>
      <c r="T33" s="845"/>
      <c r="U33" s="845"/>
      <c r="V33" s="845">
        <v>1532</v>
      </c>
      <c r="W33" s="845"/>
      <c r="X33" s="845"/>
      <c r="Y33" s="845"/>
      <c r="Z33" s="845"/>
      <c r="AA33" s="845">
        <v>-103</v>
      </c>
      <c r="AB33" s="845"/>
      <c r="AC33" s="845"/>
      <c r="AD33" s="845"/>
      <c r="AE33" s="846"/>
      <c r="AF33" s="847">
        <v>1410</v>
      </c>
      <c r="AG33" s="848"/>
      <c r="AH33" s="848"/>
      <c r="AI33" s="848"/>
      <c r="AJ33" s="849"/>
      <c r="AK33" s="916">
        <v>244</v>
      </c>
      <c r="AL33" s="917"/>
      <c r="AM33" s="917"/>
      <c r="AN33" s="917"/>
      <c r="AO33" s="917"/>
      <c r="AP33" s="917">
        <v>831</v>
      </c>
      <c r="AQ33" s="917"/>
      <c r="AR33" s="917"/>
      <c r="AS33" s="917"/>
      <c r="AT33" s="917"/>
      <c r="AU33" s="917">
        <v>493</v>
      </c>
      <c r="AV33" s="917"/>
      <c r="AW33" s="917"/>
      <c r="AX33" s="917"/>
      <c r="AY33" s="917"/>
      <c r="AZ33" s="918" t="s">
        <v>600</v>
      </c>
      <c r="BA33" s="918"/>
      <c r="BB33" s="918"/>
      <c r="BC33" s="918"/>
      <c r="BD33" s="918"/>
      <c r="BE33" s="914" t="s">
        <v>413</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7</v>
      </c>
      <c r="B34" s="841" t="s">
        <v>415</v>
      </c>
      <c r="C34" s="842"/>
      <c r="D34" s="842"/>
      <c r="E34" s="842"/>
      <c r="F34" s="842"/>
      <c r="G34" s="842"/>
      <c r="H34" s="842"/>
      <c r="I34" s="842"/>
      <c r="J34" s="842"/>
      <c r="K34" s="842"/>
      <c r="L34" s="842"/>
      <c r="M34" s="842"/>
      <c r="N34" s="842"/>
      <c r="O34" s="842"/>
      <c r="P34" s="843"/>
      <c r="Q34" s="844">
        <v>862</v>
      </c>
      <c r="R34" s="845"/>
      <c r="S34" s="845"/>
      <c r="T34" s="845"/>
      <c r="U34" s="845"/>
      <c r="V34" s="845">
        <v>944</v>
      </c>
      <c r="W34" s="845"/>
      <c r="X34" s="845"/>
      <c r="Y34" s="845"/>
      <c r="Z34" s="845"/>
      <c r="AA34" s="845">
        <v>-82</v>
      </c>
      <c r="AB34" s="845"/>
      <c r="AC34" s="845"/>
      <c r="AD34" s="845"/>
      <c r="AE34" s="846"/>
      <c r="AF34" s="847">
        <v>92</v>
      </c>
      <c r="AG34" s="848"/>
      <c r="AH34" s="848"/>
      <c r="AI34" s="848"/>
      <c r="AJ34" s="849"/>
      <c r="AK34" s="916">
        <v>333</v>
      </c>
      <c r="AL34" s="917"/>
      <c r="AM34" s="917"/>
      <c r="AN34" s="917"/>
      <c r="AO34" s="917"/>
      <c r="AP34" s="917">
        <v>7144</v>
      </c>
      <c r="AQ34" s="917"/>
      <c r="AR34" s="917"/>
      <c r="AS34" s="917"/>
      <c r="AT34" s="917"/>
      <c r="AU34" s="917">
        <v>4329</v>
      </c>
      <c r="AV34" s="917"/>
      <c r="AW34" s="917"/>
      <c r="AX34" s="917"/>
      <c r="AY34" s="917"/>
      <c r="AZ34" s="918" t="s">
        <v>600</v>
      </c>
      <c r="BA34" s="918"/>
      <c r="BB34" s="918"/>
      <c r="BC34" s="918"/>
      <c r="BD34" s="918"/>
      <c r="BE34" s="914" t="s">
        <v>416</v>
      </c>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8</v>
      </c>
      <c r="B35" s="841" t="s">
        <v>417</v>
      </c>
      <c r="C35" s="842"/>
      <c r="D35" s="842"/>
      <c r="E35" s="842"/>
      <c r="F35" s="842"/>
      <c r="G35" s="842"/>
      <c r="H35" s="842"/>
      <c r="I35" s="842"/>
      <c r="J35" s="842"/>
      <c r="K35" s="842"/>
      <c r="L35" s="842"/>
      <c r="M35" s="842"/>
      <c r="N35" s="842"/>
      <c r="O35" s="842"/>
      <c r="P35" s="843"/>
      <c r="Q35" s="844">
        <v>28</v>
      </c>
      <c r="R35" s="845"/>
      <c r="S35" s="845"/>
      <c r="T35" s="845"/>
      <c r="U35" s="845"/>
      <c r="V35" s="845">
        <v>26</v>
      </c>
      <c r="W35" s="845"/>
      <c r="X35" s="845"/>
      <c r="Y35" s="845"/>
      <c r="Z35" s="845"/>
      <c r="AA35" s="845">
        <v>2</v>
      </c>
      <c r="AB35" s="845"/>
      <c r="AC35" s="845"/>
      <c r="AD35" s="845"/>
      <c r="AE35" s="846"/>
      <c r="AF35" s="847">
        <v>5</v>
      </c>
      <c r="AG35" s="848"/>
      <c r="AH35" s="848"/>
      <c r="AI35" s="848"/>
      <c r="AJ35" s="849"/>
      <c r="AK35" s="916" t="s">
        <v>621</v>
      </c>
      <c r="AL35" s="917"/>
      <c r="AM35" s="917"/>
      <c r="AN35" s="917"/>
      <c r="AO35" s="917"/>
      <c r="AP35" s="917" t="s">
        <v>600</v>
      </c>
      <c r="AQ35" s="917"/>
      <c r="AR35" s="917"/>
      <c r="AS35" s="917"/>
      <c r="AT35" s="917"/>
      <c r="AU35" s="917" t="s">
        <v>622</v>
      </c>
      <c r="AV35" s="917"/>
      <c r="AW35" s="917"/>
      <c r="AX35" s="917"/>
      <c r="AY35" s="917"/>
      <c r="AZ35" s="918" t="s">
        <v>600</v>
      </c>
      <c r="BA35" s="918"/>
      <c r="BB35" s="918"/>
      <c r="BC35" s="918"/>
      <c r="BD35" s="918"/>
      <c r="BE35" s="914" t="s">
        <v>418</v>
      </c>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419</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395</v>
      </c>
      <c r="B63" s="876" t="s">
        <v>420</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2403</v>
      </c>
      <c r="AG63" s="928"/>
      <c r="AH63" s="928"/>
      <c r="AI63" s="928"/>
      <c r="AJ63" s="929"/>
      <c r="AK63" s="930"/>
      <c r="AL63" s="925"/>
      <c r="AM63" s="925"/>
      <c r="AN63" s="925"/>
      <c r="AO63" s="925"/>
      <c r="AP63" s="928">
        <v>12534</v>
      </c>
      <c r="AQ63" s="928"/>
      <c r="AR63" s="928"/>
      <c r="AS63" s="928"/>
      <c r="AT63" s="928"/>
      <c r="AU63" s="928">
        <v>8494</v>
      </c>
      <c r="AV63" s="928"/>
      <c r="AW63" s="928"/>
      <c r="AX63" s="928"/>
      <c r="AY63" s="928"/>
      <c r="AZ63" s="932"/>
      <c r="BA63" s="932"/>
      <c r="BB63" s="932"/>
      <c r="BC63" s="932"/>
      <c r="BD63" s="932"/>
      <c r="BE63" s="933"/>
      <c r="BF63" s="933"/>
      <c r="BG63" s="933"/>
      <c r="BH63" s="933"/>
      <c r="BI63" s="934"/>
      <c r="BJ63" s="935" t="s">
        <v>421</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422</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423</v>
      </c>
      <c r="B66" s="827"/>
      <c r="C66" s="827"/>
      <c r="D66" s="827"/>
      <c r="E66" s="827"/>
      <c r="F66" s="827"/>
      <c r="G66" s="827"/>
      <c r="H66" s="827"/>
      <c r="I66" s="827"/>
      <c r="J66" s="827"/>
      <c r="K66" s="827"/>
      <c r="L66" s="827"/>
      <c r="M66" s="827"/>
      <c r="N66" s="827"/>
      <c r="O66" s="827"/>
      <c r="P66" s="828"/>
      <c r="Q66" s="803" t="s">
        <v>424</v>
      </c>
      <c r="R66" s="804"/>
      <c r="S66" s="804"/>
      <c r="T66" s="804"/>
      <c r="U66" s="805"/>
      <c r="V66" s="803" t="s">
        <v>425</v>
      </c>
      <c r="W66" s="804"/>
      <c r="X66" s="804"/>
      <c r="Y66" s="804"/>
      <c r="Z66" s="805"/>
      <c r="AA66" s="803" t="s">
        <v>426</v>
      </c>
      <c r="AB66" s="804"/>
      <c r="AC66" s="804"/>
      <c r="AD66" s="804"/>
      <c r="AE66" s="805"/>
      <c r="AF66" s="938" t="s">
        <v>427</v>
      </c>
      <c r="AG66" s="899"/>
      <c r="AH66" s="899"/>
      <c r="AI66" s="899"/>
      <c r="AJ66" s="939"/>
      <c r="AK66" s="803" t="s">
        <v>428</v>
      </c>
      <c r="AL66" s="827"/>
      <c r="AM66" s="827"/>
      <c r="AN66" s="827"/>
      <c r="AO66" s="828"/>
      <c r="AP66" s="803" t="s">
        <v>429</v>
      </c>
      <c r="AQ66" s="804"/>
      <c r="AR66" s="804"/>
      <c r="AS66" s="804"/>
      <c r="AT66" s="805"/>
      <c r="AU66" s="803" t="s">
        <v>430</v>
      </c>
      <c r="AV66" s="804"/>
      <c r="AW66" s="804"/>
      <c r="AX66" s="804"/>
      <c r="AY66" s="805"/>
      <c r="AZ66" s="803" t="s">
        <v>378</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15">
      <c r="A68" s="260">
        <v>1</v>
      </c>
      <c r="B68" s="955" t="s">
        <v>601</v>
      </c>
      <c r="C68" s="956"/>
      <c r="D68" s="956"/>
      <c r="E68" s="956"/>
      <c r="F68" s="956"/>
      <c r="G68" s="956"/>
      <c r="H68" s="956"/>
      <c r="I68" s="956"/>
      <c r="J68" s="956"/>
      <c r="K68" s="956"/>
      <c r="L68" s="956"/>
      <c r="M68" s="956"/>
      <c r="N68" s="956"/>
      <c r="O68" s="956"/>
      <c r="P68" s="957"/>
      <c r="Q68" s="958">
        <v>508</v>
      </c>
      <c r="R68" s="952"/>
      <c r="S68" s="952"/>
      <c r="T68" s="952"/>
      <c r="U68" s="952"/>
      <c r="V68" s="952">
        <v>488</v>
      </c>
      <c r="W68" s="952"/>
      <c r="X68" s="952"/>
      <c r="Y68" s="952"/>
      <c r="Z68" s="952"/>
      <c r="AA68" s="952">
        <v>20</v>
      </c>
      <c r="AB68" s="952"/>
      <c r="AC68" s="952"/>
      <c r="AD68" s="952"/>
      <c r="AE68" s="952"/>
      <c r="AF68" s="952">
        <v>20</v>
      </c>
      <c r="AG68" s="952"/>
      <c r="AH68" s="952"/>
      <c r="AI68" s="952"/>
      <c r="AJ68" s="952"/>
      <c r="AK68" s="952" t="s">
        <v>620</v>
      </c>
      <c r="AL68" s="952"/>
      <c r="AM68" s="952"/>
      <c r="AN68" s="952"/>
      <c r="AO68" s="952"/>
      <c r="AP68" s="952">
        <v>91</v>
      </c>
      <c r="AQ68" s="952"/>
      <c r="AR68" s="952"/>
      <c r="AS68" s="952"/>
      <c r="AT68" s="952"/>
      <c r="AU68" s="952">
        <v>66</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15">
      <c r="A69" s="263">
        <v>2</v>
      </c>
      <c r="B69" s="959" t="s">
        <v>602</v>
      </c>
      <c r="C69" s="960"/>
      <c r="D69" s="960"/>
      <c r="E69" s="960"/>
      <c r="F69" s="960"/>
      <c r="G69" s="960"/>
      <c r="H69" s="960"/>
      <c r="I69" s="960"/>
      <c r="J69" s="960"/>
      <c r="K69" s="960"/>
      <c r="L69" s="960"/>
      <c r="M69" s="960"/>
      <c r="N69" s="960"/>
      <c r="O69" s="960"/>
      <c r="P69" s="961"/>
      <c r="Q69" s="962">
        <v>6490</v>
      </c>
      <c r="R69" s="917"/>
      <c r="S69" s="917"/>
      <c r="T69" s="917"/>
      <c r="U69" s="917"/>
      <c r="V69" s="917">
        <v>7195</v>
      </c>
      <c r="W69" s="917"/>
      <c r="X69" s="917"/>
      <c r="Y69" s="917"/>
      <c r="Z69" s="917"/>
      <c r="AA69" s="917">
        <v>-705</v>
      </c>
      <c r="AB69" s="917"/>
      <c r="AC69" s="917"/>
      <c r="AD69" s="917"/>
      <c r="AE69" s="917"/>
      <c r="AF69" s="917">
        <v>3561</v>
      </c>
      <c r="AG69" s="917"/>
      <c r="AH69" s="917"/>
      <c r="AI69" s="917"/>
      <c r="AJ69" s="917"/>
      <c r="AK69" s="917" t="s">
        <v>600</v>
      </c>
      <c r="AL69" s="917"/>
      <c r="AM69" s="917"/>
      <c r="AN69" s="917"/>
      <c r="AO69" s="917"/>
      <c r="AP69" s="917">
        <v>21684</v>
      </c>
      <c r="AQ69" s="917"/>
      <c r="AR69" s="917"/>
      <c r="AS69" s="917"/>
      <c r="AT69" s="917"/>
      <c r="AU69" s="917">
        <v>238</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15">
      <c r="A70" s="263">
        <v>3</v>
      </c>
      <c r="B70" s="959" t="s">
        <v>603</v>
      </c>
      <c r="C70" s="960"/>
      <c r="D70" s="960"/>
      <c r="E70" s="960"/>
      <c r="F70" s="960"/>
      <c r="G70" s="960"/>
      <c r="H70" s="960"/>
      <c r="I70" s="960"/>
      <c r="J70" s="960"/>
      <c r="K70" s="960"/>
      <c r="L70" s="960"/>
      <c r="M70" s="960"/>
      <c r="N70" s="960"/>
      <c r="O70" s="960"/>
      <c r="P70" s="961"/>
      <c r="Q70" s="962">
        <v>72</v>
      </c>
      <c r="R70" s="917"/>
      <c r="S70" s="917"/>
      <c r="T70" s="917"/>
      <c r="U70" s="917"/>
      <c r="V70" s="917">
        <v>69</v>
      </c>
      <c r="W70" s="917"/>
      <c r="X70" s="917"/>
      <c r="Y70" s="917"/>
      <c r="Z70" s="917"/>
      <c r="AA70" s="917">
        <v>3</v>
      </c>
      <c r="AB70" s="917"/>
      <c r="AC70" s="917"/>
      <c r="AD70" s="917"/>
      <c r="AE70" s="917"/>
      <c r="AF70" s="917">
        <v>3</v>
      </c>
      <c r="AG70" s="917"/>
      <c r="AH70" s="917"/>
      <c r="AI70" s="917"/>
      <c r="AJ70" s="917"/>
      <c r="AK70" s="917" t="s">
        <v>600</v>
      </c>
      <c r="AL70" s="917"/>
      <c r="AM70" s="917"/>
      <c r="AN70" s="917"/>
      <c r="AO70" s="917"/>
      <c r="AP70" s="917" t="s">
        <v>600</v>
      </c>
      <c r="AQ70" s="917"/>
      <c r="AR70" s="917"/>
      <c r="AS70" s="917"/>
      <c r="AT70" s="917"/>
      <c r="AU70" s="917" t="s">
        <v>622</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15">
      <c r="A71" s="263">
        <v>4</v>
      </c>
      <c r="B71" s="959" t="s">
        <v>604</v>
      </c>
      <c r="C71" s="960"/>
      <c r="D71" s="960"/>
      <c r="E71" s="960"/>
      <c r="F71" s="960"/>
      <c r="G71" s="960"/>
      <c r="H71" s="960"/>
      <c r="I71" s="960"/>
      <c r="J71" s="960"/>
      <c r="K71" s="960"/>
      <c r="L71" s="960"/>
      <c r="M71" s="960"/>
      <c r="N71" s="960"/>
      <c r="O71" s="960"/>
      <c r="P71" s="961"/>
      <c r="Q71" s="962">
        <v>279667</v>
      </c>
      <c r="R71" s="917"/>
      <c r="S71" s="917"/>
      <c r="T71" s="917"/>
      <c r="U71" s="917"/>
      <c r="V71" s="917">
        <v>279607</v>
      </c>
      <c r="W71" s="917"/>
      <c r="X71" s="917"/>
      <c r="Y71" s="917"/>
      <c r="Z71" s="917"/>
      <c r="AA71" s="917">
        <v>60</v>
      </c>
      <c r="AB71" s="917"/>
      <c r="AC71" s="917"/>
      <c r="AD71" s="917"/>
      <c r="AE71" s="917"/>
      <c r="AF71" s="917">
        <v>60</v>
      </c>
      <c r="AG71" s="917"/>
      <c r="AH71" s="917"/>
      <c r="AI71" s="917"/>
      <c r="AJ71" s="917"/>
      <c r="AK71" s="917">
        <v>5298</v>
      </c>
      <c r="AL71" s="917"/>
      <c r="AM71" s="917"/>
      <c r="AN71" s="917"/>
      <c r="AO71" s="917"/>
      <c r="AP71" s="917" t="s">
        <v>600</v>
      </c>
      <c r="AQ71" s="917"/>
      <c r="AR71" s="917"/>
      <c r="AS71" s="917"/>
      <c r="AT71" s="917"/>
      <c r="AU71" s="917" t="s">
        <v>622</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15">
      <c r="A72" s="263">
        <v>5</v>
      </c>
      <c r="B72" s="959" t="s">
        <v>605</v>
      </c>
      <c r="C72" s="960"/>
      <c r="D72" s="960"/>
      <c r="E72" s="960"/>
      <c r="F72" s="960"/>
      <c r="G72" s="960"/>
      <c r="H72" s="960"/>
      <c r="I72" s="960"/>
      <c r="J72" s="960"/>
      <c r="K72" s="960"/>
      <c r="L72" s="960"/>
      <c r="M72" s="960"/>
      <c r="N72" s="960"/>
      <c r="O72" s="960"/>
      <c r="P72" s="961"/>
      <c r="Q72" s="962">
        <v>6487</v>
      </c>
      <c r="R72" s="917"/>
      <c r="S72" s="917"/>
      <c r="T72" s="917"/>
      <c r="U72" s="917"/>
      <c r="V72" s="917">
        <v>6236</v>
      </c>
      <c r="W72" s="917"/>
      <c r="X72" s="917"/>
      <c r="Y72" s="917"/>
      <c r="Z72" s="917"/>
      <c r="AA72" s="917">
        <v>251</v>
      </c>
      <c r="AB72" s="917"/>
      <c r="AC72" s="917"/>
      <c r="AD72" s="917"/>
      <c r="AE72" s="917"/>
      <c r="AF72" s="917">
        <v>251</v>
      </c>
      <c r="AG72" s="917"/>
      <c r="AH72" s="917"/>
      <c r="AI72" s="917"/>
      <c r="AJ72" s="917"/>
      <c r="AK72" s="917">
        <v>366</v>
      </c>
      <c r="AL72" s="917"/>
      <c r="AM72" s="917"/>
      <c r="AN72" s="917"/>
      <c r="AO72" s="917"/>
      <c r="AP72" s="917" t="s">
        <v>600</v>
      </c>
      <c r="AQ72" s="917"/>
      <c r="AR72" s="917"/>
      <c r="AS72" s="917"/>
      <c r="AT72" s="917"/>
      <c r="AU72" s="917" t="s">
        <v>622</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15">
      <c r="A73" s="263">
        <v>6</v>
      </c>
      <c r="B73" s="959" t="s">
        <v>606</v>
      </c>
      <c r="C73" s="960"/>
      <c r="D73" s="960"/>
      <c r="E73" s="960"/>
      <c r="F73" s="960"/>
      <c r="G73" s="960"/>
      <c r="H73" s="960"/>
      <c r="I73" s="960"/>
      <c r="J73" s="960"/>
      <c r="K73" s="960"/>
      <c r="L73" s="960"/>
      <c r="M73" s="960"/>
      <c r="N73" s="960"/>
      <c r="O73" s="960"/>
      <c r="P73" s="961"/>
      <c r="Q73" s="962">
        <v>799</v>
      </c>
      <c r="R73" s="917"/>
      <c r="S73" s="917"/>
      <c r="T73" s="917"/>
      <c r="U73" s="917"/>
      <c r="V73" s="917">
        <v>329</v>
      </c>
      <c r="W73" s="917"/>
      <c r="X73" s="917"/>
      <c r="Y73" s="917"/>
      <c r="Z73" s="917"/>
      <c r="AA73" s="917">
        <v>470</v>
      </c>
      <c r="AB73" s="917"/>
      <c r="AC73" s="917"/>
      <c r="AD73" s="917"/>
      <c r="AE73" s="917"/>
      <c r="AF73" s="917">
        <v>470</v>
      </c>
      <c r="AG73" s="917"/>
      <c r="AH73" s="917"/>
      <c r="AI73" s="917"/>
      <c r="AJ73" s="917"/>
      <c r="AK73" s="917" t="s">
        <v>600</v>
      </c>
      <c r="AL73" s="917"/>
      <c r="AM73" s="917"/>
      <c r="AN73" s="917"/>
      <c r="AO73" s="917"/>
      <c r="AP73" s="917" t="s">
        <v>600</v>
      </c>
      <c r="AQ73" s="917"/>
      <c r="AR73" s="917"/>
      <c r="AS73" s="917"/>
      <c r="AT73" s="917"/>
      <c r="AU73" s="917" t="s">
        <v>622</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15">
      <c r="A74" s="263">
        <v>7</v>
      </c>
      <c r="B74" s="959" t="s">
        <v>607</v>
      </c>
      <c r="C74" s="960"/>
      <c r="D74" s="960"/>
      <c r="E74" s="960"/>
      <c r="F74" s="960"/>
      <c r="G74" s="960"/>
      <c r="H74" s="960"/>
      <c r="I74" s="960"/>
      <c r="J74" s="960"/>
      <c r="K74" s="960"/>
      <c r="L74" s="960"/>
      <c r="M74" s="960"/>
      <c r="N74" s="960"/>
      <c r="O74" s="960"/>
      <c r="P74" s="961"/>
      <c r="Q74" s="962">
        <v>26</v>
      </c>
      <c r="R74" s="917"/>
      <c r="S74" s="917"/>
      <c r="T74" s="917"/>
      <c r="U74" s="917"/>
      <c r="V74" s="917">
        <v>16</v>
      </c>
      <c r="W74" s="917"/>
      <c r="X74" s="917"/>
      <c r="Y74" s="917"/>
      <c r="Z74" s="917"/>
      <c r="AA74" s="917">
        <v>11</v>
      </c>
      <c r="AB74" s="917"/>
      <c r="AC74" s="917"/>
      <c r="AD74" s="917"/>
      <c r="AE74" s="917"/>
      <c r="AF74" s="917">
        <v>11</v>
      </c>
      <c r="AG74" s="917"/>
      <c r="AH74" s="917"/>
      <c r="AI74" s="917"/>
      <c r="AJ74" s="917"/>
      <c r="AK74" s="917" t="s">
        <v>600</v>
      </c>
      <c r="AL74" s="917"/>
      <c r="AM74" s="917"/>
      <c r="AN74" s="917"/>
      <c r="AO74" s="917"/>
      <c r="AP74" s="917" t="s">
        <v>600</v>
      </c>
      <c r="AQ74" s="917"/>
      <c r="AR74" s="917"/>
      <c r="AS74" s="917"/>
      <c r="AT74" s="917"/>
      <c r="AU74" s="917" t="s">
        <v>622</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15">
      <c r="A75" s="263">
        <v>8</v>
      </c>
      <c r="B75" s="959" t="s">
        <v>608</v>
      </c>
      <c r="C75" s="960"/>
      <c r="D75" s="960"/>
      <c r="E75" s="960"/>
      <c r="F75" s="960"/>
      <c r="G75" s="960"/>
      <c r="H75" s="960"/>
      <c r="I75" s="960"/>
      <c r="J75" s="960"/>
      <c r="K75" s="960"/>
      <c r="L75" s="960"/>
      <c r="M75" s="960"/>
      <c r="N75" s="960"/>
      <c r="O75" s="960"/>
      <c r="P75" s="961"/>
      <c r="Q75" s="965">
        <v>228</v>
      </c>
      <c r="R75" s="966"/>
      <c r="S75" s="966"/>
      <c r="T75" s="966"/>
      <c r="U75" s="916"/>
      <c r="V75" s="967">
        <v>214</v>
      </c>
      <c r="W75" s="966"/>
      <c r="X75" s="966"/>
      <c r="Y75" s="966"/>
      <c r="Z75" s="916"/>
      <c r="AA75" s="967">
        <v>14</v>
      </c>
      <c r="AB75" s="966"/>
      <c r="AC75" s="966"/>
      <c r="AD75" s="966"/>
      <c r="AE75" s="916"/>
      <c r="AF75" s="967">
        <v>14</v>
      </c>
      <c r="AG75" s="966"/>
      <c r="AH75" s="966"/>
      <c r="AI75" s="966"/>
      <c r="AJ75" s="916"/>
      <c r="AK75" s="967">
        <v>221</v>
      </c>
      <c r="AL75" s="966"/>
      <c r="AM75" s="966"/>
      <c r="AN75" s="966"/>
      <c r="AO75" s="916"/>
      <c r="AP75" s="967" t="s">
        <v>600</v>
      </c>
      <c r="AQ75" s="966"/>
      <c r="AR75" s="966"/>
      <c r="AS75" s="966"/>
      <c r="AT75" s="916"/>
      <c r="AU75" s="917" t="s">
        <v>622</v>
      </c>
      <c r="AV75" s="917"/>
      <c r="AW75" s="917"/>
      <c r="AX75" s="917"/>
      <c r="AY75" s="917"/>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15">
      <c r="A76" s="263">
        <v>9</v>
      </c>
      <c r="B76" s="959" t="s">
        <v>609</v>
      </c>
      <c r="C76" s="960"/>
      <c r="D76" s="960"/>
      <c r="E76" s="960"/>
      <c r="F76" s="960"/>
      <c r="G76" s="960"/>
      <c r="H76" s="960"/>
      <c r="I76" s="960"/>
      <c r="J76" s="960"/>
      <c r="K76" s="960"/>
      <c r="L76" s="960"/>
      <c r="M76" s="960"/>
      <c r="N76" s="960"/>
      <c r="O76" s="960"/>
      <c r="P76" s="961"/>
      <c r="Q76" s="965">
        <v>100</v>
      </c>
      <c r="R76" s="966"/>
      <c r="S76" s="966"/>
      <c r="T76" s="966"/>
      <c r="U76" s="916"/>
      <c r="V76" s="967">
        <v>78</v>
      </c>
      <c r="W76" s="966"/>
      <c r="X76" s="966"/>
      <c r="Y76" s="966"/>
      <c r="Z76" s="916"/>
      <c r="AA76" s="967">
        <v>21</v>
      </c>
      <c r="AB76" s="966"/>
      <c r="AC76" s="966"/>
      <c r="AD76" s="966"/>
      <c r="AE76" s="916"/>
      <c r="AF76" s="967">
        <v>21</v>
      </c>
      <c r="AG76" s="966"/>
      <c r="AH76" s="966"/>
      <c r="AI76" s="966"/>
      <c r="AJ76" s="916"/>
      <c r="AK76" s="967">
        <v>22</v>
      </c>
      <c r="AL76" s="966"/>
      <c r="AM76" s="966"/>
      <c r="AN76" s="966"/>
      <c r="AO76" s="916"/>
      <c r="AP76" s="967" t="s">
        <v>600</v>
      </c>
      <c r="AQ76" s="966"/>
      <c r="AR76" s="966"/>
      <c r="AS76" s="966"/>
      <c r="AT76" s="916"/>
      <c r="AU76" s="917" t="s">
        <v>622</v>
      </c>
      <c r="AV76" s="917"/>
      <c r="AW76" s="917"/>
      <c r="AX76" s="917"/>
      <c r="AY76" s="917"/>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15">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15">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15">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15">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15">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15">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15">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15">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15">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15">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15">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
      <c r="A88" s="266" t="s">
        <v>395</v>
      </c>
      <c r="B88" s="876" t="s">
        <v>431</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4411</v>
      </c>
      <c r="AG88" s="928"/>
      <c r="AH88" s="928"/>
      <c r="AI88" s="928"/>
      <c r="AJ88" s="928"/>
      <c r="AK88" s="925"/>
      <c r="AL88" s="925"/>
      <c r="AM88" s="925"/>
      <c r="AN88" s="925"/>
      <c r="AO88" s="925"/>
      <c r="AP88" s="928">
        <v>21775</v>
      </c>
      <c r="AQ88" s="928"/>
      <c r="AR88" s="928"/>
      <c r="AS88" s="928"/>
      <c r="AT88" s="928"/>
      <c r="AU88" s="928">
        <v>304</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395</v>
      </c>
      <c r="BR102" s="876" t="s">
        <v>432</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10</v>
      </c>
      <c r="CS102" s="936"/>
      <c r="CT102" s="936"/>
      <c r="CU102" s="936"/>
      <c r="CV102" s="979"/>
      <c r="CW102" s="978" t="s">
        <v>622</v>
      </c>
      <c r="CX102" s="936"/>
      <c r="CY102" s="936"/>
      <c r="CZ102" s="936"/>
      <c r="DA102" s="979"/>
      <c r="DB102" s="978" t="s">
        <v>622</v>
      </c>
      <c r="DC102" s="936"/>
      <c r="DD102" s="936"/>
      <c r="DE102" s="936"/>
      <c r="DF102" s="979"/>
      <c r="DG102" s="978" t="s">
        <v>622</v>
      </c>
      <c r="DH102" s="936"/>
      <c r="DI102" s="936"/>
      <c r="DJ102" s="936"/>
      <c r="DK102" s="979"/>
      <c r="DL102" s="978" t="s">
        <v>622</v>
      </c>
      <c r="DM102" s="936"/>
      <c r="DN102" s="936"/>
      <c r="DO102" s="936"/>
      <c r="DP102" s="979"/>
      <c r="DQ102" s="978" t="s">
        <v>622</v>
      </c>
      <c r="DR102" s="936"/>
      <c r="DS102" s="936"/>
      <c r="DT102" s="936"/>
      <c r="DU102" s="979"/>
      <c r="DV102" s="1002"/>
      <c r="DW102" s="1003"/>
      <c r="DX102" s="1003"/>
      <c r="DY102" s="1003"/>
      <c r="DZ102" s="1004"/>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433</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434</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435</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436</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07" t="s">
        <v>437</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438</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15">
      <c r="A109" s="1000" t="s">
        <v>439</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440</v>
      </c>
      <c r="AB109" s="981"/>
      <c r="AC109" s="981"/>
      <c r="AD109" s="981"/>
      <c r="AE109" s="982"/>
      <c r="AF109" s="980" t="s">
        <v>441</v>
      </c>
      <c r="AG109" s="981"/>
      <c r="AH109" s="981"/>
      <c r="AI109" s="981"/>
      <c r="AJ109" s="982"/>
      <c r="AK109" s="980" t="s">
        <v>306</v>
      </c>
      <c r="AL109" s="981"/>
      <c r="AM109" s="981"/>
      <c r="AN109" s="981"/>
      <c r="AO109" s="982"/>
      <c r="AP109" s="980" t="s">
        <v>442</v>
      </c>
      <c r="AQ109" s="981"/>
      <c r="AR109" s="981"/>
      <c r="AS109" s="981"/>
      <c r="AT109" s="983"/>
      <c r="AU109" s="1000" t="s">
        <v>439</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440</v>
      </c>
      <c r="BR109" s="981"/>
      <c r="BS109" s="981"/>
      <c r="BT109" s="981"/>
      <c r="BU109" s="982"/>
      <c r="BV109" s="980" t="s">
        <v>441</v>
      </c>
      <c r="BW109" s="981"/>
      <c r="BX109" s="981"/>
      <c r="BY109" s="981"/>
      <c r="BZ109" s="982"/>
      <c r="CA109" s="980" t="s">
        <v>306</v>
      </c>
      <c r="CB109" s="981"/>
      <c r="CC109" s="981"/>
      <c r="CD109" s="981"/>
      <c r="CE109" s="982"/>
      <c r="CF109" s="1001" t="s">
        <v>442</v>
      </c>
      <c r="CG109" s="1001"/>
      <c r="CH109" s="1001"/>
      <c r="CI109" s="1001"/>
      <c r="CJ109" s="1001"/>
      <c r="CK109" s="980" t="s">
        <v>443</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440</v>
      </c>
      <c r="DH109" s="981"/>
      <c r="DI109" s="981"/>
      <c r="DJ109" s="981"/>
      <c r="DK109" s="982"/>
      <c r="DL109" s="980" t="s">
        <v>441</v>
      </c>
      <c r="DM109" s="981"/>
      <c r="DN109" s="981"/>
      <c r="DO109" s="981"/>
      <c r="DP109" s="982"/>
      <c r="DQ109" s="980" t="s">
        <v>306</v>
      </c>
      <c r="DR109" s="981"/>
      <c r="DS109" s="981"/>
      <c r="DT109" s="981"/>
      <c r="DU109" s="982"/>
      <c r="DV109" s="980" t="s">
        <v>442</v>
      </c>
      <c r="DW109" s="981"/>
      <c r="DX109" s="981"/>
      <c r="DY109" s="981"/>
      <c r="DZ109" s="983"/>
    </row>
    <row r="110" spans="1:131" s="248" customFormat="1" ht="26.25" customHeight="1" x14ac:dyDescent="0.15">
      <c r="A110" s="984" t="s">
        <v>444</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3663935</v>
      </c>
      <c r="AB110" s="988"/>
      <c r="AC110" s="988"/>
      <c r="AD110" s="988"/>
      <c r="AE110" s="989"/>
      <c r="AF110" s="990">
        <v>3565700</v>
      </c>
      <c r="AG110" s="988"/>
      <c r="AH110" s="988"/>
      <c r="AI110" s="988"/>
      <c r="AJ110" s="989"/>
      <c r="AK110" s="990">
        <v>3547084</v>
      </c>
      <c r="AL110" s="988"/>
      <c r="AM110" s="988"/>
      <c r="AN110" s="988"/>
      <c r="AO110" s="989"/>
      <c r="AP110" s="991">
        <v>33.299999999999997</v>
      </c>
      <c r="AQ110" s="992"/>
      <c r="AR110" s="992"/>
      <c r="AS110" s="992"/>
      <c r="AT110" s="993"/>
      <c r="AU110" s="994" t="s">
        <v>73</v>
      </c>
      <c r="AV110" s="995"/>
      <c r="AW110" s="995"/>
      <c r="AX110" s="995"/>
      <c r="AY110" s="995"/>
      <c r="AZ110" s="1036" t="s">
        <v>445</v>
      </c>
      <c r="BA110" s="985"/>
      <c r="BB110" s="985"/>
      <c r="BC110" s="985"/>
      <c r="BD110" s="985"/>
      <c r="BE110" s="985"/>
      <c r="BF110" s="985"/>
      <c r="BG110" s="985"/>
      <c r="BH110" s="985"/>
      <c r="BI110" s="985"/>
      <c r="BJ110" s="985"/>
      <c r="BK110" s="985"/>
      <c r="BL110" s="985"/>
      <c r="BM110" s="985"/>
      <c r="BN110" s="985"/>
      <c r="BO110" s="985"/>
      <c r="BP110" s="986"/>
      <c r="BQ110" s="1022">
        <v>33082176</v>
      </c>
      <c r="BR110" s="1023"/>
      <c r="BS110" s="1023"/>
      <c r="BT110" s="1023"/>
      <c r="BU110" s="1023"/>
      <c r="BV110" s="1023">
        <v>32942222</v>
      </c>
      <c r="BW110" s="1023"/>
      <c r="BX110" s="1023"/>
      <c r="BY110" s="1023"/>
      <c r="BZ110" s="1023"/>
      <c r="CA110" s="1023">
        <v>32544175</v>
      </c>
      <c r="CB110" s="1023"/>
      <c r="CC110" s="1023"/>
      <c r="CD110" s="1023"/>
      <c r="CE110" s="1023"/>
      <c r="CF110" s="1037">
        <v>305.3</v>
      </c>
      <c r="CG110" s="1038"/>
      <c r="CH110" s="1038"/>
      <c r="CI110" s="1038"/>
      <c r="CJ110" s="1038"/>
      <c r="CK110" s="1039" t="s">
        <v>446</v>
      </c>
      <c r="CL110" s="1040"/>
      <c r="CM110" s="1019" t="s">
        <v>447</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390</v>
      </c>
      <c r="DH110" s="1023"/>
      <c r="DI110" s="1023"/>
      <c r="DJ110" s="1023"/>
      <c r="DK110" s="1023"/>
      <c r="DL110" s="1023" t="s">
        <v>448</v>
      </c>
      <c r="DM110" s="1023"/>
      <c r="DN110" s="1023"/>
      <c r="DO110" s="1023"/>
      <c r="DP110" s="1023"/>
      <c r="DQ110" s="1023" t="s">
        <v>449</v>
      </c>
      <c r="DR110" s="1023"/>
      <c r="DS110" s="1023"/>
      <c r="DT110" s="1023"/>
      <c r="DU110" s="1023"/>
      <c r="DV110" s="1024" t="s">
        <v>390</v>
      </c>
      <c r="DW110" s="1024"/>
      <c r="DX110" s="1024"/>
      <c r="DY110" s="1024"/>
      <c r="DZ110" s="1025"/>
    </row>
    <row r="111" spans="1:131" s="248" customFormat="1" ht="26.25" customHeight="1" x14ac:dyDescent="0.15">
      <c r="A111" s="1026" t="s">
        <v>450</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451</v>
      </c>
      <c r="AB111" s="1030"/>
      <c r="AC111" s="1030"/>
      <c r="AD111" s="1030"/>
      <c r="AE111" s="1031"/>
      <c r="AF111" s="1032" t="s">
        <v>451</v>
      </c>
      <c r="AG111" s="1030"/>
      <c r="AH111" s="1030"/>
      <c r="AI111" s="1030"/>
      <c r="AJ111" s="1031"/>
      <c r="AK111" s="1032" t="s">
        <v>397</v>
      </c>
      <c r="AL111" s="1030"/>
      <c r="AM111" s="1030"/>
      <c r="AN111" s="1030"/>
      <c r="AO111" s="1031"/>
      <c r="AP111" s="1033" t="s">
        <v>452</v>
      </c>
      <c r="AQ111" s="1034"/>
      <c r="AR111" s="1034"/>
      <c r="AS111" s="1034"/>
      <c r="AT111" s="1035"/>
      <c r="AU111" s="996"/>
      <c r="AV111" s="997"/>
      <c r="AW111" s="997"/>
      <c r="AX111" s="997"/>
      <c r="AY111" s="997"/>
      <c r="AZ111" s="1045" t="s">
        <v>453</v>
      </c>
      <c r="BA111" s="1046"/>
      <c r="BB111" s="1046"/>
      <c r="BC111" s="1046"/>
      <c r="BD111" s="1046"/>
      <c r="BE111" s="1046"/>
      <c r="BF111" s="1046"/>
      <c r="BG111" s="1046"/>
      <c r="BH111" s="1046"/>
      <c r="BI111" s="1046"/>
      <c r="BJ111" s="1046"/>
      <c r="BK111" s="1046"/>
      <c r="BL111" s="1046"/>
      <c r="BM111" s="1046"/>
      <c r="BN111" s="1046"/>
      <c r="BO111" s="1046"/>
      <c r="BP111" s="1047"/>
      <c r="BQ111" s="1015">
        <v>22886</v>
      </c>
      <c r="BR111" s="1016"/>
      <c r="BS111" s="1016"/>
      <c r="BT111" s="1016"/>
      <c r="BU111" s="1016"/>
      <c r="BV111" s="1016">
        <v>25161</v>
      </c>
      <c r="BW111" s="1016"/>
      <c r="BX111" s="1016"/>
      <c r="BY111" s="1016"/>
      <c r="BZ111" s="1016"/>
      <c r="CA111" s="1016">
        <v>23611</v>
      </c>
      <c r="CB111" s="1016"/>
      <c r="CC111" s="1016"/>
      <c r="CD111" s="1016"/>
      <c r="CE111" s="1016"/>
      <c r="CF111" s="1010">
        <v>0.2</v>
      </c>
      <c r="CG111" s="1011"/>
      <c r="CH111" s="1011"/>
      <c r="CI111" s="1011"/>
      <c r="CJ111" s="1011"/>
      <c r="CK111" s="1041"/>
      <c r="CL111" s="1042"/>
      <c r="CM111" s="1012" t="s">
        <v>454</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451</v>
      </c>
      <c r="DH111" s="1016"/>
      <c r="DI111" s="1016"/>
      <c r="DJ111" s="1016"/>
      <c r="DK111" s="1016"/>
      <c r="DL111" s="1016" t="s">
        <v>455</v>
      </c>
      <c r="DM111" s="1016"/>
      <c r="DN111" s="1016"/>
      <c r="DO111" s="1016"/>
      <c r="DP111" s="1016"/>
      <c r="DQ111" s="1016" t="s">
        <v>451</v>
      </c>
      <c r="DR111" s="1016"/>
      <c r="DS111" s="1016"/>
      <c r="DT111" s="1016"/>
      <c r="DU111" s="1016"/>
      <c r="DV111" s="1017" t="s">
        <v>452</v>
      </c>
      <c r="DW111" s="1017"/>
      <c r="DX111" s="1017"/>
      <c r="DY111" s="1017"/>
      <c r="DZ111" s="1018"/>
    </row>
    <row r="112" spans="1:131" s="248" customFormat="1" ht="26.25" customHeight="1" x14ac:dyDescent="0.15">
      <c r="A112" s="1048" t="s">
        <v>456</v>
      </c>
      <c r="B112" s="1049"/>
      <c r="C112" s="1046" t="s">
        <v>457</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452</v>
      </c>
      <c r="AB112" s="1055"/>
      <c r="AC112" s="1055"/>
      <c r="AD112" s="1055"/>
      <c r="AE112" s="1056"/>
      <c r="AF112" s="1057" t="s">
        <v>451</v>
      </c>
      <c r="AG112" s="1055"/>
      <c r="AH112" s="1055"/>
      <c r="AI112" s="1055"/>
      <c r="AJ112" s="1056"/>
      <c r="AK112" s="1057" t="s">
        <v>452</v>
      </c>
      <c r="AL112" s="1055"/>
      <c r="AM112" s="1055"/>
      <c r="AN112" s="1055"/>
      <c r="AO112" s="1056"/>
      <c r="AP112" s="1058" t="s">
        <v>452</v>
      </c>
      <c r="AQ112" s="1059"/>
      <c r="AR112" s="1059"/>
      <c r="AS112" s="1059"/>
      <c r="AT112" s="1060"/>
      <c r="AU112" s="996"/>
      <c r="AV112" s="997"/>
      <c r="AW112" s="997"/>
      <c r="AX112" s="997"/>
      <c r="AY112" s="997"/>
      <c r="AZ112" s="1045" t="s">
        <v>458</v>
      </c>
      <c r="BA112" s="1046"/>
      <c r="BB112" s="1046"/>
      <c r="BC112" s="1046"/>
      <c r="BD112" s="1046"/>
      <c r="BE112" s="1046"/>
      <c r="BF112" s="1046"/>
      <c r="BG112" s="1046"/>
      <c r="BH112" s="1046"/>
      <c r="BI112" s="1046"/>
      <c r="BJ112" s="1046"/>
      <c r="BK112" s="1046"/>
      <c r="BL112" s="1046"/>
      <c r="BM112" s="1046"/>
      <c r="BN112" s="1046"/>
      <c r="BO112" s="1046"/>
      <c r="BP112" s="1047"/>
      <c r="BQ112" s="1015">
        <v>9293402</v>
      </c>
      <c r="BR112" s="1016"/>
      <c r="BS112" s="1016"/>
      <c r="BT112" s="1016"/>
      <c r="BU112" s="1016"/>
      <c r="BV112" s="1016">
        <v>8607116</v>
      </c>
      <c r="BW112" s="1016"/>
      <c r="BX112" s="1016"/>
      <c r="BY112" s="1016"/>
      <c r="BZ112" s="1016"/>
      <c r="CA112" s="1016">
        <v>8493262</v>
      </c>
      <c r="CB112" s="1016"/>
      <c r="CC112" s="1016"/>
      <c r="CD112" s="1016"/>
      <c r="CE112" s="1016"/>
      <c r="CF112" s="1010">
        <v>79.7</v>
      </c>
      <c r="CG112" s="1011"/>
      <c r="CH112" s="1011"/>
      <c r="CI112" s="1011"/>
      <c r="CJ112" s="1011"/>
      <c r="CK112" s="1041"/>
      <c r="CL112" s="1042"/>
      <c r="CM112" s="1012" t="s">
        <v>459</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452</v>
      </c>
      <c r="DH112" s="1016"/>
      <c r="DI112" s="1016"/>
      <c r="DJ112" s="1016"/>
      <c r="DK112" s="1016"/>
      <c r="DL112" s="1016" t="s">
        <v>452</v>
      </c>
      <c r="DM112" s="1016"/>
      <c r="DN112" s="1016"/>
      <c r="DO112" s="1016"/>
      <c r="DP112" s="1016"/>
      <c r="DQ112" s="1016" t="s">
        <v>455</v>
      </c>
      <c r="DR112" s="1016"/>
      <c r="DS112" s="1016"/>
      <c r="DT112" s="1016"/>
      <c r="DU112" s="1016"/>
      <c r="DV112" s="1017" t="s">
        <v>390</v>
      </c>
      <c r="DW112" s="1017"/>
      <c r="DX112" s="1017"/>
      <c r="DY112" s="1017"/>
      <c r="DZ112" s="1018"/>
    </row>
    <row r="113" spans="1:130" s="248" customFormat="1" ht="26.25" customHeight="1" x14ac:dyDescent="0.15">
      <c r="A113" s="1050"/>
      <c r="B113" s="1051"/>
      <c r="C113" s="1046" t="s">
        <v>460</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869198</v>
      </c>
      <c r="AB113" s="1030"/>
      <c r="AC113" s="1030"/>
      <c r="AD113" s="1030"/>
      <c r="AE113" s="1031"/>
      <c r="AF113" s="1032">
        <v>898916</v>
      </c>
      <c r="AG113" s="1030"/>
      <c r="AH113" s="1030"/>
      <c r="AI113" s="1030"/>
      <c r="AJ113" s="1031"/>
      <c r="AK113" s="1032">
        <v>850572</v>
      </c>
      <c r="AL113" s="1030"/>
      <c r="AM113" s="1030"/>
      <c r="AN113" s="1030"/>
      <c r="AO113" s="1031"/>
      <c r="AP113" s="1033">
        <v>8</v>
      </c>
      <c r="AQ113" s="1034"/>
      <c r="AR113" s="1034"/>
      <c r="AS113" s="1034"/>
      <c r="AT113" s="1035"/>
      <c r="AU113" s="996"/>
      <c r="AV113" s="997"/>
      <c r="AW113" s="997"/>
      <c r="AX113" s="997"/>
      <c r="AY113" s="997"/>
      <c r="AZ113" s="1045" t="s">
        <v>461</v>
      </c>
      <c r="BA113" s="1046"/>
      <c r="BB113" s="1046"/>
      <c r="BC113" s="1046"/>
      <c r="BD113" s="1046"/>
      <c r="BE113" s="1046"/>
      <c r="BF113" s="1046"/>
      <c r="BG113" s="1046"/>
      <c r="BH113" s="1046"/>
      <c r="BI113" s="1046"/>
      <c r="BJ113" s="1046"/>
      <c r="BK113" s="1046"/>
      <c r="BL113" s="1046"/>
      <c r="BM113" s="1046"/>
      <c r="BN113" s="1046"/>
      <c r="BO113" s="1046"/>
      <c r="BP113" s="1047"/>
      <c r="BQ113" s="1015">
        <v>269523</v>
      </c>
      <c r="BR113" s="1016"/>
      <c r="BS113" s="1016"/>
      <c r="BT113" s="1016"/>
      <c r="BU113" s="1016"/>
      <c r="BV113" s="1016">
        <v>320157</v>
      </c>
      <c r="BW113" s="1016"/>
      <c r="BX113" s="1016"/>
      <c r="BY113" s="1016"/>
      <c r="BZ113" s="1016"/>
      <c r="CA113" s="1016">
        <v>303995</v>
      </c>
      <c r="CB113" s="1016"/>
      <c r="CC113" s="1016"/>
      <c r="CD113" s="1016"/>
      <c r="CE113" s="1016"/>
      <c r="CF113" s="1010">
        <v>2.9</v>
      </c>
      <c r="CG113" s="1011"/>
      <c r="CH113" s="1011"/>
      <c r="CI113" s="1011"/>
      <c r="CJ113" s="1011"/>
      <c r="CK113" s="1041"/>
      <c r="CL113" s="1042"/>
      <c r="CM113" s="1012" t="s">
        <v>462</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449</v>
      </c>
      <c r="DH113" s="1055"/>
      <c r="DI113" s="1055"/>
      <c r="DJ113" s="1055"/>
      <c r="DK113" s="1056"/>
      <c r="DL113" s="1057" t="s">
        <v>449</v>
      </c>
      <c r="DM113" s="1055"/>
      <c r="DN113" s="1055"/>
      <c r="DO113" s="1055"/>
      <c r="DP113" s="1056"/>
      <c r="DQ113" s="1057" t="s">
        <v>390</v>
      </c>
      <c r="DR113" s="1055"/>
      <c r="DS113" s="1055"/>
      <c r="DT113" s="1055"/>
      <c r="DU113" s="1056"/>
      <c r="DV113" s="1058" t="s">
        <v>451</v>
      </c>
      <c r="DW113" s="1059"/>
      <c r="DX113" s="1059"/>
      <c r="DY113" s="1059"/>
      <c r="DZ113" s="1060"/>
    </row>
    <row r="114" spans="1:130" s="248" customFormat="1" ht="26.25" customHeight="1" x14ac:dyDescent="0.15">
      <c r="A114" s="1050"/>
      <c r="B114" s="1051"/>
      <c r="C114" s="1046" t="s">
        <v>463</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21076</v>
      </c>
      <c r="AB114" s="1055"/>
      <c r="AC114" s="1055"/>
      <c r="AD114" s="1055"/>
      <c r="AE114" s="1056"/>
      <c r="AF114" s="1057">
        <v>21076</v>
      </c>
      <c r="AG114" s="1055"/>
      <c r="AH114" s="1055"/>
      <c r="AI114" s="1055"/>
      <c r="AJ114" s="1056"/>
      <c r="AK114" s="1057">
        <v>21083</v>
      </c>
      <c r="AL114" s="1055"/>
      <c r="AM114" s="1055"/>
      <c r="AN114" s="1055"/>
      <c r="AO114" s="1056"/>
      <c r="AP114" s="1058">
        <v>0.2</v>
      </c>
      <c r="AQ114" s="1059"/>
      <c r="AR114" s="1059"/>
      <c r="AS114" s="1059"/>
      <c r="AT114" s="1060"/>
      <c r="AU114" s="996"/>
      <c r="AV114" s="997"/>
      <c r="AW114" s="997"/>
      <c r="AX114" s="997"/>
      <c r="AY114" s="997"/>
      <c r="AZ114" s="1045" t="s">
        <v>464</v>
      </c>
      <c r="BA114" s="1046"/>
      <c r="BB114" s="1046"/>
      <c r="BC114" s="1046"/>
      <c r="BD114" s="1046"/>
      <c r="BE114" s="1046"/>
      <c r="BF114" s="1046"/>
      <c r="BG114" s="1046"/>
      <c r="BH114" s="1046"/>
      <c r="BI114" s="1046"/>
      <c r="BJ114" s="1046"/>
      <c r="BK114" s="1046"/>
      <c r="BL114" s="1046"/>
      <c r="BM114" s="1046"/>
      <c r="BN114" s="1046"/>
      <c r="BO114" s="1046"/>
      <c r="BP114" s="1047"/>
      <c r="BQ114" s="1015">
        <v>4137514</v>
      </c>
      <c r="BR114" s="1016"/>
      <c r="BS114" s="1016"/>
      <c r="BT114" s="1016"/>
      <c r="BU114" s="1016"/>
      <c r="BV114" s="1016">
        <v>4155891</v>
      </c>
      <c r="BW114" s="1016"/>
      <c r="BX114" s="1016"/>
      <c r="BY114" s="1016"/>
      <c r="BZ114" s="1016"/>
      <c r="CA114" s="1016">
        <v>4103082</v>
      </c>
      <c r="CB114" s="1016"/>
      <c r="CC114" s="1016"/>
      <c r="CD114" s="1016"/>
      <c r="CE114" s="1016"/>
      <c r="CF114" s="1010">
        <v>38.5</v>
      </c>
      <c r="CG114" s="1011"/>
      <c r="CH114" s="1011"/>
      <c r="CI114" s="1011"/>
      <c r="CJ114" s="1011"/>
      <c r="CK114" s="1041"/>
      <c r="CL114" s="1042"/>
      <c r="CM114" s="1012" t="s">
        <v>465</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452</v>
      </c>
      <c r="DH114" s="1055"/>
      <c r="DI114" s="1055"/>
      <c r="DJ114" s="1055"/>
      <c r="DK114" s="1056"/>
      <c r="DL114" s="1057" t="s">
        <v>452</v>
      </c>
      <c r="DM114" s="1055"/>
      <c r="DN114" s="1055"/>
      <c r="DO114" s="1055"/>
      <c r="DP114" s="1056"/>
      <c r="DQ114" s="1057" t="s">
        <v>390</v>
      </c>
      <c r="DR114" s="1055"/>
      <c r="DS114" s="1055"/>
      <c r="DT114" s="1055"/>
      <c r="DU114" s="1056"/>
      <c r="DV114" s="1058" t="s">
        <v>452</v>
      </c>
      <c r="DW114" s="1059"/>
      <c r="DX114" s="1059"/>
      <c r="DY114" s="1059"/>
      <c r="DZ114" s="1060"/>
    </row>
    <row r="115" spans="1:130" s="248" customFormat="1" ht="26.25" customHeight="1" x14ac:dyDescent="0.15">
      <c r="A115" s="1050"/>
      <c r="B115" s="1051"/>
      <c r="C115" s="1046" t="s">
        <v>466</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14408</v>
      </c>
      <c r="AB115" s="1030"/>
      <c r="AC115" s="1030"/>
      <c r="AD115" s="1030"/>
      <c r="AE115" s="1031"/>
      <c r="AF115" s="1032">
        <v>37845</v>
      </c>
      <c r="AG115" s="1030"/>
      <c r="AH115" s="1030"/>
      <c r="AI115" s="1030"/>
      <c r="AJ115" s="1031"/>
      <c r="AK115" s="1032">
        <v>13462</v>
      </c>
      <c r="AL115" s="1030"/>
      <c r="AM115" s="1030"/>
      <c r="AN115" s="1030"/>
      <c r="AO115" s="1031"/>
      <c r="AP115" s="1033">
        <v>0.1</v>
      </c>
      <c r="AQ115" s="1034"/>
      <c r="AR115" s="1034"/>
      <c r="AS115" s="1034"/>
      <c r="AT115" s="1035"/>
      <c r="AU115" s="996"/>
      <c r="AV115" s="997"/>
      <c r="AW115" s="997"/>
      <c r="AX115" s="997"/>
      <c r="AY115" s="997"/>
      <c r="AZ115" s="1045" t="s">
        <v>467</v>
      </c>
      <c r="BA115" s="1046"/>
      <c r="BB115" s="1046"/>
      <c r="BC115" s="1046"/>
      <c r="BD115" s="1046"/>
      <c r="BE115" s="1046"/>
      <c r="BF115" s="1046"/>
      <c r="BG115" s="1046"/>
      <c r="BH115" s="1046"/>
      <c r="BI115" s="1046"/>
      <c r="BJ115" s="1046"/>
      <c r="BK115" s="1046"/>
      <c r="BL115" s="1046"/>
      <c r="BM115" s="1046"/>
      <c r="BN115" s="1046"/>
      <c r="BO115" s="1046"/>
      <c r="BP115" s="1047"/>
      <c r="BQ115" s="1015">
        <v>578</v>
      </c>
      <c r="BR115" s="1016"/>
      <c r="BS115" s="1016"/>
      <c r="BT115" s="1016"/>
      <c r="BU115" s="1016"/>
      <c r="BV115" s="1016" t="s">
        <v>390</v>
      </c>
      <c r="BW115" s="1016"/>
      <c r="BX115" s="1016"/>
      <c r="BY115" s="1016"/>
      <c r="BZ115" s="1016"/>
      <c r="CA115" s="1016">
        <v>330</v>
      </c>
      <c r="CB115" s="1016"/>
      <c r="CC115" s="1016"/>
      <c r="CD115" s="1016"/>
      <c r="CE115" s="1016"/>
      <c r="CF115" s="1010">
        <v>0</v>
      </c>
      <c r="CG115" s="1011"/>
      <c r="CH115" s="1011"/>
      <c r="CI115" s="1011"/>
      <c r="CJ115" s="1011"/>
      <c r="CK115" s="1041"/>
      <c r="CL115" s="1042"/>
      <c r="CM115" s="1045" t="s">
        <v>468</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452</v>
      </c>
      <c r="DH115" s="1055"/>
      <c r="DI115" s="1055"/>
      <c r="DJ115" s="1055"/>
      <c r="DK115" s="1056"/>
      <c r="DL115" s="1057">
        <v>3826</v>
      </c>
      <c r="DM115" s="1055"/>
      <c r="DN115" s="1055"/>
      <c r="DO115" s="1055"/>
      <c r="DP115" s="1056"/>
      <c r="DQ115" s="1057">
        <v>3827</v>
      </c>
      <c r="DR115" s="1055"/>
      <c r="DS115" s="1055"/>
      <c r="DT115" s="1055"/>
      <c r="DU115" s="1056"/>
      <c r="DV115" s="1058">
        <v>0</v>
      </c>
      <c r="DW115" s="1059"/>
      <c r="DX115" s="1059"/>
      <c r="DY115" s="1059"/>
      <c r="DZ115" s="1060"/>
    </row>
    <row r="116" spans="1:130" s="248" customFormat="1" ht="26.25" customHeight="1" x14ac:dyDescent="0.15">
      <c r="A116" s="1052"/>
      <c r="B116" s="1053"/>
      <c r="C116" s="1061" t="s">
        <v>469</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v>1632</v>
      </c>
      <c r="AB116" s="1055"/>
      <c r="AC116" s="1055"/>
      <c r="AD116" s="1055"/>
      <c r="AE116" s="1056"/>
      <c r="AF116" s="1057">
        <v>812</v>
      </c>
      <c r="AG116" s="1055"/>
      <c r="AH116" s="1055"/>
      <c r="AI116" s="1055"/>
      <c r="AJ116" s="1056"/>
      <c r="AK116" s="1057">
        <v>157</v>
      </c>
      <c r="AL116" s="1055"/>
      <c r="AM116" s="1055"/>
      <c r="AN116" s="1055"/>
      <c r="AO116" s="1056"/>
      <c r="AP116" s="1058">
        <v>0</v>
      </c>
      <c r="AQ116" s="1059"/>
      <c r="AR116" s="1059"/>
      <c r="AS116" s="1059"/>
      <c r="AT116" s="1060"/>
      <c r="AU116" s="996"/>
      <c r="AV116" s="997"/>
      <c r="AW116" s="997"/>
      <c r="AX116" s="997"/>
      <c r="AY116" s="997"/>
      <c r="AZ116" s="1063" t="s">
        <v>470</v>
      </c>
      <c r="BA116" s="1064"/>
      <c r="BB116" s="1064"/>
      <c r="BC116" s="1064"/>
      <c r="BD116" s="1064"/>
      <c r="BE116" s="1064"/>
      <c r="BF116" s="1064"/>
      <c r="BG116" s="1064"/>
      <c r="BH116" s="1064"/>
      <c r="BI116" s="1064"/>
      <c r="BJ116" s="1064"/>
      <c r="BK116" s="1064"/>
      <c r="BL116" s="1064"/>
      <c r="BM116" s="1064"/>
      <c r="BN116" s="1064"/>
      <c r="BO116" s="1064"/>
      <c r="BP116" s="1065"/>
      <c r="BQ116" s="1015" t="s">
        <v>451</v>
      </c>
      <c r="BR116" s="1016"/>
      <c r="BS116" s="1016"/>
      <c r="BT116" s="1016"/>
      <c r="BU116" s="1016"/>
      <c r="BV116" s="1016" t="s">
        <v>451</v>
      </c>
      <c r="BW116" s="1016"/>
      <c r="BX116" s="1016"/>
      <c r="BY116" s="1016"/>
      <c r="BZ116" s="1016"/>
      <c r="CA116" s="1016" t="s">
        <v>390</v>
      </c>
      <c r="CB116" s="1016"/>
      <c r="CC116" s="1016"/>
      <c r="CD116" s="1016"/>
      <c r="CE116" s="1016"/>
      <c r="CF116" s="1010" t="s">
        <v>390</v>
      </c>
      <c r="CG116" s="1011"/>
      <c r="CH116" s="1011"/>
      <c r="CI116" s="1011"/>
      <c r="CJ116" s="1011"/>
      <c r="CK116" s="1041"/>
      <c r="CL116" s="1042"/>
      <c r="CM116" s="1012" t="s">
        <v>471</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t="s">
        <v>449</v>
      </c>
      <c r="DH116" s="1055"/>
      <c r="DI116" s="1055"/>
      <c r="DJ116" s="1055"/>
      <c r="DK116" s="1056"/>
      <c r="DL116" s="1057" t="s">
        <v>421</v>
      </c>
      <c r="DM116" s="1055"/>
      <c r="DN116" s="1055"/>
      <c r="DO116" s="1055"/>
      <c r="DP116" s="1056"/>
      <c r="DQ116" s="1057" t="s">
        <v>421</v>
      </c>
      <c r="DR116" s="1055"/>
      <c r="DS116" s="1055"/>
      <c r="DT116" s="1055"/>
      <c r="DU116" s="1056"/>
      <c r="DV116" s="1058" t="s">
        <v>452</v>
      </c>
      <c r="DW116" s="1059"/>
      <c r="DX116" s="1059"/>
      <c r="DY116" s="1059"/>
      <c r="DZ116" s="1060"/>
    </row>
    <row r="117" spans="1:130" s="248" customFormat="1" ht="26.25" customHeight="1" x14ac:dyDescent="0.15">
      <c r="A117" s="1000" t="s">
        <v>186</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472</v>
      </c>
      <c r="Z117" s="982"/>
      <c r="AA117" s="1072">
        <v>4570249</v>
      </c>
      <c r="AB117" s="1073"/>
      <c r="AC117" s="1073"/>
      <c r="AD117" s="1073"/>
      <c r="AE117" s="1074"/>
      <c r="AF117" s="1075">
        <v>4524349</v>
      </c>
      <c r="AG117" s="1073"/>
      <c r="AH117" s="1073"/>
      <c r="AI117" s="1073"/>
      <c r="AJ117" s="1074"/>
      <c r="AK117" s="1075">
        <v>4432358</v>
      </c>
      <c r="AL117" s="1073"/>
      <c r="AM117" s="1073"/>
      <c r="AN117" s="1073"/>
      <c r="AO117" s="1074"/>
      <c r="AP117" s="1076"/>
      <c r="AQ117" s="1077"/>
      <c r="AR117" s="1077"/>
      <c r="AS117" s="1077"/>
      <c r="AT117" s="1078"/>
      <c r="AU117" s="996"/>
      <c r="AV117" s="997"/>
      <c r="AW117" s="997"/>
      <c r="AX117" s="997"/>
      <c r="AY117" s="997"/>
      <c r="AZ117" s="1063" t="s">
        <v>473</v>
      </c>
      <c r="BA117" s="1064"/>
      <c r="BB117" s="1064"/>
      <c r="BC117" s="1064"/>
      <c r="BD117" s="1064"/>
      <c r="BE117" s="1064"/>
      <c r="BF117" s="1064"/>
      <c r="BG117" s="1064"/>
      <c r="BH117" s="1064"/>
      <c r="BI117" s="1064"/>
      <c r="BJ117" s="1064"/>
      <c r="BK117" s="1064"/>
      <c r="BL117" s="1064"/>
      <c r="BM117" s="1064"/>
      <c r="BN117" s="1064"/>
      <c r="BO117" s="1064"/>
      <c r="BP117" s="1065"/>
      <c r="BQ117" s="1015" t="s">
        <v>397</v>
      </c>
      <c r="BR117" s="1016"/>
      <c r="BS117" s="1016"/>
      <c r="BT117" s="1016"/>
      <c r="BU117" s="1016"/>
      <c r="BV117" s="1016" t="s">
        <v>397</v>
      </c>
      <c r="BW117" s="1016"/>
      <c r="BX117" s="1016"/>
      <c r="BY117" s="1016"/>
      <c r="BZ117" s="1016"/>
      <c r="CA117" s="1016" t="s">
        <v>390</v>
      </c>
      <c r="CB117" s="1016"/>
      <c r="CC117" s="1016"/>
      <c r="CD117" s="1016"/>
      <c r="CE117" s="1016"/>
      <c r="CF117" s="1010" t="s">
        <v>390</v>
      </c>
      <c r="CG117" s="1011"/>
      <c r="CH117" s="1011"/>
      <c r="CI117" s="1011"/>
      <c r="CJ117" s="1011"/>
      <c r="CK117" s="1041"/>
      <c r="CL117" s="1042"/>
      <c r="CM117" s="1012" t="s">
        <v>474</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397</v>
      </c>
      <c r="DH117" s="1055"/>
      <c r="DI117" s="1055"/>
      <c r="DJ117" s="1055"/>
      <c r="DK117" s="1056"/>
      <c r="DL117" s="1057" t="s">
        <v>397</v>
      </c>
      <c r="DM117" s="1055"/>
      <c r="DN117" s="1055"/>
      <c r="DO117" s="1055"/>
      <c r="DP117" s="1056"/>
      <c r="DQ117" s="1057" t="s">
        <v>451</v>
      </c>
      <c r="DR117" s="1055"/>
      <c r="DS117" s="1055"/>
      <c r="DT117" s="1055"/>
      <c r="DU117" s="1056"/>
      <c r="DV117" s="1058" t="s">
        <v>390</v>
      </c>
      <c r="DW117" s="1059"/>
      <c r="DX117" s="1059"/>
      <c r="DY117" s="1059"/>
      <c r="DZ117" s="1060"/>
    </row>
    <row r="118" spans="1:130" s="248" customFormat="1" ht="26.25" customHeight="1" x14ac:dyDescent="0.15">
      <c r="A118" s="1000" t="s">
        <v>443</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440</v>
      </c>
      <c r="AB118" s="981"/>
      <c r="AC118" s="981"/>
      <c r="AD118" s="981"/>
      <c r="AE118" s="982"/>
      <c r="AF118" s="980" t="s">
        <v>441</v>
      </c>
      <c r="AG118" s="981"/>
      <c r="AH118" s="981"/>
      <c r="AI118" s="981"/>
      <c r="AJ118" s="982"/>
      <c r="AK118" s="980" t="s">
        <v>306</v>
      </c>
      <c r="AL118" s="981"/>
      <c r="AM118" s="981"/>
      <c r="AN118" s="981"/>
      <c r="AO118" s="982"/>
      <c r="AP118" s="1067" t="s">
        <v>442</v>
      </c>
      <c r="AQ118" s="1068"/>
      <c r="AR118" s="1068"/>
      <c r="AS118" s="1068"/>
      <c r="AT118" s="1069"/>
      <c r="AU118" s="996"/>
      <c r="AV118" s="997"/>
      <c r="AW118" s="997"/>
      <c r="AX118" s="997"/>
      <c r="AY118" s="997"/>
      <c r="AZ118" s="1070" t="s">
        <v>475</v>
      </c>
      <c r="BA118" s="1061"/>
      <c r="BB118" s="1061"/>
      <c r="BC118" s="1061"/>
      <c r="BD118" s="1061"/>
      <c r="BE118" s="1061"/>
      <c r="BF118" s="1061"/>
      <c r="BG118" s="1061"/>
      <c r="BH118" s="1061"/>
      <c r="BI118" s="1061"/>
      <c r="BJ118" s="1061"/>
      <c r="BK118" s="1061"/>
      <c r="BL118" s="1061"/>
      <c r="BM118" s="1061"/>
      <c r="BN118" s="1061"/>
      <c r="BO118" s="1061"/>
      <c r="BP118" s="1062"/>
      <c r="BQ118" s="1093" t="s">
        <v>397</v>
      </c>
      <c r="BR118" s="1094"/>
      <c r="BS118" s="1094"/>
      <c r="BT118" s="1094"/>
      <c r="BU118" s="1094"/>
      <c r="BV118" s="1094" t="s">
        <v>455</v>
      </c>
      <c r="BW118" s="1094"/>
      <c r="BX118" s="1094"/>
      <c r="BY118" s="1094"/>
      <c r="BZ118" s="1094"/>
      <c r="CA118" s="1094" t="s">
        <v>455</v>
      </c>
      <c r="CB118" s="1094"/>
      <c r="CC118" s="1094"/>
      <c r="CD118" s="1094"/>
      <c r="CE118" s="1094"/>
      <c r="CF118" s="1010" t="s">
        <v>455</v>
      </c>
      <c r="CG118" s="1011"/>
      <c r="CH118" s="1011"/>
      <c r="CI118" s="1011"/>
      <c r="CJ118" s="1011"/>
      <c r="CK118" s="1041"/>
      <c r="CL118" s="1042"/>
      <c r="CM118" s="1012" t="s">
        <v>476</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455</v>
      </c>
      <c r="DH118" s="1055"/>
      <c r="DI118" s="1055"/>
      <c r="DJ118" s="1055"/>
      <c r="DK118" s="1056"/>
      <c r="DL118" s="1057" t="s">
        <v>455</v>
      </c>
      <c r="DM118" s="1055"/>
      <c r="DN118" s="1055"/>
      <c r="DO118" s="1055"/>
      <c r="DP118" s="1056"/>
      <c r="DQ118" s="1057" t="s">
        <v>455</v>
      </c>
      <c r="DR118" s="1055"/>
      <c r="DS118" s="1055"/>
      <c r="DT118" s="1055"/>
      <c r="DU118" s="1056"/>
      <c r="DV118" s="1058" t="s">
        <v>455</v>
      </c>
      <c r="DW118" s="1059"/>
      <c r="DX118" s="1059"/>
      <c r="DY118" s="1059"/>
      <c r="DZ118" s="1060"/>
    </row>
    <row r="119" spans="1:130" s="248" customFormat="1" ht="26.25" customHeight="1" x14ac:dyDescent="0.15">
      <c r="A119" s="1154" t="s">
        <v>446</v>
      </c>
      <c r="B119" s="1040"/>
      <c r="C119" s="1019" t="s">
        <v>447</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397</v>
      </c>
      <c r="AB119" s="988"/>
      <c r="AC119" s="988"/>
      <c r="AD119" s="988"/>
      <c r="AE119" s="989"/>
      <c r="AF119" s="990" t="s">
        <v>451</v>
      </c>
      <c r="AG119" s="988"/>
      <c r="AH119" s="988"/>
      <c r="AI119" s="988"/>
      <c r="AJ119" s="989"/>
      <c r="AK119" s="990" t="s">
        <v>455</v>
      </c>
      <c r="AL119" s="988"/>
      <c r="AM119" s="988"/>
      <c r="AN119" s="988"/>
      <c r="AO119" s="989"/>
      <c r="AP119" s="991" t="s">
        <v>455</v>
      </c>
      <c r="AQ119" s="992"/>
      <c r="AR119" s="992"/>
      <c r="AS119" s="992"/>
      <c r="AT119" s="993"/>
      <c r="AU119" s="998"/>
      <c r="AV119" s="999"/>
      <c r="AW119" s="999"/>
      <c r="AX119" s="999"/>
      <c r="AY119" s="999"/>
      <c r="AZ119" s="279" t="s">
        <v>186</v>
      </c>
      <c r="BA119" s="279"/>
      <c r="BB119" s="279"/>
      <c r="BC119" s="279"/>
      <c r="BD119" s="279"/>
      <c r="BE119" s="279"/>
      <c r="BF119" s="279"/>
      <c r="BG119" s="279"/>
      <c r="BH119" s="279"/>
      <c r="BI119" s="279"/>
      <c r="BJ119" s="279"/>
      <c r="BK119" s="279"/>
      <c r="BL119" s="279"/>
      <c r="BM119" s="279"/>
      <c r="BN119" s="279"/>
      <c r="BO119" s="1071" t="s">
        <v>477</v>
      </c>
      <c r="BP119" s="1102"/>
      <c r="BQ119" s="1093">
        <v>46806079</v>
      </c>
      <c r="BR119" s="1094"/>
      <c r="BS119" s="1094"/>
      <c r="BT119" s="1094"/>
      <c r="BU119" s="1094"/>
      <c r="BV119" s="1094">
        <v>46050547</v>
      </c>
      <c r="BW119" s="1094"/>
      <c r="BX119" s="1094"/>
      <c r="BY119" s="1094"/>
      <c r="BZ119" s="1094"/>
      <c r="CA119" s="1094">
        <v>45468455</v>
      </c>
      <c r="CB119" s="1094"/>
      <c r="CC119" s="1094"/>
      <c r="CD119" s="1094"/>
      <c r="CE119" s="1094"/>
      <c r="CF119" s="1095"/>
      <c r="CG119" s="1096"/>
      <c r="CH119" s="1096"/>
      <c r="CI119" s="1096"/>
      <c r="CJ119" s="1097"/>
      <c r="CK119" s="1043"/>
      <c r="CL119" s="1044"/>
      <c r="CM119" s="1098" t="s">
        <v>478</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v>22886</v>
      </c>
      <c r="DH119" s="1080"/>
      <c r="DI119" s="1080"/>
      <c r="DJ119" s="1080"/>
      <c r="DK119" s="1081"/>
      <c r="DL119" s="1079">
        <v>21335</v>
      </c>
      <c r="DM119" s="1080"/>
      <c r="DN119" s="1080"/>
      <c r="DO119" s="1080"/>
      <c r="DP119" s="1081"/>
      <c r="DQ119" s="1079">
        <v>19784</v>
      </c>
      <c r="DR119" s="1080"/>
      <c r="DS119" s="1080"/>
      <c r="DT119" s="1080"/>
      <c r="DU119" s="1081"/>
      <c r="DV119" s="1082">
        <v>0.2</v>
      </c>
      <c r="DW119" s="1083"/>
      <c r="DX119" s="1083"/>
      <c r="DY119" s="1083"/>
      <c r="DZ119" s="1084"/>
    </row>
    <row r="120" spans="1:130" s="248" customFormat="1" ht="26.25" customHeight="1" x14ac:dyDescent="0.15">
      <c r="A120" s="1155"/>
      <c r="B120" s="1042"/>
      <c r="C120" s="1012" t="s">
        <v>454</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455</v>
      </c>
      <c r="AB120" s="1055"/>
      <c r="AC120" s="1055"/>
      <c r="AD120" s="1055"/>
      <c r="AE120" s="1056"/>
      <c r="AF120" s="1057" t="s">
        <v>455</v>
      </c>
      <c r="AG120" s="1055"/>
      <c r="AH120" s="1055"/>
      <c r="AI120" s="1055"/>
      <c r="AJ120" s="1056"/>
      <c r="AK120" s="1057" t="s">
        <v>455</v>
      </c>
      <c r="AL120" s="1055"/>
      <c r="AM120" s="1055"/>
      <c r="AN120" s="1055"/>
      <c r="AO120" s="1056"/>
      <c r="AP120" s="1058" t="s">
        <v>455</v>
      </c>
      <c r="AQ120" s="1059"/>
      <c r="AR120" s="1059"/>
      <c r="AS120" s="1059"/>
      <c r="AT120" s="1060"/>
      <c r="AU120" s="1085" t="s">
        <v>479</v>
      </c>
      <c r="AV120" s="1086"/>
      <c r="AW120" s="1086"/>
      <c r="AX120" s="1086"/>
      <c r="AY120" s="1087"/>
      <c r="AZ120" s="1036" t="s">
        <v>480</v>
      </c>
      <c r="BA120" s="985"/>
      <c r="BB120" s="985"/>
      <c r="BC120" s="985"/>
      <c r="BD120" s="985"/>
      <c r="BE120" s="985"/>
      <c r="BF120" s="985"/>
      <c r="BG120" s="985"/>
      <c r="BH120" s="985"/>
      <c r="BI120" s="985"/>
      <c r="BJ120" s="985"/>
      <c r="BK120" s="985"/>
      <c r="BL120" s="985"/>
      <c r="BM120" s="985"/>
      <c r="BN120" s="985"/>
      <c r="BO120" s="985"/>
      <c r="BP120" s="986"/>
      <c r="BQ120" s="1022">
        <v>6407816</v>
      </c>
      <c r="BR120" s="1023"/>
      <c r="BS120" s="1023"/>
      <c r="BT120" s="1023"/>
      <c r="BU120" s="1023"/>
      <c r="BV120" s="1023">
        <v>6951152</v>
      </c>
      <c r="BW120" s="1023"/>
      <c r="BX120" s="1023"/>
      <c r="BY120" s="1023"/>
      <c r="BZ120" s="1023"/>
      <c r="CA120" s="1023">
        <v>7050700</v>
      </c>
      <c r="CB120" s="1023"/>
      <c r="CC120" s="1023"/>
      <c r="CD120" s="1023"/>
      <c r="CE120" s="1023"/>
      <c r="CF120" s="1037">
        <v>66.2</v>
      </c>
      <c r="CG120" s="1038"/>
      <c r="CH120" s="1038"/>
      <c r="CI120" s="1038"/>
      <c r="CJ120" s="1038"/>
      <c r="CK120" s="1103" t="s">
        <v>481</v>
      </c>
      <c r="CL120" s="1104"/>
      <c r="CM120" s="1104"/>
      <c r="CN120" s="1104"/>
      <c r="CO120" s="1105"/>
      <c r="CP120" s="1111" t="s">
        <v>482</v>
      </c>
      <c r="CQ120" s="1112"/>
      <c r="CR120" s="1112"/>
      <c r="CS120" s="1112"/>
      <c r="CT120" s="1112"/>
      <c r="CU120" s="1112"/>
      <c r="CV120" s="1112"/>
      <c r="CW120" s="1112"/>
      <c r="CX120" s="1112"/>
      <c r="CY120" s="1112"/>
      <c r="CZ120" s="1112"/>
      <c r="DA120" s="1112"/>
      <c r="DB120" s="1112"/>
      <c r="DC120" s="1112"/>
      <c r="DD120" s="1112"/>
      <c r="DE120" s="1112"/>
      <c r="DF120" s="1113"/>
      <c r="DG120" s="1022">
        <v>4776231</v>
      </c>
      <c r="DH120" s="1023"/>
      <c r="DI120" s="1023"/>
      <c r="DJ120" s="1023"/>
      <c r="DK120" s="1023"/>
      <c r="DL120" s="1023">
        <v>4371407</v>
      </c>
      <c r="DM120" s="1023"/>
      <c r="DN120" s="1023"/>
      <c r="DO120" s="1023"/>
      <c r="DP120" s="1023"/>
      <c r="DQ120" s="1023">
        <v>4329355</v>
      </c>
      <c r="DR120" s="1023"/>
      <c r="DS120" s="1023"/>
      <c r="DT120" s="1023"/>
      <c r="DU120" s="1023"/>
      <c r="DV120" s="1024">
        <v>40.6</v>
      </c>
      <c r="DW120" s="1024"/>
      <c r="DX120" s="1024"/>
      <c r="DY120" s="1024"/>
      <c r="DZ120" s="1025"/>
    </row>
    <row r="121" spans="1:130" s="248" customFormat="1" ht="26.25" customHeight="1" x14ac:dyDescent="0.15">
      <c r="A121" s="1155"/>
      <c r="B121" s="1042"/>
      <c r="C121" s="1063" t="s">
        <v>483</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421</v>
      </c>
      <c r="AB121" s="1055"/>
      <c r="AC121" s="1055"/>
      <c r="AD121" s="1055"/>
      <c r="AE121" s="1056"/>
      <c r="AF121" s="1057" t="s">
        <v>421</v>
      </c>
      <c r="AG121" s="1055"/>
      <c r="AH121" s="1055"/>
      <c r="AI121" s="1055"/>
      <c r="AJ121" s="1056"/>
      <c r="AK121" s="1057" t="s">
        <v>455</v>
      </c>
      <c r="AL121" s="1055"/>
      <c r="AM121" s="1055"/>
      <c r="AN121" s="1055"/>
      <c r="AO121" s="1056"/>
      <c r="AP121" s="1058" t="s">
        <v>455</v>
      </c>
      <c r="AQ121" s="1059"/>
      <c r="AR121" s="1059"/>
      <c r="AS121" s="1059"/>
      <c r="AT121" s="1060"/>
      <c r="AU121" s="1088"/>
      <c r="AV121" s="1089"/>
      <c r="AW121" s="1089"/>
      <c r="AX121" s="1089"/>
      <c r="AY121" s="1090"/>
      <c r="AZ121" s="1045" t="s">
        <v>484</v>
      </c>
      <c r="BA121" s="1046"/>
      <c r="BB121" s="1046"/>
      <c r="BC121" s="1046"/>
      <c r="BD121" s="1046"/>
      <c r="BE121" s="1046"/>
      <c r="BF121" s="1046"/>
      <c r="BG121" s="1046"/>
      <c r="BH121" s="1046"/>
      <c r="BI121" s="1046"/>
      <c r="BJ121" s="1046"/>
      <c r="BK121" s="1046"/>
      <c r="BL121" s="1046"/>
      <c r="BM121" s="1046"/>
      <c r="BN121" s="1046"/>
      <c r="BO121" s="1046"/>
      <c r="BP121" s="1047"/>
      <c r="BQ121" s="1015">
        <v>1710006</v>
      </c>
      <c r="BR121" s="1016"/>
      <c r="BS121" s="1016"/>
      <c r="BT121" s="1016"/>
      <c r="BU121" s="1016"/>
      <c r="BV121" s="1016">
        <v>1544268</v>
      </c>
      <c r="BW121" s="1016"/>
      <c r="BX121" s="1016"/>
      <c r="BY121" s="1016"/>
      <c r="BZ121" s="1016"/>
      <c r="CA121" s="1016">
        <v>1440242</v>
      </c>
      <c r="CB121" s="1016"/>
      <c r="CC121" s="1016"/>
      <c r="CD121" s="1016"/>
      <c r="CE121" s="1016"/>
      <c r="CF121" s="1010">
        <v>13.5</v>
      </c>
      <c r="CG121" s="1011"/>
      <c r="CH121" s="1011"/>
      <c r="CI121" s="1011"/>
      <c r="CJ121" s="1011"/>
      <c r="CK121" s="1106"/>
      <c r="CL121" s="1107"/>
      <c r="CM121" s="1107"/>
      <c r="CN121" s="1107"/>
      <c r="CO121" s="1108"/>
      <c r="CP121" s="1116" t="s">
        <v>485</v>
      </c>
      <c r="CQ121" s="1117"/>
      <c r="CR121" s="1117"/>
      <c r="CS121" s="1117"/>
      <c r="CT121" s="1117"/>
      <c r="CU121" s="1117"/>
      <c r="CV121" s="1117"/>
      <c r="CW121" s="1117"/>
      <c r="CX121" s="1117"/>
      <c r="CY121" s="1117"/>
      <c r="CZ121" s="1117"/>
      <c r="DA121" s="1117"/>
      <c r="DB121" s="1117"/>
      <c r="DC121" s="1117"/>
      <c r="DD121" s="1117"/>
      <c r="DE121" s="1117"/>
      <c r="DF121" s="1118"/>
      <c r="DG121" s="1015">
        <v>152307</v>
      </c>
      <c r="DH121" s="1016"/>
      <c r="DI121" s="1016"/>
      <c r="DJ121" s="1016"/>
      <c r="DK121" s="1016"/>
      <c r="DL121" s="1016">
        <v>4577</v>
      </c>
      <c r="DM121" s="1016"/>
      <c r="DN121" s="1016"/>
      <c r="DO121" s="1016"/>
      <c r="DP121" s="1016"/>
      <c r="DQ121" s="1016">
        <v>3086284</v>
      </c>
      <c r="DR121" s="1016"/>
      <c r="DS121" s="1016"/>
      <c r="DT121" s="1016"/>
      <c r="DU121" s="1016"/>
      <c r="DV121" s="1017">
        <v>29</v>
      </c>
      <c r="DW121" s="1017"/>
      <c r="DX121" s="1017"/>
      <c r="DY121" s="1017"/>
      <c r="DZ121" s="1018"/>
    </row>
    <row r="122" spans="1:130" s="248" customFormat="1" ht="26.25" customHeight="1" x14ac:dyDescent="0.15">
      <c r="A122" s="1155"/>
      <c r="B122" s="1042"/>
      <c r="C122" s="1012" t="s">
        <v>465</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455</v>
      </c>
      <c r="AB122" s="1055"/>
      <c r="AC122" s="1055"/>
      <c r="AD122" s="1055"/>
      <c r="AE122" s="1056"/>
      <c r="AF122" s="1057" t="s">
        <v>451</v>
      </c>
      <c r="AG122" s="1055"/>
      <c r="AH122" s="1055"/>
      <c r="AI122" s="1055"/>
      <c r="AJ122" s="1056"/>
      <c r="AK122" s="1057" t="s">
        <v>455</v>
      </c>
      <c r="AL122" s="1055"/>
      <c r="AM122" s="1055"/>
      <c r="AN122" s="1055"/>
      <c r="AO122" s="1056"/>
      <c r="AP122" s="1058" t="s">
        <v>455</v>
      </c>
      <c r="AQ122" s="1059"/>
      <c r="AR122" s="1059"/>
      <c r="AS122" s="1059"/>
      <c r="AT122" s="1060"/>
      <c r="AU122" s="1088"/>
      <c r="AV122" s="1089"/>
      <c r="AW122" s="1089"/>
      <c r="AX122" s="1089"/>
      <c r="AY122" s="1090"/>
      <c r="AZ122" s="1070" t="s">
        <v>486</v>
      </c>
      <c r="BA122" s="1061"/>
      <c r="BB122" s="1061"/>
      <c r="BC122" s="1061"/>
      <c r="BD122" s="1061"/>
      <c r="BE122" s="1061"/>
      <c r="BF122" s="1061"/>
      <c r="BG122" s="1061"/>
      <c r="BH122" s="1061"/>
      <c r="BI122" s="1061"/>
      <c r="BJ122" s="1061"/>
      <c r="BK122" s="1061"/>
      <c r="BL122" s="1061"/>
      <c r="BM122" s="1061"/>
      <c r="BN122" s="1061"/>
      <c r="BO122" s="1061"/>
      <c r="BP122" s="1062"/>
      <c r="BQ122" s="1093">
        <v>28682909</v>
      </c>
      <c r="BR122" s="1094"/>
      <c r="BS122" s="1094"/>
      <c r="BT122" s="1094"/>
      <c r="BU122" s="1094"/>
      <c r="BV122" s="1094">
        <v>29139129</v>
      </c>
      <c r="BW122" s="1094"/>
      <c r="BX122" s="1094"/>
      <c r="BY122" s="1094"/>
      <c r="BZ122" s="1094"/>
      <c r="CA122" s="1094">
        <v>28813844</v>
      </c>
      <c r="CB122" s="1094"/>
      <c r="CC122" s="1094"/>
      <c r="CD122" s="1094"/>
      <c r="CE122" s="1094"/>
      <c r="CF122" s="1114">
        <v>270.3</v>
      </c>
      <c r="CG122" s="1115"/>
      <c r="CH122" s="1115"/>
      <c r="CI122" s="1115"/>
      <c r="CJ122" s="1115"/>
      <c r="CK122" s="1106"/>
      <c r="CL122" s="1107"/>
      <c r="CM122" s="1107"/>
      <c r="CN122" s="1107"/>
      <c r="CO122" s="1108"/>
      <c r="CP122" s="1116" t="s">
        <v>487</v>
      </c>
      <c r="CQ122" s="1117"/>
      <c r="CR122" s="1117"/>
      <c r="CS122" s="1117"/>
      <c r="CT122" s="1117"/>
      <c r="CU122" s="1117"/>
      <c r="CV122" s="1117"/>
      <c r="CW122" s="1117"/>
      <c r="CX122" s="1117"/>
      <c r="CY122" s="1117"/>
      <c r="CZ122" s="1117"/>
      <c r="DA122" s="1117"/>
      <c r="DB122" s="1117"/>
      <c r="DC122" s="1117"/>
      <c r="DD122" s="1117"/>
      <c r="DE122" s="1117"/>
      <c r="DF122" s="1118"/>
      <c r="DG122" s="1015">
        <v>368162</v>
      </c>
      <c r="DH122" s="1016"/>
      <c r="DI122" s="1016"/>
      <c r="DJ122" s="1016"/>
      <c r="DK122" s="1016"/>
      <c r="DL122" s="1016">
        <v>360878</v>
      </c>
      <c r="DM122" s="1016"/>
      <c r="DN122" s="1016"/>
      <c r="DO122" s="1016"/>
      <c r="DP122" s="1016"/>
      <c r="DQ122" s="1016">
        <v>492729</v>
      </c>
      <c r="DR122" s="1016"/>
      <c r="DS122" s="1016"/>
      <c r="DT122" s="1016"/>
      <c r="DU122" s="1016"/>
      <c r="DV122" s="1017">
        <v>4.5999999999999996</v>
      </c>
      <c r="DW122" s="1017"/>
      <c r="DX122" s="1017"/>
      <c r="DY122" s="1017"/>
      <c r="DZ122" s="1018"/>
    </row>
    <row r="123" spans="1:130" s="248" customFormat="1" ht="26.25" customHeight="1" x14ac:dyDescent="0.15">
      <c r="A123" s="1155"/>
      <c r="B123" s="1042"/>
      <c r="C123" s="1012" t="s">
        <v>471</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12857</v>
      </c>
      <c r="AB123" s="1055"/>
      <c r="AC123" s="1055"/>
      <c r="AD123" s="1055"/>
      <c r="AE123" s="1056"/>
      <c r="AF123" s="1057">
        <v>12339</v>
      </c>
      <c r="AG123" s="1055"/>
      <c r="AH123" s="1055"/>
      <c r="AI123" s="1055"/>
      <c r="AJ123" s="1056"/>
      <c r="AK123" s="1057">
        <v>11609</v>
      </c>
      <c r="AL123" s="1055"/>
      <c r="AM123" s="1055"/>
      <c r="AN123" s="1055"/>
      <c r="AO123" s="1056"/>
      <c r="AP123" s="1058">
        <v>0.1</v>
      </c>
      <c r="AQ123" s="1059"/>
      <c r="AR123" s="1059"/>
      <c r="AS123" s="1059"/>
      <c r="AT123" s="1060"/>
      <c r="AU123" s="1091"/>
      <c r="AV123" s="1092"/>
      <c r="AW123" s="1092"/>
      <c r="AX123" s="1092"/>
      <c r="AY123" s="1092"/>
      <c r="AZ123" s="279" t="s">
        <v>186</v>
      </c>
      <c r="BA123" s="279"/>
      <c r="BB123" s="279"/>
      <c r="BC123" s="279"/>
      <c r="BD123" s="279"/>
      <c r="BE123" s="279"/>
      <c r="BF123" s="279"/>
      <c r="BG123" s="279"/>
      <c r="BH123" s="279"/>
      <c r="BI123" s="279"/>
      <c r="BJ123" s="279"/>
      <c r="BK123" s="279"/>
      <c r="BL123" s="279"/>
      <c r="BM123" s="279"/>
      <c r="BN123" s="279"/>
      <c r="BO123" s="1071" t="s">
        <v>488</v>
      </c>
      <c r="BP123" s="1102"/>
      <c r="BQ123" s="1161">
        <v>36800731</v>
      </c>
      <c r="BR123" s="1162"/>
      <c r="BS123" s="1162"/>
      <c r="BT123" s="1162"/>
      <c r="BU123" s="1162"/>
      <c r="BV123" s="1162">
        <v>37634549</v>
      </c>
      <c r="BW123" s="1162"/>
      <c r="BX123" s="1162"/>
      <c r="BY123" s="1162"/>
      <c r="BZ123" s="1162"/>
      <c r="CA123" s="1162">
        <v>37304786</v>
      </c>
      <c r="CB123" s="1162"/>
      <c r="CC123" s="1162"/>
      <c r="CD123" s="1162"/>
      <c r="CE123" s="1162"/>
      <c r="CF123" s="1095"/>
      <c r="CG123" s="1096"/>
      <c r="CH123" s="1096"/>
      <c r="CI123" s="1096"/>
      <c r="CJ123" s="1097"/>
      <c r="CK123" s="1106"/>
      <c r="CL123" s="1107"/>
      <c r="CM123" s="1107"/>
      <c r="CN123" s="1107"/>
      <c r="CO123" s="1108"/>
      <c r="CP123" s="1116" t="s">
        <v>489</v>
      </c>
      <c r="CQ123" s="1117"/>
      <c r="CR123" s="1117"/>
      <c r="CS123" s="1117"/>
      <c r="CT123" s="1117"/>
      <c r="CU123" s="1117"/>
      <c r="CV123" s="1117"/>
      <c r="CW123" s="1117"/>
      <c r="CX123" s="1117"/>
      <c r="CY123" s="1117"/>
      <c r="CZ123" s="1117"/>
      <c r="DA123" s="1117"/>
      <c r="DB123" s="1117"/>
      <c r="DC123" s="1117"/>
      <c r="DD123" s="1117"/>
      <c r="DE123" s="1117"/>
      <c r="DF123" s="1118"/>
      <c r="DG123" s="1054">
        <v>392166</v>
      </c>
      <c r="DH123" s="1055"/>
      <c r="DI123" s="1055"/>
      <c r="DJ123" s="1055"/>
      <c r="DK123" s="1056"/>
      <c r="DL123" s="1057">
        <v>381812</v>
      </c>
      <c r="DM123" s="1055"/>
      <c r="DN123" s="1055"/>
      <c r="DO123" s="1055"/>
      <c r="DP123" s="1056"/>
      <c r="DQ123" s="1057">
        <v>369562</v>
      </c>
      <c r="DR123" s="1055"/>
      <c r="DS123" s="1055"/>
      <c r="DT123" s="1055"/>
      <c r="DU123" s="1056"/>
      <c r="DV123" s="1058">
        <v>3.5</v>
      </c>
      <c r="DW123" s="1059"/>
      <c r="DX123" s="1059"/>
      <c r="DY123" s="1059"/>
      <c r="DZ123" s="1060"/>
    </row>
    <row r="124" spans="1:130" s="248" customFormat="1" ht="26.25" customHeight="1" thickBot="1" x14ac:dyDescent="0.2">
      <c r="A124" s="1155"/>
      <c r="B124" s="1042"/>
      <c r="C124" s="1012" t="s">
        <v>474</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451</v>
      </c>
      <c r="AB124" s="1055"/>
      <c r="AC124" s="1055"/>
      <c r="AD124" s="1055"/>
      <c r="AE124" s="1056"/>
      <c r="AF124" s="1057" t="s">
        <v>421</v>
      </c>
      <c r="AG124" s="1055"/>
      <c r="AH124" s="1055"/>
      <c r="AI124" s="1055"/>
      <c r="AJ124" s="1056"/>
      <c r="AK124" s="1057" t="s">
        <v>455</v>
      </c>
      <c r="AL124" s="1055"/>
      <c r="AM124" s="1055"/>
      <c r="AN124" s="1055"/>
      <c r="AO124" s="1056"/>
      <c r="AP124" s="1058" t="s">
        <v>421</v>
      </c>
      <c r="AQ124" s="1059"/>
      <c r="AR124" s="1059"/>
      <c r="AS124" s="1059"/>
      <c r="AT124" s="1060"/>
      <c r="AU124" s="1157" t="s">
        <v>490</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v>94.3</v>
      </c>
      <c r="BR124" s="1124"/>
      <c r="BS124" s="1124"/>
      <c r="BT124" s="1124"/>
      <c r="BU124" s="1124"/>
      <c r="BV124" s="1124">
        <v>80.8</v>
      </c>
      <c r="BW124" s="1124"/>
      <c r="BX124" s="1124"/>
      <c r="BY124" s="1124"/>
      <c r="BZ124" s="1124"/>
      <c r="CA124" s="1124">
        <v>76.5</v>
      </c>
      <c r="CB124" s="1124"/>
      <c r="CC124" s="1124"/>
      <c r="CD124" s="1124"/>
      <c r="CE124" s="1124"/>
      <c r="CF124" s="1125"/>
      <c r="CG124" s="1126"/>
      <c r="CH124" s="1126"/>
      <c r="CI124" s="1126"/>
      <c r="CJ124" s="1127"/>
      <c r="CK124" s="1109"/>
      <c r="CL124" s="1109"/>
      <c r="CM124" s="1109"/>
      <c r="CN124" s="1109"/>
      <c r="CO124" s="1110"/>
      <c r="CP124" s="1116" t="s">
        <v>491</v>
      </c>
      <c r="CQ124" s="1117"/>
      <c r="CR124" s="1117"/>
      <c r="CS124" s="1117"/>
      <c r="CT124" s="1117"/>
      <c r="CU124" s="1117"/>
      <c r="CV124" s="1117"/>
      <c r="CW124" s="1117"/>
      <c r="CX124" s="1117"/>
      <c r="CY124" s="1117"/>
      <c r="CZ124" s="1117"/>
      <c r="DA124" s="1117"/>
      <c r="DB124" s="1117"/>
      <c r="DC124" s="1117"/>
      <c r="DD124" s="1117"/>
      <c r="DE124" s="1117"/>
      <c r="DF124" s="1118"/>
      <c r="DG124" s="1101">
        <v>3604536</v>
      </c>
      <c r="DH124" s="1080"/>
      <c r="DI124" s="1080"/>
      <c r="DJ124" s="1080"/>
      <c r="DK124" s="1081"/>
      <c r="DL124" s="1079">
        <v>3488442</v>
      </c>
      <c r="DM124" s="1080"/>
      <c r="DN124" s="1080"/>
      <c r="DO124" s="1080"/>
      <c r="DP124" s="1081"/>
      <c r="DQ124" s="1079">
        <v>215332</v>
      </c>
      <c r="DR124" s="1080"/>
      <c r="DS124" s="1080"/>
      <c r="DT124" s="1080"/>
      <c r="DU124" s="1081"/>
      <c r="DV124" s="1082">
        <v>2</v>
      </c>
      <c r="DW124" s="1083"/>
      <c r="DX124" s="1083"/>
      <c r="DY124" s="1083"/>
      <c r="DZ124" s="1084"/>
    </row>
    <row r="125" spans="1:130" s="248" customFormat="1" ht="26.25" customHeight="1" x14ac:dyDescent="0.15">
      <c r="A125" s="1155"/>
      <c r="B125" s="1042"/>
      <c r="C125" s="1012" t="s">
        <v>476</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390</v>
      </c>
      <c r="AB125" s="1055"/>
      <c r="AC125" s="1055"/>
      <c r="AD125" s="1055"/>
      <c r="AE125" s="1056"/>
      <c r="AF125" s="1057" t="s">
        <v>390</v>
      </c>
      <c r="AG125" s="1055"/>
      <c r="AH125" s="1055"/>
      <c r="AI125" s="1055"/>
      <c r="AJ125" s="1056"/>
      <c r="AK125" s="1057" t="s">
        <v>390</v>
      </c>
      <c r="AL125" s="1055"/>
      <c r="AM125" s="1055"/>
      <c r="AN125" s="1055"/>
      <c r="AO125" s="1056"/>
      <c r="AP125" s="1058" t="s">
        <v>492</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493</v>
      </c>
      <c r="CL125" s="1104"/>
      <c r="CM125" s="1104"/>
      <c r="CN125" s="1104"/>
      <c r="CO125" s="1105"/>
      <c r="CP125" s="1036" t="s">
        <v>494</v>
      </c>
      <c r="CQ125" s="985"/>
      <c r="CR125" s="985"/>
      <c r="CS125" s="985"/>
      <c r="CT125" s="985"/>
      <c r="CU125" s="985"/>
      <c r="CV125" s="985"/>
      <c r="CW125" s="985"/>
      <c r="CX125" s="985"/>
      <c r="CY125" s="985"/>
      <c r="CZ125" s="985"/>
      <c r="DA125" s="985"/>
      <c r="DB125" s="985"/>
      <c r="DC125" s="985"/>
      <c r="DD125" s="985"/>
      <c r="DE125" s="985"/>
      <c r="DF125" s="986"/>
      <c r="DG125" s="1022" t="s">
        <v>390</v>
      </c>
      <c r="DH125" s="1023"/>
      <c r="DI125" s="1023"/>
      <c r="DJ125" s="1023"/>
      <c r="DK125" s="1023"/>
      <c r="DL125" s="1023" t="s">
        <v>390</v>
      </c>
      <c r="DM125" s="1023"/>
      <c r="DN125" s="1023"/>
      <c r="DO125" s="1023"/>
      <c r="DP125" s="1023"/>
      <c r="DQ125" s="1023" t="s">
        <v>390</v>
      </c>
      <c r="DR125" s="1023"/>
      <c r="DS125" s="1023"/>
      <c r="DT125" s="1023"/>
      <c r="DU125" s="1023"/>
      <c r="DV125" s="1024" t="s">
        <v>495</v>
      </c>
      <c r="DW125" s="1024"/>
      <c r="DX125" s="1024"/>
      <c r="DY125" s="1024"/>
      <c r="DZ125" s="1025"/>
    </row>
    <row r="126" spans="1:130" s="248" customFormat="1" ht="26.25" customHeight="1" thickBot="1" x14ac:dyDescent="0.2">
      <c r="A126" s="1155"/>
      <c r="B126" s="1042"/>
      <c r="C126" s="1012" t="s">
        <v>478</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v>1551</v>
      </c>
      <c r="AB126" s="1055"/>
      <c r="AC126" s="1055"/>
      <c r="AD126" s="1055"/>
      <c r="AE126" s="1056"/>
      <c r="AF126" s="1057">
        <v>25506</v>
      </c>
      <c r="AG126" s="1055"/>
      <c r="AH126" s="1055"/>
      <c r="AI126" s="1055"/>
      <c r="AJ126" s="1056"/>
      <c r="AK126" s="1057">
        <v>1853</v>
      </c>
      <c r="AL126" s="1055"/>
      <c r="AM126" s="1055"/>
      <c r="AN126" s="1055"/>
      <c r="AO126" s="1056"/>
      <c r="AP126" s="1058">
        <v>0</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496</v>
      </c>
      <c r="CQ126" s="1046"/>
      <c r="CR126" s="1046"/>
      <c r="CS126" s="1046"/>
      <c r="CT126" s="1046"/>
      <c r="CU126" s="1046"/>
      <c r="CV126" s="1046"/>
      <c r="CW126" s="1046"/>
      <c r="CX126" s="1046"/>
      <c r="CY126" s="1046"/>
      <c r="CZ126" s="1046"/>
      <c r="DA126" s="1046"/>
      <c r="DB126" s="1046"/>
      <c r="DC126" s="1046"/>
      <c r="DD126" s="1046"/>
      <c r="DE126" s="1046"/>
      <c r="DF126" s="1047"/>
      <c r="DG126" s="1015" t="s">
        <v>390</v>
      </c>
      <c r="DH126" s="1016"/>
      <c r="DI126" s="1016"/>
      <c r="DJ126" s="1016"/>
      <c r="DK126" s="1016"/>
      <c r="DL126" s="1016" t="s">
        <v>390</v>
      </c>
      <c r="DM126" s="1016"/>
      <c r="DN126" s="1016"/>
      <c r="DO126" s="1016"/>
      <c r="DP126" s="1016"/>
      <c r="DQ126" s="1016" t="s">
        <v>497</v>
      </c>
      <c r="DR126" s="1016"/>
      <c r="DS126" s="1016"/>
      <c r="DT126" s="1016"/>
      <c r="DU126" s="1016"/>
      <c r="DV126" s="1017" t="s">
        <v>448</v>
      </c>
      <c r="DW126" s="1017"/>
      <c r="DX126" s="1017"/>
      <c r="DY126" s="1017"/>
      <c r="DZ126" s="1018"/>
    </row>
    <row r="127" spans="1:130" s="248" customFormat="1" ht="26.25" customHeight="1" x14ac:dyDescent="0.15">
      <c r="A127" s="1156"/>
      <c r="B127" s="1044"/>
      <c r="C127" s="1098" t="s">
        <v>498</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497</v>
      </c>
      <c r="AB127" s="1055"/>
      <c r="AC127" s="1055"/>
      <c r="AD127" s="1055"/>
      <c r="AE127" s="1056"/>
      <c r="AF127" s="1057" t="s">
        <v>492</v>
      </c>
      <c r="AG127" s="1055"/>
      <c r="AH127" s="1055"/>
      <c r="AI127" s="1055"/>
      <c r="AJ127" s="1056"/>
      <c r="AK127" s="1057" t="s">
        <v>499</v>
      </c>
      <c r="AL127" s="1055"/>
      <c r="AM127" s="1055"/>
      <c r="AN127" s="1055"/>
      <c r="AO127" s="1056"/>
      <c r="AP127" s="1058" t="s">
        <v>390</v>
      </c>
      <c r="AQ127" s="1059"/>
      <c r="AR127" s="1059"/>
      <c r="AS127" s="1059"/>
      <c r="AT127" s="1060"/>
      <c r="AU127" s="284"/>
      <c r="AV127" s="284"/>
      <c r="AW127" s="284"/>
      <c r="AX127" s="1128" t="s">
        <v>500</v>
      </c>
      <c r="AY127" s="1129"/>
      <c r="AZ127" s="1129"/>
      <c r="BA127" s="1129"/>
      <c r="BB127" s="1129"/>
      <c r="BC127" s="1129"/>
      <c r="BD127" s="1129"/>
      <c r="BE127" s="1130"/>
      <c r="BF127" s="1131" t="s">
        <v>501</v>
      </c>
      <c r="BG127" s="1129"/>
      <c r="BH127" s="1129"/>
      <c r="BI127" s="1129"/>
      <c r="BJ127" s="1129"/>
      <c r="BK127" s="1129"/>
      <c r="BL127" s="1130"/>
      <c r="BM127" s="1131" t="s">
        <v>502</v>
      </c>
      <c r="BN127" s="1129"/>
      <c r="BO127" s="1129"/>
      <c r="BP127" s="1129"/>
      <c r="BQ127" s="1129"/>
      <c r="BR127" s="1129"/>
      <c r="BS127" s="1130"/>
      <c r="BT127" s="1131" t="s">
        <v>503</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504</v>
      </c>
      <c r="CQ127" s="1046"/>
      <c r="CR127" s="1046"/>
      <c r="CS127" s="1046"/>
      <c r="CT127" s="1046"/>
      <c r="CU127" s="1046"/>
      <c r="CV127" s="1046"/>
      <c r="CW127" s="1046"/>
      <c r="CX127" s="1046"/>
      <c r="CY127" s="1046"/>
      <c r="CZ127" s="1046"/>
      <c r="DA127" s="1046"/>
      <c r="DB127" s="1046"/>
      <c r="DC127" s="1046"/>
      <c r="DD127" s="1046"/>
      <c r="DE127" s="1046"/>
      <c r="DF127" s="1047"/>
      <c r="DG127" s="1015" t="s">
        <v>505</v>
      </c>
      <c r="DH127" s="1016"/>
      <c r="DI127" s="1016"/>
      <c r="DJ127" s="1016"/>
      <c r="DK127" s="1016"/>
      <c r="DL127" s="1016" t="s">
        <v>499</v>
      </c>
      <c r="DM127" s="1016"/>
      <c r="DN127" s="1016"/>
      <c r="DO127" s="1016"/>
      <c r="DP127" s="1016"/>
      <c r="DQ127" s="1016" t="s">
        <v>499</v>
      </c>
      <c r="DR127" s="1016"/>
      <c r="DS127" s="1016"/>
      <c r="DT127" s="1016"/>
      <c r="DU127" s="1016"/>
      <c r="DV127" s="1017" t="s">
        <v>506</v>
      </c>
      <c r="DW127" s="1017"/>
      <c r="DX127" s="1017"/>
      <c r="DY127" s="1017"/>
      <c r="DZ127" s="1018"/>
    </row>
    <row r="128" spans="1:130" s="248" customFormat="1" ht="26.25" customHeight="1" thickBot="1" x14ac:dyDescent="0.2">
      <c r="A128" s="1139" t="s">
        <v>507</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508</v>
      </c>
      <c r="X128" s="1141"/>
      <c r="Y128" s="1141"/>
      <c r="Z128" s="1142"/>
      <c r="AA128" s="1143">
        <v>194986</v>
      </c>
      <c r="AB128" s="1144"/>
      <c r="AC128" s="1144"/>
      <c r="AD128" s="1144"/>
      <c r="AE128" s="1145"/>
      <c r="AF128" s="1146">
        <v>204055</v>
      </c>
      <c r="AG128" s="1144"/>
      <c r="AH128" s="1144"/>
      <c r="AI128" s="1144"/>
      <c r="AJ128" s="1145"/>
      <c r="AK128" s="1146">
        <v>193639</v>
      </c>
      <c r="AL128" s="1144"/>
      <c r="AM128" s="1144"/>
      <c r="AN128" s="1144"/>
      <c r="AO128" s="1145"/>
      <c r="AP128" s="1147"/>
      <c r="AQ128" s="1148"/>
      <c r="AR128" s="1148"/>
      <c r="AS128" s="1148"/>
      <c r="AT128" s="1149"/>
      <c r="AU128" s="284"/>
      <c r="AV128" s="284"/>
      <c r="AW128" s="284"/>
      <c r="AX128" s="984" t="s">
        <v>509</v>
      </c>
      <c r="AY128" s="985"/>
      <c r="AZ128" s="985"/>
      <c r="BA128" s="985"/>
      <c r="BB128" s="985"/>
      <c r="BC128" s="985"/>
      <c r="BD128" s="985"/>
      <c r="BE128" s="986"/>
      <c r="BF128" s="1150" t="s">
        <v>448</v>
      </c>
      <c r="BG128" s="1151"/>
      <c r="BH128" s="1151"/>
      <c r="BI128" s="1151"/>
      <c r="BJ128" s="1151"/>
      <c r="BK128" s="1151"/>
      <c r="BL128" s="1152"/>
      <c r="BM128" s="1150">
        <v>12.89</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510</v>
      </c>
      <c r="CQ128" s="1133"/>
      <c r="CR128" s="1133"/>
      <c r="CS128" s="1133"/>
      <c r="CT128" s="1133"/>
      <c r="CU128" s="1133"/>
      <c r="CV128" s="1133"/>
      <c r="CW128" s="1133"/>
      <c r="CX128" s="1133"/>
      <c r="CY128" s="1133"/>
      <c r="CZ128" s="1133"/>
      <c r="DA128" s="1133"/>
      <c r="DB128" s="1133"/>
      <c r="DC128" s="1133"/>
      <c r="DD128" s="1133"/>
      <c r="DE128" s="1133"/>
      <c r="DF128" s="1134"/>
      <c r="DG128" s="1135">
        <v>578</v>
      </c>
      <c r="DH128" s="1136"/>
      <c r="DI128" s="1136"/>
      <c r="DJ128" s="1136"/>
      <c r="DK128" s="1136"/>
      <c r="DL128" s="1136" t="s">
        <v>390</v>
      </c>
      <c r="DM128" s="1136"/>
      <c r="DN128" s="1136"/>
      <c r="DO128" s="1136"/>
      <c r="DP128" s="1136"/>
      <c r="DQ128" s="1136">
        <v>330</v>
      </c>
      <c r="DR128" s="1136"/>
      <c r="DS128" s="1136"/>
      <c r="DT128" s="1136"/>
      <c r="DU128" s="1136"/>
      <c r="DV128" s="1137">
        <v>0</v>
      </c>
      <c r="DW128" s="1137"/>
      <c r="DX128" s="1137"/>
      <c r="DY128" s="1137"/>
      <c r="DZ128" s="1138"/>
    </row>
    <row r="129" spans="1:131" s="248" customFormat="1" ht="26.25" customHeight="1" x14ac:dyDescent="0.15">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511</v>
      </c>
      <c r="X129" s="1170"/>
      <c r="Y129" s="1170"/>
      <c r="Z129" s="1171"/>
      <c r="AA129" s="1054">
        <v>13655007</v>
      </c>
      <c r="AB129" s="1055"/>
      <c r="AC129" s="1055"/>
      <c r="AD129" s="1055"/>
      <c r="AE129" s="1056"/>
      <c r="AF129" s="1057">
        <v>13389613</v>
      </c>
      <c r="AG129" s="1055"/>
      <c r="AH129" s="1055"/>
      <c r="AI129" s="1055"/>
      <c r="AJ129" s="1056"/>
      <c r="AK129" s="1057">
        <v>13594126</v>
      </c>
      <c r="AL129" s="1055"/>
      <c r="AM129" s="1055"/>
      <c r="AN129" s="1055"/>
      <c r="AO129" s="1056"/>
      <c r="AP129" s="1172"/>
      <c r="AQ129" s="1173"/>
      <c r="AR129" s="1173"/>
      <c r="AS129" s="1173"/>
      <c r="AT129" s="1174"/>
      <c r="AU129" s="286"/>
      <c r="AV129" s="286"/>
      <c r="AW129" s="286"/>
      <c r="AX129" s="1163" t="s">
        <v>512</v>
      </c>
      <c r="AY129" s="1046"/>
      <c r="AZ129" s="1046"/>
      <c r="BA129" s="1046"/>
      <c r="BB129" s="1046"/>
      <c r="BC129" s="1046"/>
      <c r="BD129" s="1046"/>
      <c r="BE129" s="1047"/>
      <c r="BF129" s="1164" t="s">
        <v>499</v>
      </c>
      <c r="BG129" s="1165"/>
      <c r="BH129" s="1165"/>
      <c r="BI129" s="1165"/>
      <c r="BJ129" s="1165"/>
      <c r="BK129" s="1165"/>
      <c r="BL129" s="1166"/>
      <c r="BM129" s="1164">
        <v>17.89</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6" t="s">
        <v>513</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514</v>
      </c>
      <c r="X130" s="1170"/>
      <c r="Y130" s="1170"/>
      <c r="Z130" s="1171"/>
      <c r="AA130" s="1054">
        <v>3048680</v>
      </c>
      <c r="AB130" s="1055"/>
      <c r="AC130" s="1055"/>
      <c r="AD130" s="1055"/>
      <c r="AE130" s="1056"/>
      <c r="AF130" s="1057">
        <v>2979547</v>
      </c>
      <c r="AG130" s="1055"/>
      <c r="AH130" s="1055"/>
      <c r="AI130" s="1055"/>
      <c r="AJ130" s="1056"/>
      <c r="AK130" s="1057">
        <v>2935794</v>
      </c>
      <c r="AL130" s="1055"/>
      <c r="AM130" s="1055"/>
      <c r="AN130" s="1055"/>
      <c r="AO130" s="1056"/>
      <c r="AP130" s="1172"/>
      <c r="AQ130" s="1173"/>
      <c r="AR130" s="1173"/>
      <c r="AS130" s="1173"/>
      <c r="AT130" s="1174"/>
      <c r="AU130" s="286"/>
      <c r="AV130" s="286"/>
      <c r="AW130" s="286"/>
      <c r="AX130" s="1163" t="s">
        <v>515</v>
      </c>
      <c r="AY130" s="1046"/>
      <c r="AZ130" s="1046"/>
      <c r="BA130" s="1046"/>
      <c r="BB130" s="1046"/>
      <c r="BC130" s="1046"/>
      <c r="BD130" s="1046"/>
      <c r="BE130" s="1047"/>
      <c r="BF130" s="1200">
        <v>12.5</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516</v>
      </c>
      <c r="X131" s="1208"/>
      <c r="Y131" s="1208"/>
      <c r="Z131" s="1209"/>
      <c r="AA131" s="1101">
        <v>10606327</v>
      </c>
      <c r="AB131" s="1080"/>
      <c r="AC131" s="1080"/>
      <c r="AD131" s="1080"/>
      <c r="AE131" s="1081"/>
      <c r="AF131" s="1079">
        <v>10410066</v>
      </c>
      <c r="AG131" s="1080"/>
      <c r="AH131" s="1080"/>
      <c r="AI131" s="1080"/>
      <c r="AJ131" s="1081"/>
      <c r="AK131" s="1079">
        <v>10658332</v>
      </c>
      <c r="AL131" s="1080"/>
      <c r="AM131" s="1080"/>
      <c r="AN131" s="1080"/>
      <c r="AO131" s="1081"/>
      <c r="AP131" s="1210"/>
      <c r="AQ131" s="1211"/>
      <c r="AR131" s="1211"/>
      <c r="AS131" s="1211"/>
      <c r="AT131" s="1212"/>
      <c r="AU131" s="286"/>
      <c r="AV131" s="286"/>
      <c r="AW131" s="286"/>
      <c r="AX131" s="1182" t="s">
        <v>517</v>
      </c>
      <c r="AY131" s="1133"/>
      <c r="AZ131" s="1133"/>
      <c r="BA131" s="1133"/>
      <c r="BB131" s="1133"/>
      <c r="BC131" s="1133"/>
      <c r="BD131" s="1133"/>
      <c r="BE131" s="1134"/>
      <c r="BF131" s="1183">
        <v>76.5</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89" t="s">
        <v>518</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519</v>
      </c>
      <c r="W132" s="1193"/>
      <c r="X132" s="1193"/>
      <c r="Y132" s="1193"/>
      <c r="Z132" s="1194"/>
      <c r="AA132" s="1195">
        <v>12.50746842</v>
      </c>
      <c r="AB132" s="1196"/>
      <c r="AC132" s="1196"/>
      <c r="AD132" s="1196"/>
      <c r="AE132" s="1197"/>
      <c r="AF132" s="1198">
        <v>12.87933237</v>
      </c>
      <c r="AG132" s="1196"/>
      <c r="AH132" s="1196"/>
      <c r="AI132" s="1196"/>
      <c r="AJ132" s="1197"/>
      <c r="AK132" s="1198">
        <v>12.224473769999999</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520</v>
      </c>
      <c r="W133" s="1176"/>
      <c r="X133" s="1176"/>
      <c r="Y133" s="1176"/>
      <c r="Z133" s="1177"/>
      <c r="AA133" s="1178">
        <v>12.3</v>
      </c>
      <c r="AB133" s="1179"/>
      <c r="AC133" s="1179"/>
      <c r="AD133" s="1179"/>
      <c r="AE133" s="1180"/>
      <c r="AF133" s="1178">
        <v>12.6</v>
      </c>
      <c r="AG133" s="1179"/>
      <c r="AH133" s="1179"/>
      <c r="AI133" s="1179"/>
      <c r="AJ133" s="1180"/>
      <c r="AK133" s="1178">
        <v>12.5</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07hdkw+2btz8bEtcNwjsv6l78dqr3u8pkl8rcE9ShT4HUFhjEl87WLh6neszwrq7ifh6YNW5eDtHT0MYKm4jTg==" saltValue="T7ZX9rY1o9Q4n3EpSXoKq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AH17" sqref="AH17:AL17"/>
    </sheetView>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521</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VU0M2yiLnd/3ZiYG7PnrUK5kJ0v9zklrumwM/MmHsfVd1s01Vf4ba4KsM7JHE4iTML1QSJjtp8a94qrHGbD+xA==" saltValue="ztaBXAvTvIrG30FrQR7Vm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C67" zoomScale="70" zoomScaleNormal="70" zoomScaleSheetLayoutView="55" workbookViewId="0">
      <selection activeCell="AH17" sqref="AH17:AL17"/>
    </sheetView>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SBlEherGgKqeQqn6TIENxeVLgHMvOtfDzGg1NqoVPlKBooWpwfiiSL3H92IllWB65kUOVtfQ/SlXUhXThLU6w==" saltValue="cB6iP1jnFFuB0Qfxc6bIF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55" zoomScaleSheetLayoutView="55" workbookViewId="0">
      <selection activeCell="AQ24" sqref="AQ24"/>
    </sheetView>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522</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523</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524</v>
      </c>
      <c r="AP7" s="305"/>
      <c r="AQ7" s="306" t="s">
        <v>525</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526</v>
      </c>
      <c r="AQ8" s="312" t="s">
        <v>527</v>
      </c>
      <c r="AR8" s="313" t="s">
        <v>528</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529</v>
      </c>
      <c r="AL9" s="1216"/>
      <c r="AM9" s="1216"/>
      <c r="AN9" s="1217"/>
      <c r="AO9" s="314">
        <v>4584611</v>
      </c>
      <c r="AP9" s="314">
        <v>156445</v>
      </c>
      <c r="AQ9" s="315">
        <v>100177</v>
      </c>
      <c r="AR9" s="316">
        <v>56.2</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530</v>
      </c>
      <c r="AL10" s="1216"/>
      <c r="AM10" s="1216"/>
      <c r="AN10" s="1217"/>
      <c r="AO10" s="317">
        <v>58953</v>
      </c>
      <c r="AP10" s="317">
        <v>2012</v>
      </c>
      <c r="AQ10" s="318">
        <v>9943</v>
      </c>
      <c r="AR10" s="319">
        <v>-79.8</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531</v>
      </c>
      <c r="AL11" s="1216"/>
      <c r="AM11" s="1216"/>
      <c r="AN11" s="1217"/>
      <c r="AO11" s="317" t="s">
        <v>532</v>
      </c>
      <c r="AP11" s="317" t="s">
        <v>532</v>
      </c>
      <c r="AQ11" s="318">
        <v>1487</v>
      </c>
      <c r="AR11" s="319" t="s">
        <v>532</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533</v>
      </c>
      <c r="AL12" s="1216"/>
      <c r="AM12" s="1216"/>
      <c r="AN12" s="1217"/>
      <c r="AO12" s="317" t="s">
        <v>532</v>
      </c>
      <c r="AP12" s="317" t="s">
        <v>532</v>
      </c>
      <c r="AQ12" s="318">
        <v>23</v>
      </c>
      <c r="AR12" s="319" t="s">
        <v>532</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534</v>
      </c>
      <c r="AL13" s="1216"/>
      <c r="AM13" s="1216"/>
      <c r="AN13" s="1217"/>
      <c r="AO13" s="317">
        <v>140278</v>
      </c>
      <c r="AP13" s="317">
        <v>4787</v>
      </c>
      <c r="AQ13" s="318">
        <v>4025</v>
      </c>
      <c r="AR13" s="319">
        <v>18.899999999999999</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535</v>
      </c>
      <c r="AL14" s="1216"/>
      <c r="AM14" s="1216"/>
      <c r="AN14" s="1217"/>
      <c r="AO14" s="317">
        <v>200800</v>
      </c>
      <c r="AP14" s="317">
        <v>6852</v>
      </c>
      <c r="AQ14" s="318">
        <v>2366</v>
      </c>
      <c r="AR14" s="319">
        <v>189.6</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536</v>
      </c>
      <c r="AL15" s="1222"/>
      <c r="AM15" s="1222"/>
      <c r="AN15" s="1223"/>
      <c r="AO15" s="317">
        <v>-331871</v>
      </c>
      <c r="AP15" s="317">
        <v>-11325</v>
      </c>
      <c r="AQ15" s="318">
        <v>-7732</v>
      </c>
      <c r="AR15" s="319">
        <v>46.5</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186</v>
      </c>
      <c r="AL16" s="1222"/>
      <c r="AM16" s="1222"/>
      <c r="AN16" s="1223"/>
      <c r="AO16" s="317">
        <v>4652771</v>
      </c>
      <c r="AP16" s="317">
        <v>158771</v>
      </c>
      <c r="AQ16" s="318">
        <v>110288</v>
      </c>
      <c r="AR16" s="319">
        <v>44</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537</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538</v>
      </c>
      <c r="AP20" s="326" t="s">
        <v>539</v>
      </c>
      <c r="AQ20" s="327" t="s">
        <v>540</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541</v>
      </c>
      <c r="AL21" s="1225"/>
      <c r="AM21" s="1225"/>
      <c r="AN21" s="1226"/>
      <c r="AO21" s="330">
        <v>16</v>
      </c>
      <c r="AP21" s="331">
        <v>10.26</v>
      </c>
      <c r="AQ21" s="332">
        <v>5.74</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542</v>
      </c>
      <c r="AL22" s="1225"/>
      <c r="AM22" s="1225"/>
      <c r="AN22" s="1226"/>
      <c r="AO22" s="335">
        <v>98.1</v>
      </c>
      <c r="AP22" s="336">
        <v>97.6</v>
      </c>
      <c r="AQ22" s="337">
        <v>0.5</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543</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544</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545</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524</v>
      </c>
      <c r="AP30" s="305"/>
      <c r="AQ30" s="306" t="s">
        <v>525</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526</v>
      </c>
      <c r="AQ31" s="312" t="s">
        <v>527</v>
      </c>
      <c r="AR31" s="313" t="s">
        <v>528</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546</v>
      </c>
      <c r="AL32" s="1219"/>
      <c r="AM32" s="1219"/>
      <c r="AN32" s="1220"/>
      <c r="AO32" s="345">
        <v>3547084</v>
      </c>
      <c r="AP32" s="345">
        <v>121040</v>
      </c>
      <c r="AQ32" s="346">
        <v>68741</v>
      </c>
      <c r="AR32" s="347">
        <v>76.099999999999994</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547</v>
      </c>
      <c r="AL33" s="1219"/>
      <c r="AM33" s="1219"/>
      <c r="AN33" s="1220"/>
      <c r="AO33" s="345" t="s">
        <v>532</v>
      </c>
      <c r="AP33" s="345" t="s">
        <v>532</v>
      </c>
      <c r="AQ33" s="346" t="s">
        <v>532</v>
      </c>
      <c r="AR33" s="347" t="s">
        <v>532</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548</v>
      </c>
      <c r="AL34" s="1219"/>
      <c r="AM34" s="1219"/>
      <c r="AN34" s="1220"/>
      <c r="AO34" s="345" t="s">
        <v>532</v>
      </c>
      <c r="AP34" s="345" t="s">
        <v>532</v>
      </c>
      <c r="AQ34" s="346">
        <v>1</v>
      </c>
      <c r="AR34" s="347" t="s">
        <v>532</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549</v>
      </c>
      <c r="AL35" s="1219"/>
      <c r="AM35" s="1219"/>
      <c r="AN35" s="1220"/>
      <c r="AO35" s="345">
        <v>850572</v>
      </c>
      <c r="AP35" s="345">
        <v>29025</v>
      </c>
      <c r="AQ35" s="346">
        <v>17075</v>
      </c>
      <c r="AR35" s="347">
        <v>70</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550</v>
      </c>
      <c r="AL36" s="1219"/>
      <c r="AM36" s="1219"/>
      <c r="AN36" s="1220"/>
      <c r="AO36" s="345">
        <v>21083</v>
      </c>
      <c r="AP36" s="345">
        <v>719</v>
      </c>
      <c r="AQ36" s="346">
        <v>2445</v>
      </c>
      <c r="AR36" s="347">
        <v>-70.599999999999994</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551</v>
      </c>
      <c r="AL37" s="1219"/>
      <c r="AM37" s="1219"/>
      <c r="AN37" s="1220"/>
      <c r="AO37" s="345">
        <v>13462</v>
      </c>
      <c r="AP37" s="345">
        <v>459</v>
      </c>
      <c r="AQ37" s="346">
        <v>621</v>
      </c>
      <c r="AR37" s="347">
        <v>-26.1</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552</v>
      </c>
      <c r="AL38" s="1228"/>
      <c r="AM38" s="1228"/>
      <c r="AN38" s="1229"/>
      <c r="AO38" s="348">
        <v>157</v>
      </c>
      <c r="AP38" s="348">
        <v>5</v>
      </c>
      <c r="AQ38" s="349">
        <v>4</v>
      </c>
      <c r="AR38" s="337">
        <v>25</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553</v>
      </c>
      <c r="AL39" s="1228"/>
      <c r="AM39" s="1228"/>
      <c r="AN39" s="1229"/>
      <c r="AO39" s="345">
        <v>-193639</v>
      </c>
      <c r="AP39" s="345">
        <v>-6608</v>
      </c>
      <c r="AQ39" s="346">
        <v>-4161</v>
      </c>
      <c r="AR39" s="347">
        <v>58.8</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554</v>
      </c>
      <c r="AL40" s="1219"/>
      <c r="AM40" s="1219"/>
      <c r="AN40" s="1220"/>
      <c r="AO40" s="345">
        <v>-2935794</v>
      </c>
      <c r="AP40" s="345">
        <v>-100181</v>
      </c>
      <c r="AQ40" s="346">
        <v>-59663</v>
      </c>
      <c r="AR40" s="347">
        <v>67.900000000000006</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298</v>
      </c>
      <c r="AL41" s="1231"/>
      <c r="AM41" s="1231"/>
      <c r="AN41" s="1232"/>
      <c r="AO41" s="345">
        <v>1302925</v>
      </c>
      <c r="AP41" s="345">
        <v>44461</v>
      </c>
      <c r="AQ41" s="346">
        <v>25063</v>
      </c>
      <c r="AR41" s="347">
        <v>77.400000000000006</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555</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556</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557</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524</v>
      </c>
      <c r="AN49" s="1235" t="s">
        <v>558</v>
      </c>
      <c r="AO49" s="1236"/>
      <c r="AP49" s="1236"/>
      <c r="AQ49" s="1236"/>
      <c r="AR49" s="123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559</v>
      </c>
      <c r="AO50" s="362" t="s">
        <v>560</v>
      </c>
      <c r="AP50" s="363" t="s">
        <v>561</v>
      </c>
      <c r="AQ50" s="364" t="s">
        <v>562</v>
      </c>
      <c r="AR50" s="365" t="s">
        <v>563</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564</v>
      </c>
      <c r="AL51" s="358"/>
      <c r="AM51" s="366">
        <v>5338984</v>
      </c>
      <c r="AN51" s="367">
        <v>167162</v>
      </c>
      <c r="AO51" s="368">
        <v>18.100000000000001</v>
      </c>
      <c r="AP51" s="369">
        <v>83280</v>
      </c>
      <c r="AQ51" s="370">
        <v>-5.3</v>
      </c>
      <c r="AR51" s="371">
        <v>23.4</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565</v>
      </c>
      <c r="AM52" s="374">
        <v>2500199</v>
      </c>
      <c r="AN52" s="375">
        <v>78280</v>
      </c>
      <c r="AO52" s="376">
        <v>19.5</v>
      </c>
      <c r="AP52" s="377">
        <v>43123</v>
      </c>
      <c r="AQ52" s="378">
        <v>-10.5</v>
      </c>
      <c r="AR52" s="379">
        <v>30</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566</v>
      </c>
      <c r="AL53" s="358"/>
      <c r="AM53" s="366">
        <v>3615967</v>
      </c>
      <c r="AN53" s="367">
        <v>115626</v>
      </c>
      <c r="AO53" s="368">
        <v>-30.8</v>
      </c>
      <c r="AP53" s="369">
        <v>88968</v>
      </c>
      <c r="AQ53" s="370">
        <v>6.8</v>
      </c>
      <c r="AR53" s="371">
        <v>-37.6</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565</v>
      </c>
      <c r="AM54" s="374">
        <v>1950895</v>
      </c>
      <c r="AN54" s="375">
        <v>62383</v>
      </c>
      <c r="AO54" s="376">
        <v>-20.3</v>
      </c>
      <c r="AP54" s="377">
        <v>45482</v>
      </c>
      <c r="AQ54" s="378">
        <v>5.5</v>
      </c>
      <c r="AR54" s="379">
        <v>-25.8</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567</v>
      </c>
      <c r="AL55" s="358"/>
      <c r="AM55" s="366">
        <v>3826692</v>
      </c>
      <c r="AN55" s="367">
        <v>124859</v>
      </c>
      <c r="AO55" s="368">
        <v>8</v>
      </c>
      <c r="AP55" s="369">
        <v>85173</v>
      </c>
      <c r="AQ55" s="370">
        <v>-4.3</v>
      </c>
      <c r="AR55" s="371">
        <v>12.3</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565</v>
      </c>
      <c r="AM56" s="374">
        <v>2122602</v>
      </c>
      <c r="AN56" s="375">
        <v>69257</v>
      </c>
      <c r="AO56" s="376">
        <v>11</v>
      </c>
      <c r="AP56" s="377">
        <v>43913</v>
      </c>
      <c r="AQ56" s="378">
        <v>-3.4</v>
      </c>
      <c r="AR56" s="379">
        <v>14.4</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568</v>
      </c>
      <c r="AL57" s="358"/>
      <c r="AM57" s="366">
        <v>2733321</v>
      </c>
      <c r="AN57" s="367">
        <v>90700</v>
      </c>
      <c r="AO57" s="368">
        <v>-27.4</v>
      </c>
      <c r="AP57" s="369">
        <v>94081</v>
      </c>
      <c r="AQ57" s="370">
        <v>10.5</v>
      </c>
      <c r="AR57" s="371">
        <v>-37.9</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565</v>
      </c>
      <c r="AM58" s="374">
        <v>2017093</v>
      </c>
      <c r="AN58" s="375">
        <v>66933</v>
      </c>
      <c r="AO58" s="376">
        <v>-3.4</v>
      </c>
      <c r="AP58" s="377">
        <v>48949</v>
      </c>
      <c r="AQ58" s="378">
        <v>11.5</v>
      </c>
      <c r="AR58" s="379">
        <v>-14.9</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569</v>
      </c>
      <c r="AL59" s="358"/>
      <c r="AM59" s="366">
        <v>3165310</v>
      </c>
      <c r="AN59" s="367">
        <v>108013</v>
      </c>
      <c r="AO59" s="368">
        <v>19.100000000000001</v>
      </c>
      <c r="AP59" s="369">
        <v>92632</v>
      </c>
      <c r="AQ59" s="370">
        <v>-1.5</v>
      </c>
      <c r="AR59" s="371">
        <v>20.6</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565</v>
      </c>
      <c r="AM60" s="374">
        <v>1566362</v>
      </c>
      <c r="AN60" s="375">
        <v>53450</v>
      </c>
      <c r="AO60" s="376">
        <v>-20.100000000000001</v>
      </c>
      <c r="AP60" s="377">
        <v>47978</v>
      </c>
      <c r="AQ60" s="378">
        <v>-2</v>
      </c>
      <c r="AR60" s="379">
        <v>-18.100000000000001</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570</v>
      </c>
      <c r="AL61" s="380"/>
      <c r="AM61" s="381">
        <v>3736055</v>
      </c>
      <c r="AN61" s="382">
        <v>121272</v>
      </c>
      <c r="AO61" s="383">
        <v>-2.6</v>
      </c>
      <c r="AP61" s="384">
        <v>88827</v>
      </c>
      <c r="AQ61" s="385">
        <v>1.2</v>
      </c>
      <c r="AR61" s="371">
        <v>-3.8</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565</v>
      </c>
      <c r="AM62" s="374">
        <v>2031430</v>
      </c>
      <c r="AN62" s="375">
        <v>66061</v>
      </c>
      <c r="AO62" s="376">
        <v>-2.7</v>
      </c>
      <c r="AP62" s="377">
        <v>45889</v>
      </c>
      <c r="AQ62" s="378">
        <v>0.2</v>
      </c>
      <c r="AR62" s="379">
        <v>-2.9</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VroCzBhSW2SmlHh8yBuaElDZMDSkDJThrgOqnKl7uxmwc8YRiPDcCSkbot7UYRvuU5fJmBMDMEuD35BSEzmUKQ==" saltValue="YgaFirwVMz6XX6TOLaMIz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83" zoomScale="70" zoomScaleNormal="70" zoomScaleSheetLayoutView="55" workbookViewId="0">
      <selection activeCell="AH17" sqref="AH17:AL17"/>
    </sheetView>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572</v>
      </c>
    </row>
    <row r="120" spans="125:125" ht="13.5" hidden="1" customHeight="1" x14ac:dyDescent="0.15"/>
    <row r="121" spans="125:125" ht="13.5" hidden="1" customHeight="1" x14ac:dyDescent="0.15">
      <c r="DU121" s="292"/>
    </row>
  </sheetData>
  <sheetProtection algorithmName="SHA-512" hashValue="luyZo+W8uZGyHUsECi+mLaOjCwUclC0c6ueazqBJ0sNm/5pmosbTfD88dcNXFg94wDK7+L68sAoX+pFXXfVQNA==" saltValue="z7eTHvT0n2lqNZmFCVrok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M83" zoomScale="70" zoomScaleNormal="70" zoomScaleSheetLayoutView="55" workbookViewId="0">
      <selection activeCell="AH17" sqref="AH17:AL17"/>
    </sheetView>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573</v>
      </c>
    </row>
  </sheetData>
  <sheetProtection algorithmName="SHA-512" hashValue="O7c1Uld4Nx6ddynuDm6p0pAjZk9swZWuVCtHgVhbZPpmukdXejmFs+C2EDTxiiiZ4XS/2V+UqjTO4aJWPrQ6yQ==" saltValue="Jts5WLTWie1QvY94sfLIIQ==" spinCount="100000" sheet="1" objects="1" scenarios="1"/>
  <dataConsolidate link="1"/>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40" zoomScale="70" zoomScaleNormal="70" zoomScaleSheetLayoutView="100" workbookViewId="0">
      <selection activeCell="AH17" sqref="AH17:AL1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574</v>
      </c>
      <c r="G46" s="8" t="s">
        <v>575</v>
      </c>
      <c r="H46" s="8" t="s">
        <v>576</v>
      </c>
      <c r="I46" s="8" t="s">
        <v>577</v>
      </c>
      <c r="J46" s="9" t="s">
        <v>578</v>
      </c>
    </row>
    <row r="47" spans="2:10" ht="57.75" customHeight="1" x14ac:dyDescent="0.15">
      <c r="B47" s="10"/>
      <c r="C47" s="1238" t="s">
        <v>3</v>
      </c>
      <c r="D47" s="1238"/>
      <c r="E47" s="1239"/>
      <c r="F47" s="11">
        <v>19.18</v>
      </c>
      <c r="G47" s="12">
        <v>21.57</v>
      </c>
      <c r="H47" s="12">
        <v>7.84</v>
      </c>
      <c r="I47" s="12">
        <v>7.2</v>
      </c>
      <c r="J47" s="13">
        <v>8.9</v>
      </c>
    </row>
    <row r="48" spans="2:10" ht="57.75" customHeight="1" x14ac:dyDescent="0.15">
      <c r="B48" s="14"/>
      <c r="C48" s="1240" t="s">
        <v>4</v>
      </c>
      <c r="D48" s="1240"/>
      <c r="E48" s="1241"/>
      <c r="F48" s="15">
        <v>4.2300000000000004</v>
      </c>
      <c r="G48" s="16">
        <v>2.99</v>
      </c>
      <c r="H48" s="16">
        <v>5.3</v>
      </c>
      <c r="I48" s="16">
        <v>5.27</v>
      </c>
      <c r="J48" s="17">
        <v>5.18</v>
      </c>
    </row>
    <row r="49" spans="2:10" ht="57.75" customHeight="1" thickBot="1" x14ac:dyDescent="0.2">
      <c r="B49" s="18"/>
      <c r="C49" s="1242" t="s">
        <v>5</v>
      </c>
      <c r="D49" s="1242"/>
      <c r="E49" s="1243"/>
      <c r="F49" s="19" t="s">
        <v>579</v>
      </c>
      <c r="G49" s="20">
        <v>0.54</v>
      </c>
      <c r="H49" s="20" t="s">
        <v>580</v>
      </c>
      <c r="I49" s="20" t="s">
        <v>581</v>
      </c>
      <c r="J49" s="21">
        <v>1.8</v>
      </c>
    </row>
    <row r="50" spans="2:10" ht="13.5" customHeight="1" x14ac:dyDescent="0.15"/>
  </sheetData>
  <sheetProtection algorithmName="SHA-512" hashValue="o2LoMRSGd9NiCu2L9DjTqOzXhu93Dl2qSjtv0wEl8EdSRGZ6JQ5RxhJ1qMwbgJbJsaY3Bx+B9XQAfsuHQrak5g==" saltValue="Q95guJewt7ZQ37Csacd/C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2022-09-15T00:08:00Z</cp:lastPrinted>
  <dcterms:created xsi:type="dcterms:W3CDTF">2022-02-02T06:25:56Z</dcterms:created>
  <dcterms:modified xsi:type="dcterms:W3CDTF">2022-09-15T00:17:04Z</dcterms:modified>
  <cp:category/>
</cp:coreProperties>
</file>