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72.17.2.75\12理財課\【財政係】\note③\311 調査物（毎年）\財政状況資料集（財政比較分析表）\令和5年度決算\R060826【0919〆】令和４年度財政状況資料集の作成について（2回目・地方公会計関係）\一式\"/>
    </mc:Choice>
  </mc:AlternateContent>
  <xr:revisionPtr revIDLastSave="0" documentId="13_ncr:1_{A1B3D1DF-5446-463D-9885-D5EF21B3A788}" xr6:coauthVersionLast="47" xr6:coauthVersionMax="47" xr10:uidLastSave="{00000000-0000-0000-0000-000000000000}"/>
  <bookViews>
    <workbookView xWindow="28692" yWindow="-108" windowWidth="20712" windowHeight="11136" firstSheet="11"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O36" i="10"/>
  <c r="BE36" i="10"/>
  <c r="BE35" i="10"/>
  <c r="C34" i="10"/>
  <c r="C35" i="10" s="1"/>
  <c r="C36" i="10" l="1"/>
  <c r="C37"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 r="BW34" i="10" s="1"/>
  <c r="BW35" i="10" s="1"/>
  <c r="BW36" i="10" s="1"/>
  <c r="BW37" i="10" s="1"/>
  <c r="BW38" i="10" s="1"/>
  <c r="BW39" i="10" s="1"/>
  <c r="BW40" i="10" s="1"/>
  <c r="BW41" i="10" s="1"/>
  <c r="BW42" i="10" s="1"/>
  <c r="CO34" i="10" l="1"/>
  <c r="CO35" i="10" s="1"/>
</calcChain>
</file>

<file path=xl/sharedStrings.xml><?xml version="1.0" encoding="utf-8"?>
<sst xmlns="http://schemas.openxmlformats.org/spreadsheetml/2006/main" count="1050" uniqueCount="638">
  <si>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</si>
  <si>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</si>
  <si>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</si>
  <si>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</si>
  <si>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</si>
  <si>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</si>
  <si>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</si>
  <si>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</si>
  <si>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</si>
  <si>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</si>
  <si>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</si>
  <si>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</si>
  <si>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</si>
  <si>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</si>
  <si>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</si>
  <si>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</si>
  <si>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</si>
  <si>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</si>
  <si>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</si>
  <si>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</si>
  <si>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</si>
  <si>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</si>
  <si>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</si>
  <si>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</si>
  <si>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</si>
  <si>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</si>
  <si>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</si>
  <si>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</si>
  <si>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</si>
  <si>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</si>
  <si>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</si>
  <si>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</si>
  <si>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</si>
  <si>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</si>
  <si>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</si>
  <si>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</si>
  <si>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</si>
  <si>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</si>
  <si>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</si>
  <si>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</si>
  <si>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</si>
  <si>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</si>
  <si>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</si>
  <si>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</si>
  <si>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</si>
  <si>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</si>
  <si>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</si>
  <si>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</si>
  <si>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</si>
  <si>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</si>
  <si>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</si>
  <si>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</si>
  <si>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</si>
  <si>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</si>
  <si>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</si>
  <si>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</si>
  <si>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</si>
  <si>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</si>
  <si>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</si>
  <si>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</si>
  <si>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</si>
  <si>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</si>
  <si>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</si>
  <si>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</si>
  <si>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</si>
  <si>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</si>
  <si>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</si>
  <si>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</si>
  <si>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</si>
  <si>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</si>
  <si>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</si>
  <si>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</si>
  <si>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</si>
  <si>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</si>
  <si>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</si>
  <si>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</si>
  <si>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</si>
  <si>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</si>
  <si>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</si>
  <si>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</si>
  <si>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</si>
  <si>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</si>
  <si>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</si>
  <si>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</si>
  <si>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</si>
  <si>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</si>
  <si>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</si>
  <si>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</si>
  <si>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</si>
  <si>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</si>
  <si>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</si>
  <si>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</si>
  <si>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</si>
  <si>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</si>
  <si>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</si>
  <si>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</si>
  <si>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</si>
  <si>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</si>
  <si>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</si>
  <si>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</si>
  <si>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高梁市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</si>
  <si>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</si>
  <si>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</si>
  <si>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</si>
  <si>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</si>
  <si>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</si>
  <si>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</si>
  <si>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</si>
  <si>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</si>
  <si>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</si>
  <si>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</si>
  <si>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</si>
  <si>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</si>
  <si>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</si>
  <si>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</si>
  <si>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</si>
  <si>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</si>
  <si>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</si>
  <si>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</si>
  <si>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</si>
  <si>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</si>
  <si>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</si>
  <si>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</si>
  <si>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</si>
  <si>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</si>
  <si>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</si>
  <si>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</si>
  <si>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</si>
  <si>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</si>
  <si>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</si>
  <si>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</si>
  <si>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</si>
  <si>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</si>
  <si>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</si>
  <si>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</si>
  <si>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</si>
  <si>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</si>
  <si>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</si>
  <si>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</si>
  <si>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</si>
  <si>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</si>
  <si>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</si>
  <si>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</si>
  <si>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</si>
  <si>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</si>
  <si>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</si>
  <si>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</si>
  <si>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</si>
  <si>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</si>
  <si>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</si>
  <si>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</si>
  <si>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</si>
  <si>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-2.9</t>
    <phoneticPr fontId="5"/>
  </si>
  <si>
    <t>基準財政需要額</t>
    <phoneticPr fontId="25"/>
  </si>
  <si>
    <t>うち日本人(％)</t>
    <phoneticPr fontId="5"/>
  </si>
  <si>
    <t>-3.0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</si>
  <si>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</si>
  <si>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</si>
  <si>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</si>
  <si>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</si>
  <si>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</si>
  <si>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</si>
  <si>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</si>
  <si>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</si>
  <si>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</si>
  <si>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</si>
  <si>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</si>
  <si>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</si>
  <si>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</si>
  <si>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</si>
  <si>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</si>
  <si>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</si>
  <si>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</si>
  <si>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</si>
  <si>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</si>
  <si>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</si>
  <si>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</si>
  <si>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</si>
  <si>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</si>
  <si>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</si>
  <si>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</si>
  <si>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</si>
  <si>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</si>
  <si>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</si>
  <si>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</si>
  <si>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</si>
  <si>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</si>
  <si>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</si>
  <si>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</si>
  <si>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</si>
  <si>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</si>
  <si>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</si>
  <si>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</si>
  <si>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</si>
  <si>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</si>
  <si>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</si>
  <si>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</si>
  <si>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</si>
  <si>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</si>
  <si>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</si>
  <si>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</si>
  <si>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</si>
  <si>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</si>
  <si>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</si>
  <si>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</si>
  <si>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</si>
  <si>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</si>
  <si>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</si>
  <si>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</si>
  <si>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</si>
  <si>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</si>
  <si>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</si>
  <si>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</si>
  <si>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</si>
  <si>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</si>
  <si>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</si>
  <si>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</si>
  <si>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</si>
  <si>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</si>
  <si>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</si>
  <si>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</si>
  <si>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岡山県高梁市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</si>
  <si>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</si>
  <si>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</si>
  <si>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</si>
  <si>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</si>
  <si>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</si>
  <si>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</si>
  <si>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</si>
  <si>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</si>
  <si>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</si>
  <si>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</si>
  <si>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</si>
  <si>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</si>
  <si>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</si>
  <si>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</si>
  <si>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</si>
  <si>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</si>
  <si>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</si>
  <si>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</si>
  <si>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</si>
  <si>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</si>
  <si>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</si>
  <si>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</si>
  <si>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</si>
  <si>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</si>
  <si>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</si>
  <si>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</si>
  <si>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</si>
  <si>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</si>
  <si>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</si>
  <si>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</si>
  <si>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</si>
  <si>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</si>
  <si>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</si>
  <si>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</si>
  <si>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</si>
  <si>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</si>
  <si>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</si>
  <si>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</si>
  <si>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</si>
  <si>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</si>
  <si>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</si>
  <si>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</si>
  <si>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</si>
  <si>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</si>
  <si>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</si>
  <si>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</si>
  <si>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</si>
  <si>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</si>
  <si>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</si>
  <si>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</si>
  <si>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</si>
  <si>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</si>
  <si>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</si>
  <si>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</si>
  <si>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</si>
  <si>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</si>
  <si>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</si>
  <si>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</si>
  <si>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</si>
  <si>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</si>
  <si>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</si>
  <si>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</si>
  <si>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</si>
  <si>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</si>
  <si>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</si>
  <si>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</si>
  <si>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</si>
  <si>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</si>
  <si>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</si>
  <si>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</si>
  <si>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</si>
  <si>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</si>
  <si>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</si>
  <si>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</si>
  <si>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</si>
  <si>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</si>
  <si>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</si>
  <si>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</si>
  <si>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</si>
  <si>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</si>
  <si>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</si>
  <si>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</si>
  <si>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</si>
  <si>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</si>
  <si>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</si>
  <si>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</si>
  <si>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</si>
  <si>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</si>
  <si>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</si>
  <si>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</si>
  <si>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</si>
  <si>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</si>
  <si>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</si>
  <si>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</si>
  <si>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</si>
  <si>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</si>
  <si>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</si>
  <si>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</si>
  <si>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</si>
  <si>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</si>
  <si>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</si>
  <si>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</si>
  <si>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</si>
  <si>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</si>
  <si>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</si>
  <si>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</si>
  <si>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</si>
  <si>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</si>
  <si>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</si>
  <si>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</si>
  <si>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</si>
  <si>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</si>
  <si>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</si>
  <si>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</si>
  <si>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</si>
  <si>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</si>
  <si>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</si>
  <si>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</si>
  <si>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</si>
  <si>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</si>
  <si>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</si>
  <si>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</si>
  <si>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</si>
  <si>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</si>
  <si>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</si>
  <si>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</si>
  <si>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</si>
  <si>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</si>
  <si>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</si>
  <si>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</si>
  <si>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</si>
  <si>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</si>
  <si>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</si>
  <si>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</si>
  <si>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</si>
  <si>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</si>
  <si>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</si>
  <si>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</si>
  <si>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</si>
  <si>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</si>
  <si>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</si>
  <si>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</si>
  <si>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</si>
  <si>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</si>
  <si>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</si>
  <si>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</si>
  <si>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</si>
  <si>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</si>
  <si>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</si>
  <si>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</si>
  <si>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</si>
  <si>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</si>
  <si>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岡山県高梁市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</si>
  <si>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</si>
  <si>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</si>
  <si>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</si>
  <si>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</si>
  <si>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</si>
  <si>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</si>
  <si>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</si>
  <si>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</si>
  <si>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</si>
  <si>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</si>
  <si>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</si>
  <si>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</si>
  <si>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</si>
  <si>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</si>
  <si>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</si>
  <si>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</si>
  <si>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</si>
  <si>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</si>
  <si>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</si>
  <si>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</si>
  <si>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高梁市へき地診療所特別会計</t>
    <phoneticPr fontId="5"/>
  </si>
  <si>
    <t>-</t>
    <phoneticPr fontId="5"/>
  </si>
  <si>
    <t>高梁市養護老人ホーム特別会計</t>
    <phoneticPr fontId="5"/>
  </si>
  <si>
    <t>-</t>
    <phoneticPr fontId="5"/>
  </si>
  <si>
    <t>高梁市畑地かんがい事業特別会計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</si>
  <si>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</si>
  <si>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</si>
  <si>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</si>
  <si>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</si>
  <si>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</si>
  <si>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</si>
  <si>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</si>
  <si>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</si>
  <si>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</si>
  <si>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</si>
  <si>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</si>
  <si>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</si>
  <si>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</si>
  <si>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高梁市国民健康保険特別会計</t>
    <phoneticPr fontId="5"/>
  </si>
  <si>
    <t>高梁市後期高齢者医療特別会計</t>
    <phoneticPr fontId="5"/>
  </si>
  <si>
    <t>高梁市介護保険特別会計</t>
    <phoneticPr fontId="5"/>
  </si>
  <si>
    <t>高梁市特別養護老人ホーム特別会計</t>
    <phoneticPr fontId="5"/>
  </si>
  <si>
    <t>-</t>
    <phoneticPr fontId="5"/>
  </si>
  <si>
    <t>高梁市水道事業特別会計</t>
    <phoneticPr fontId="5"/>
  </si>
  <si>
    <t>法適用企業</t>
    <phoneticPr fontId="5"/>
  </si>
  <si>
    <t>高梁市国民健康保険成羽病院事業会計</t>
    <phoneticPr fontId="5"/>
  </si>
  <si>
    <t>高梁市下水道事業特別会計</t>
    <phoneticPr fontId="5"/>
  </si>
  <si>
    <t>高梁市地域開発事業特別会計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</si>
  <si>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</si>
  <si>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</si>
  <si>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</si>
  <si>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</si>
  <si>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</si>
  <si>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</si>
  <si>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</si>
  <si>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</si>
  <si>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</si>
  <si>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</si>
  <si>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</si>
  <si>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</si>
  <si>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</si>
  <si>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</si>
  <si>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</si>
  <si>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</si>
  <si>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</si>
  <si>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</si>
  <si>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</si>
  <si>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</si>
  <si>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</si>
  <si>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</si>
  <si>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</si>
  <si>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</si>
  <si>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</si>
  <si>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</si>
  <si>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</si>
  <si>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</si>
  <si>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</si>
  <si>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</si>
  <si>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</si>
  <si>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</si>
  <si>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</si>
  <si>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</si>
  <si>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</si>
  <si>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</si>
  <si>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</si>
  <si>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</si>
  <si>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</si>
  <si>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</si>
  <si>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</si>
  <si>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</si>
  <si>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</si>
  <si>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</si>
  <si>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</si>
  <si>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</si>
  <si>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</si>
  <si>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</si>
  <si>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</si>
  <si>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</si>
  <si>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</si>
  <si>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</si>
  <si>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</si>
  <si>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</si>
  <si>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</si>
  <si>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</si>
  <si>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</si>
  <si>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</si>
  <si>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</si>
  <si>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</si>
  <si>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</si>
  <si>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</si>
  <si>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</si>
  <si>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</si>
  <si>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高梁市下水道事業特別会計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</si>
  <si>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</si>
  <si>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</si>
  <si>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t>
    <phoneticPr fontId="5"/>
  </si>
  <si>
    <t xml:space="preserve">充当可能特定歳入 </t>
    <rPh sb="0" eb="2">
      <t>ジュウトウ</t>
    </rPh>
    <rPh sb="2" eb="4">
      <t>カノウ</t>
    </rPh>
    <rPh sb="4" eb="6">
      <t>トクテイ</t>
    </rPh>
    <rPh sb="6" eb="8">
      <t>サイニュウ</t>
    </rPh>
    <phoneticPr fontId="31"/>
  </si>
  <si>
    <t>高梁市水道事業特別会計</t>
    <phoneticPr fontId="5"/>
  </si>
  <si>
    <t>-</t>
    <phoneticPr fontId="5"/>
  </si>
  <si>
    <t>-</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</si>
  <si>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</si>
  <si>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</si>
  <si>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高梁市国民健康保険成羽病院事業会計</t>
    <phoneticPr fontId="5"/>
  </si>
  <si>
    <t>(Ｆ)</t>
    <phoneticPr fontId="5"/>
  </si>
  <si>
    <t>高梁市介護保険特別会計</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</si>
  <si>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</si>
  <si>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</si>
  <si>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</si>
  <si>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</si>
  <si>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</si>
  <si>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</si>
  <si>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</si>
  <si>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</si>
  <si>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</si>
  <si>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</si>
  <si>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</si>
  <si>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t>
    <phoneticPr fontId="5"/>
  </si>
  <si>
    <t>-</t>
    <phoneticPr fontId="5"/>
  </si>
  <si>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</si>
  <si>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</si>
  <si>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</si>
  <si>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</si>
  <si>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</si>
  <si>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</si>
  <si>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</si>
  <si>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</si>
  <si>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</si>
  <si>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</si>
  <si>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</si>
  <si>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</si>
  <si>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</si>
  <si>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</si>
  <si>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</si>
  <si>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</si>
  <si>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</si>
  <si>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</si>
  <si>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</si>
  <si>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</si>
  <si>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</si>
  <si>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</si>
  <si>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</si>
  <si>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</si>
  <si>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</si>
  <si>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</si>
  <si>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</si>
  <si>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</si>
  <si>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</si>
  <si>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</si>
  <si>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</si>
  <si>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</si>
  <si>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</si>
  <si>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</si>
  <si>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</si>
  <si>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</si>
  <si>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</si>
  <si>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</si>
  <si>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</si>
  <si>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</si>
  <si>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</si>
  <si>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</si>
  <si>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</si>
  <si>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</si>
  <si>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</si>
  <si>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</si>
  <si>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</si>
  <si>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</si>
  <si>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</si>
  <si>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</si>
  <si>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</si>
  <si>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</si>
  <si>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</si>
  <si>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</si>
  <si>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</si>
  <si>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</si>
  <si>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</si>
  <si>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</si>
  <si>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</si>
  <si>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</si>
  <si>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</si>
  <si>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</si>
  <si>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</si>
  <si>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</si>
  <si>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</si>
  <si>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</si>
  <si>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</si>
  <si>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</si>
  <si>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</si>
  <si>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</si>
  <si>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</si>
  <si>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</si>
  <si>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</si>
  <si>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</si>
  <si>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</si>
  <si>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</si>
  <si>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</si>
  <si>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</si>
  <si>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</si>
  <si>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11.61</t>
  </si>
  <si>
    <t>▲ 0.93</t>
  </si>
  <si>
    <t>高梁市国民健康保険成羽病院事業会計</t>
  </si>
  <si>
    <t>高梁市水道事業特別会計</t>
  </si>
  <si>
    <t>一般会計</t>
  </si>
  <si>
    <t>高梁市介護保険特別会計</t>
  </si>
  <si>
    <t>高梁市下水道事業特別会計</t>
  </si>
  <si>
    <t>高梁市国民健康保険特別会計</t>
  </si>
  <si>
    <t>高梁市地域開発事業特別会計</t>
  </si>
  <si>
    <t>高梁市後期高齢者医療特別会計</t>
  </si>
  <si>
    <t>その他会計（赤字）</t>
  </si>
  <si>
    <t>▲ 0.51</t>
  </si>
  <si>
    <t>その他会計（黒字）</t>
  </si>
  <si>
    <t>（百万円）</t>
    <phoneticPr fontId="5"/>
  </si>
  <si>
    <t>H30</t>
    <phoneticPr fontId="5"/>
  </si>
  <si>
    <t>R01</t>
    <phoneticPr fontId="5"/>
  </si>
  <si>
    <t>R02</t>
    <phoneticPr fontId="5"/>
  </si>
  <si>
    <t>R03</t>
    <phoneticPr fontId="5"/>
  </si>
  <si>
    <t>R04</t>
    <phoneticPr fontId="5"/>
  </si>
  <si>
    <t>-</t>
    <phoneticPr fontId="2"/>
  </si>
  <si>
    <t>高梁地域事務組合</t>
    <rPh sb="0" eb="2">
      <t>タカハシ</t>
    </rPh>
    <rPh sb="2" eb="4">
      <t>チイキ</t>
    </rPh>
    <rPh sb="4" eb="6">
      <t>ジム</t>
    </rPh>
    <rPh sb="6" eb="8">
      <t>クミアイ</t>
    </rPh>
    <phoneticPr fontId="2"/>
  </si>
  <si>
    <t>岡山県広域水道企業団</t>
    <rPh sb="0" eb="3">
      <t>オカヤマケン</t>
    </rPh>
    <rPh sb="3" eb="5">
      <t>コウイキ</t>
    </rPh>
    <rPh sb="5" eb="7">
      <t>スイドウ</t>
    </rPh>
    <rPh sb="7" eb="9">
      <t>キギョウ</t>
    </rPh>
    <rPh sb="9" eb="10">
      <t>ダン</t>
    </rPh>
    <phoneticPr fontId="2"/>
  </si>
  <si>
    <t>岡山県後期高齢者医療広域連合一般会計</t>
  </si>
  <si>
    <t>岡山県後期高齢者医療広域連合特別会計</t>
  </si>
  <si>
    <t>岡山県市町村総合事務組合一般会計</t>
  </si>
  <si>
    <t>岡山県市町村総合事務組合貸付金特別会計</t>
  </si>
  <si>
    <t>岡山県市町村総合事務組合拠出金事業特別会計</t>
  </si>
  <si>
    <t>岡山県市町村税整理組合</t>
    <rPh sb="0" eb="3">
      <t>オカヤマケン</t>
    </rPh>
    <rPh sb="3" eb="5">
      <t>シチョウ</t>
    </rPh>
    <rPh sb="5" eb="7">
      <t>ソンゼイ</t>
    </rPh>
    <rPh sb="7" eb="9">
      <t>セイリ</t>
    </rPh>
    <rPh sb="9" eb="11">
      <t>クミアイ</t>
    </rPh>
    <phoneticPr fontId="2"/>
  </si>
  <si>
    <t>成羽町美術振興財団</t>
    <phoneticPr fontId="2"/>
  </si>
  <si>
    <t>復興基金</t>
    <rPh sb="0" eb="2">
      <t>フッコウ</t>
    </rPh>
    <rPh sb="2" eb="4">
      <t>キキン</t>
    </rPh>
    <phoneticPr fontId="2"/>
  </si>
  <si>
    <t>-</t>
    <phoneticPr fontId="2"/>
  </si>
  <si>
    <t>地域振興基金</t>
    <rPh sb="0" eb="2">
      <t>チイキ</t>
    </rPh>
    <rPh sb="2" eb="4">
      <t>シンコウ</t>
    </rPh>
    <rPh sb="4" eb="6">
      <t>キキン</t>
    </rPh>
    <phoneticPr fontId="2"/>
  </si>
  <si>
    <t>文化振興基金</t>
    <rPh sb="0" eb="2">
      <t>ブンカ</t>
    </rPh>
    <rPh sb="2" eb="4">
      <t>シンコウ</t>
    </rPh>
    <rPh sb="4" eb="6">
      <t>キキン</t>
    </rPh>
    <phoneticPr fontId="2"/>
  </si>
  <si>
    <t>開発事業基金</t>
    <rPh sb="0" eb="2">
      <t>カイハツ</t>
    </rPh>
    <rPh sb="2" eb="4">
      <t>ジギョウ</t>
    </rPh>
    <rPh sb="4" eb="6">
      <t>キキン</t>
    </rPh>
    <phoneticPr fontId="5"/>
  </si>
  <si>
    <t>福祉基金</t>
    <rPh sb="0" eb="2">
      <t>フクシ</t>
    </rPh>
    <rPh sb="2" eb="4">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</si>
  <si>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</si>
  <si>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</si>
  <si>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類似団体平均と比較して、有形固定資産減価償却率は下回り、将来負担比率は大きく上回っている。有形固定資産減価償却率は、市庁舎の建替えや養護老人ホームの除却を行ったが、市営住宅や学校などの建物については老朽化が進んでいるため、公共施設等総合管理計画に基づいて適正な資産管理が必要である。将来負担比率については、近年も大型事業実施や災害による地方債発行額が大きくなっており、類似団体平均と比較して大きく上回っている。現在も消防庁舎やこども園などの整備事業を実施しており、今後も地方債発行額は増加する見込であるため、より一層の財政健全化を推進することで将来負担比率の増加抑制をする必要がある。</t>
    <rPh sb="206" eb="208">
      <t>ゲンザイ</t>
    </rPh>
    <rPh sb="223" eb="225">
      <t>ジギョウ</t>
    </rPh>
    <rPh sb="226" eb="228">
      <t>ジッシ</t>
    </rPh>
    <rPh sb="233" eb="235">
      <t>コンゴ</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</si>
  <si>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</si>
  <si>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</si>
  <si>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</si>
  <si>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</si>
  <si>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</si>
  <si>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</si>
  <si>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ともに類似団体平均を上回っている。実質公債費比率は平成３０年７月豪雨災害による災害復旧事業債の発行額が大きくなり、併せて、市庁舎や複合施設建設による大型事業が続いたことで地方債発行額が増加したが、平成３０年豪雨の災害復旧もほぼ完成したことから将来負担比率及び実質公債費比率の減少につながった。しかしながら、類似団体平均に比べどちらの数値も高い水準となっており、今後も大型事業の実施により地方債発行額が増加する見込みであるため、財政運営適正化計画に基づき、計画的な財政運営を行う必要がある。</t>
    <rPh sb="114" eb="116">
      <t>ヘイセイ</t>
    </rPh>
    <rPh sb="118" eb="119">
      <t>ネン</t>
    </rPh>
    <rPh sb="119" eb="121">
      <t>ゴウウ</t>
    </rPh>
    <rPh sb="122" eb="124">
      <t>サイガイ</t>
    </rPh>
    <rPh sb="124" eb="126">
      <t>フッキュウ</t>
    </rPh>
    <rPh sb="129" eb="131">
      <t>カンセイ</t>
    </rPh>
    <rPh sb="137" eb="139">
      <t>ショウライ</t>
    </rPh>
    <rPh sb="139" eb="141">
      <t>フタン</t>
    </rPh>
    <rPh sb="141" eb="142">
      <t>ヒ</t>
    </rPh>
    <rPh sb="142" eb="143">
      <t>リツ</t>
    </rPh>
    <rPh sb="143" eb="144">
      <t>オヨ</t>
    </rPh>
    <rPh sb="145" eb="147">
      <t>ジッシツ</t>
    </rPh>
    <rPh sb="147" eb="150">
      <t>コウサイヒ</t>
    </rPh>
    <rPh sb="150" eb="152">
      <t>ヒリツ</t>
    </rPh>
    <rPh sb="153" eb="155">
      <t>ゲンショウ</t>
    </rPh>
    <rPh sb="196" eb="198">
      <t>コンゴ</t>
    </rPh>
    <rPh sb="199" eb="203">
      <t>オオガタジギョウ</t>
    </rPh>
    <rPh sb="204" eb="206">
      <t>ジッシ</t>
    </rPh>
    <rPh sb="209" eb="212">
      <t>チホウサイ</t>
    </rPh>
    <rPh sb="212" eb="215">
      <t>ハッコウガク</t>
    </rPh>
    <rPh sb="216" eb="218">
      <t>ゾウカ</t>
    </rPh>
    <rPh sb="220" eb="222">
      <t>ミコ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</si>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</sst>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0" borderId="117" xfId="12" applyFont="1" applyBorder="1" applyAlignment="1" applyProtection="1">
      <alignment horizontal="left" vertical="center" shrinkToFit="1"/>
      <protection locked="0"/>
    </xf>
    <xf numFmtId="0" fontId="34" fillId="0" borderId="119" xfId="12" applyFont="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52CE00A-4321-45E9-BD92-F2BCA683C28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85173</c:v>
                </c:pt>
                <c:pt idx="1">
                  <c:v>94081</c:v>
                </c:pt>
                <c:pt idx="2">
                  <c:v>92632</c:v>
                </c:pt>
                <c:pt idx="3">
                  <c:v>96469</c:v>
                </c:pt>
                <c:pt idx="4">
                  <c:v>85743</c:v>
                </c:pt>
              </c:numCache>
            </c:numRef>
          </c:val>
          <c:smooth val="0"/>
          <c:extLst>
            <c:ext xmlns:c16="http://schemas.microsoft.com/office/drawing/2014/chart" uri="{C3380CC4-5D6E-409C-BE32-E72D297353CC}">
              <c16:uniqueId val="{00000000-D689-44AA-86F3-4AB5F0E553C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124859</c:v>
                </c:pt>
                <c:pt idx="1">
                  <c:v>90700</c:v>
                </c:pt>
                <c:pt idx="2">
                  <c:v>108013</c:v>
                </c:pt>
                <c:pt idx="3">
                  <c:v>126232</c:v>
                </c:pt>
                <c:pt idx="4">
                  <c:v>133519</c:v>
                </c:pt>
              </c:numCache>
            </c:numRef>
          </c:val>
          <c:smooth val="0"/>
          <c:extLst>
            <c:ext xmlns:c16="http://schemas.microsoft.com/office/drawing/2014/chart" uri="{C3380CC4-5D6E-409C-BE32-E72D297353CC}">
              <c16:uniqueId val="{00000001-D689-44AA-86F3-4AB5F0E553C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5.3</c:v>
                </c:pt>
                <c:pt idx="1">
                  <c:v>5.27</c:v>
                </c:pt>
                <c:pt idx="2">
                  <c:v>5.18</c:v>
                </c:pt>
                <c:pt idx="3">
                  <c:v>6</c:v>
                </c:pt>
                <c:pt idx="4">
                  <c:v>5.37</c:v>
                </c:pt>
              </c:numCache>
            </c:numRef>
          </c:val>
          <c:extLst>
            <c:ext xmlns:c16="http://schemas.microsoft.com/office/drawing/2014/chart" uri="{C3380CC4-5D6E-409C-BE32-E72D297353CC}">
              <c16:uniqueId val="{00000000-5399-4A6E-A0FD-A05AD953D65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7.84</c:v>
                </c:pt>
                <c:pt idx="1">
                  <c:v>7.2</c:v>
                </c:pt>
                <c:pt idx="2">
                  <c:v>8.9</c:v>
                </c:pt>
                <c:pt idx="3">
                  <c:v>10.56</c:v>
                </c:pt>
                <c:pt idx="4">
                  <c:v>12.39</c:v>
                </c:pt>
              </c:numCache>
            </c:numRef>
          </c:val>
          <c:extLst>
            <c:ext xmlns:c16="http://schemas.microsoft.com/office/drawing/2014/chart" uri="{C3380CC4-5D6E-409C-BE32-E72D297353CC}">
              <c16:uniqueId val="{00000001-5399-4A6E-A0FD-A05AD953D65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-11.61</c:v>
                </c:pt>
                <c:pt idx="1">
                  <c:v>-0.93</c:v>
                </c:pt>
                <c:pt idx="2">
                  <c:v>1.8</c:v>
                </c:pt>
                <c:pt idx="3">
                  <c:v>3.19</c:v>
                </c:pt>
                <c:pt idx="4">
                  <c:v>0.7</c:v>
                </c:pt>
              </c:numCache>
            </c:numRef>
          </c:val>
          <c:smooth val="0"/>
          <c:extLst>
            <c:ext xmlns:c16="http://schemas.microsoft.com/office/drawing/2014/chart" uri="{C3380CC4-5D6E-409C-BE32-E72D297353CC}">
              <c16:uniqueId val="{00000002-5399-4A6E-A0FD-A05AD953D65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0.02</c:v>
                </c:pt>
                <c:pt idx="2">
                  <c:v>#N/A</c:v>
                </c:pt>
                <c:pt idx="3">
                  <c:v>0.06</c:v>
                </c:pt>
                <c:pt idx="4">
                  <c:v>#N/A</c:v>
                </c:pt>
                <c:pt idx="5">
                  <c:v>0.01</c:v>
                </c:pt>
                <c:pt idx="6">
                  <c:v>#N/A</c:v>
                </c:pt>
                <c:pt idx="7">
                  <c:v>0</c:v>
                </c:pt>
                <c:pt idx="8">
                  <c:v>#N/A</c:v>
                </c:pt>
                <c:pt idx="9">
                  <c:v>0</c:v>
                </c:pt>
              </c:numCache>
            </c:numRef>
          </c:val>
          <c:extLst>
            <c:ext xmlns:c16="http://schemas.microsoft.com/office/drawing/2014/chart" uri="{C3380CC4-5D6E-409C-BE32-E72D297353CC}">
              <c16:uniqueId val="{00000000-A86C-4E9E-BD4E-E529791C764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0.51</c:v>
                </c:pt>
                <c:pt idx="1">
                  <c:v>#N/A</c:v>
                </c:pt>
                <c:pt idx="2">
                  <c:v>0.51</c:v>
                </c:pt>
                <c:pt idx="3">
                  <c:v>#N/A</c:v>
                </c:pt>
                <c:pt idx="4">
                  <c:v>0</c:v>
                </c:pt>
                <c:pt idx="5">
                  <c:v>0</c:v>
                </c:pt>
                <c:pt idx="6">
                  <c:v>0</c:v>
                </c:pt>
                <c:pt idx="7">
                  <c:v>0</c:v>
                </c:pt>
                <c:pt idx="8">
                  <c:v>0</c:v>
                </c:pt>
                <c:pt idx="9">
                  <c:v>0</c:v>
                </c:pt>
              </c:numCache>
            </c:numRef>
          </c:val>
          <c:extLst>
            <c:ext xmlns:c16="http://schemas.microsoft.com/office/drawing/2014/chart" uri="{C3380CC4-5D6E-409C-BE32-E72D297353CC}">
              <c16:uniqueId val="{00000001-A86C-4E9E-BD4E-E529791C764B}"/>
            </c:ext>
          </c:extLst>
        </c:ser>
        <c:ser>
          <c:idx val="2"/>
          <c:order val="2"/>
          <c:tx>
            <c:strRef>
              <c:f>データシート!$A$29</c:f>
              <c:strCache>
                <c:ptCount val="1"/>
                <c:pt idx="0">
                  <c:v>高梁市後期高齢者医療特別会計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c:v>
                </c:pt>
              </c:numCache>
            </c:numRef>
          </c:val>
          <c:extLst>
            <c:ext xmlns:c16="http://schemas.microsoft.com/office/drawing/2014/chart" uri="{C3380CC4-5D6E-409C-BE32-E72D297353CC}">
              <c16:uniqueId val="{00000002-A86C-4E9E-BD4E-E529791C764B}"/>
            </c:ext>
          </c:extLst>
        </c:ser>
        <c:ser>
          <c:idx val="3"/>
          <c:order val="3"/>
          <c:tx>
            <c:strRef>
              <c:f>データシート!$A$30</c:f>
              <c:strCache>
                <c:ptCount val="1"/>
                <c:pt idx="0">
                  <c:v>高梁市地域開発事業特別会計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0.21</c:v>
                </c:pt>
                <c:pt idx="2">
                  <c:v>#N/A</c:v>
                </c:pt>
                <c:pt idx="3">
                  <c:v>0.23</c:v>
                </c:pt>
                <c:pt idx="4">
                  <c:v>#N/A</c:v>
                </c:pt>
                <c:pt idx="5">
                  <c:v>0.03</c:v>
                </c:pt>
                <c:pt idx="6">
                  <c:v>#N/A</c:v>
                </c:pt>
                <c:pt idx="7">
                  <c:v>0.02</c:v>
                </c:pt>
                <c:pt idx="8">
                  <c:v>#N/A</c:v>
                </c:pt>
                <c:pt idx="9">
                  <c:v>0.02</c:v>
                </c:pt>
              </c:numCache>
            </c:numRef>
          </c:val>
          <c:extLst>
            <c:ext xmlns:c16="http://schemas.microsoft.com/office/drawing/2014/chart" uri="{C3380CC4-5D6E-409C-BE32-E72D297353CC}">
              <c16:uniqueId val="{00000003-A86C-4E9E-BD4E-E529791C764B}"/>
            </c:ext>
          </c:extLst>
        </c:ser>
        <c:ser>
          <c:idx val="4"/>
          <c:order val="4"/>
          <c:tx>
            <c:strRef>
              <c:f>データシート!$A$31</c:f>
              <c:strCache>
                <c:ptCount val="1"/>
                <c:pt idx="0">
                  <c:v>高梁市国民健康保険特別会計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0.59</c:v>
                </c:pt>
                <c:pt idx="2">
                  <c:v>#N/A</c:v>
                </c:pt>
                <c:pt idx="3">
                  <c:v>0.69</c:v>
                </c:pt>
                <c:pt idx="4">
                  <c:v>#N/A</c:v>
                </c:pt>
                <c:pt idx="5">
                  <c:v>0.87</c:v>
                </c:pt>
                <c:pt idx="6">
                  <c:v>#N/A</c:v>
                </c:pt>
                <c:pt idx="7">
                  <c:v>0.3</c:v>
                </c:pt>
                <c:pt idx="8">
                  <c:v>#N/A</c:v>
                </c:pt>
                <c:pt idx="9">
                  <c:v>0.47</c:v>
                </c:pt>
              </c:numCache>
            </c:numRef>
          </c:val>
          <c:extLst>
            <c:ext xmlns:c16="http://schemas.microsoft.com/office/drawing/2014/chart" uri="{C3380CC4-5D6E-409C-BE32-E72D297353CC}">
              <c16:uniqueId val="{00000004-A86C-4E9E-BD4E-E529791C764B}"/>
            </c:ext>
          </c:extLst>
        </c:ser>
        <c:ser>
          <c:idx val="5"/>
          <c:order val="5"/>
          <c:tx>
            <c:strRef>
              <c:f>データシート!$A$32</c:f>
              <c:strCache>
                <c:ptCount val="1"/>
                <c:pt idx="0">
                  <c:v>高梁市下水道事業特別会計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0.45</c:v>
                </c:pt>
                <c:pt idx="4">
                  <c:v>#N/A</c:v>
                </c:pt>
                <c:pt idx="5">
                  <c:v>0.67</c:v>
                </c:pt>
                <c:pt idx="6">
                  <c:v>#N/A</c:v>
                </c:pt>
                <c:pt idx="7">
                  <c:v>0.53</c:v>
                </c:pt>
                <c:pt idx="8">
                  <c:v>#N/A</c:v>
                </c:pt>
                <c:pt idx="9">
                  <c:v>0.74</c:v>
                </c:pt>
              </c:numCache>
            </c:numRef>
          </c:val>
          <c:extLst>
            <c:ext xmlns:c16="http://schemas.microsoft.com/office/drawing/2014/chart" uri="{C3380CC4-5D6E-409C-BE32-E72D297353CC}">
              <c16:uniqueId val="{00000005-A86C-4E9E-BD4E-E529791C764B}"/>
            </c:ext>
          </c:extLst>
        </c:ser>
        <c:ser>
          <c:idx val="6"/>
          <c:order val="6"/>
          <c:tx>
            <c:strRef>
              <c:f>データシート!$A$33</c:f>
              <c:strCache>
                <c:ptCount val="1"/>
                <c:pt idx="0">
                  <c:v>高梁市介護保険特別会計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0.32</c:v>
                </c:pt>
                <c:pt idx="2">
                  <c:v>#N/A</c:v>
                </c:pt>
                <c:pt idx="3">
                  <c:v>0.43</c:v>
                </c:pt>
                <c:pt idx="4">
                  <c:v>#N/A</c:v>
                </c:pt>
                <c:pt idx="5">
                  <c:v>0.24</c:v>
                </c:pt>
                <c:pt idx="6">
                  <c:v>#N/A</c:v>
                </c:pt>
                <c:pt idx="7">
                  <c:v>0.61</c:v>
                </c:pt>
                <c:pt idx="8">
                  <c:v>#N/A</c:v>
                </c:pt>
                <c:pt idx="9">
                  <c:v>1.6</c:v>
                </c:pt>
              </c:numCache>
            </c:numRef>
          </c:val>
          <c:extLst>
            <c:ext xmlns:c16="http://schemas.microsoft.com/office/drawing/2014/chart" uri="{C3380CC4-5D6E-409C-BE32-E72D297353CC}">
              <c16:uniqueId val="{00000006-A86C-4E9E-BD4E-E529791C764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5.79</c:v>
                </c:pt>
                <c:pt idx="2">
                  <c:v>#N/A</c:v>
                </c:pt>
                <c:pt idx="3">
                  <c:v>5.77</c:v>
                </c:pt>
                <c:pt idx="4">
                  <c:v>#N/A</c:v>
                </c:pt>
                <c:pt idx="5">
                  <c:v>5.16</c:v>
                </c:pt>
                <c:pt idx="6">
                  <c:v>#N/A</c:v>
                </c:pt>
                <c:pt idx="7">
                  <c:v>5.99</c:v>
                </c:pt>
                <c:pt idx="8">
                  <c:v>#N/A</c:v>
                </c:pt>
                <c:pt idx="9">
                  <c:v>5.36</c:v>
                </c:pt>
              </c:numCache>
            </c:numRef>
          </c:val>
          <c:extLst>
            <c:ext xmlns:c16="http://schemas.microsoft.com/office/drawing/2014/chart" uri="{C3380CC4-5D6E-409C-BE32-E72D297353CC}">
              <c16:uniqueId val="{00000007-A86C-4E9E-BD4E-E529791C764B}"/>
            </c:ext>
          </c:extLst>
        </c:ser>
        <c:ser>
          <c:idx val="8"/>
          <c:order val="8"/>
          <c:tx>
            <c:strRef>
              <c:f>データシート!$A$35</c:f>
              <c:strCache>
                <c:ptCount val="1"/>
                <c:pt idx="0">
                  <c:v>高梁市水道事業特別会計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5.3</c:v>
                </c:pt>
                <c:pt idx="2">
                  <c:v>#N/A</c:v>
                </c:pt>
                <c:pt idx="3">
                  <c:v>5.59</c:v>
                </c:pt>
                <c:pt idx="4">
                  <c:v>#N/A</c:v>
                </c:pt>
                <c:pt idx="5">
                  <c:v>5.46</c:v>
                </c:pt>
                <c:pt idx="6">
                  <c:v>#N/A</c:v>
                </c:pt>
                <c:pt idx="7">
                  <c:v>5.27</c:v>
                </c:pt>
                <c:pt idx="8">
                  <c:v>#N/A</c:v>
                </c:pt>
                <c:pt idx="9">
                  <c:v>5.46</c:v>
                </c:pt>
              </c:numCache>
            </c:numRef>
          </c:val>
          <c:extLst>
            <c:ext xmlns:c16="http://schemas.microsoft.com/office/drawing/2014/chart" uri="{C3380CC4-5D6E-409C-BE32-E72D297353CC}">
              <c16:uniqueId val="{00000008-A86C-4E9E-BD4E-E529791C764B}"/>
            </c:ext>
          </c:extLst>
        </c:ser>
        <c:ser>
          <c:idx val="9"/>
          <c:order val="9"/>
          <c:tx>
            <c:strRef>
              <c:f>データシート!$A$36</c:f>
              <c:strCache>
                <c:ptCount val="1"/>
                <c:pt idx="0">
                  <c:v>高梁市国民健康保険成羽病院事業会計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10.18</c:v>
                </c:pt>
                <c:pt idx="2">
                  <c:v>#N/A</c:v>
                </c:pt>
                <c:pt idx="3">
                  <c:v>10.74</c:v>
                </c:pt>
                <c:pt idx="4">
                  <c:v>#N/A</c:v>
                </c:pt>
                <c:pt idx="5">
                  <c:v>10.37</c:v>
                </c:pt>
                <c:pt idx="6">
                  <c:v>#N/A</c:v>
                </c:pt>
                <c:pt idx="7">
                  <c:v>9.61</c:v>
                </c:pt>
                <c:pt idx="8">
                  <c:v>#N/A</c:v>
                </c:pt>
                <c:pt idx="9">
                  <c:v>9.17</c:v>
                </c:pt>
              </c:numCache>
            </c:numRef>
          </c:val>
          <c:extLst>
            <c:ext xmlns:c16="http://schemas.microsoft.com/office/drawing/2014/chart" uri="{C3380CC4-5D6E-409C-BE32-E72D297353CC}">
              <c16:uniqueId val="{00000009-A86C-4E9E-BD4E-E529791C764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3243</c:v>
                </c:pt>
                <c:pt idx="5">
                  <c:v>3183</c:v>
                </c:pt>
                <c:pt idx="8">
                  <c:v>3130</c:v>
                </c:pt>
                <c:pt idx="11">
                  <c:v>3365</c:v>
                </c:pt>
                <c:pt idx="14">
                  <c:v>3405</c:v>
                </c:pt>
              </c:numCache>
            </c:numRef>
          </c:val>
          <c:extLst>
            <c:ext xmlns:c16="http://schemas.microsoft.com/office/drawing/2014/chart" uri="{C3380CC4-5D6E-409C-BE32-E72D297353CC}">
              <c16:uniqueId val="{00000000-6DE1-42B5-AA0B-E9E0BA8E911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2</c:v>
                </c:pt>
                <c:pt idx="3">
                  <c:v>1</c:v>
                </c:pt>
                <c:pt idx="6">
                  <c:v>0</c:v>
                </c:pt>
                <c:pt idx="9">
                  <c:v>0</c:v>
                </c:pt>
                <c:pt idx="12">
                  <c:v>0</c:v>
                </c:pt>
              </c:numCache>
            </c:numRef>
          </c:val>
          <c:extLst>
            <c:ext xmlns:c16="http://schemas.microsoft.com/office/drawing/2014/chart" uri="{C3380CC4-5D6E-409C-BE32-E72D297353CC}">
              <c16:uniqueId val="{00000001-6DE1-42B5-AA0B-E9E0BA8E911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14</c:v>
                </c:pt>
                <c:pt idx="3">
                  <c:v>38</c:v>
                </c:pt>
                <c:pt idx="6">
                  <c:v>13</c:v>
                </c:pt>
                <c:pt idx="9">
                  <c:v>16</c:v>
                </c:pt>
                <c:pt idx="12">
                  <c:v>10</c:v>
                </c:pt>
              </c:numCache>
            </c:numRef>
          </c:val>
          <c:extLst>
            <c:ext xmlns:c16="http://schemas.microsoft.com/office/drawing/2014/chart" uri="{C3380CC4-5D6E-409C-BE32-E72D297353CC}">
              <c16:uniqueId val="{00000002-6DE1-42B5-AA0B-E9E0BA8E911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21</c:v>
                </c:pt>
                <c:pt idx="3">
                  <c:v>21</c:v>
                </c:pt>
                <c:pt idx="6">
                  <c:v>21</c:v>
                </c:pt>
                <c:pt idx="9">
                  <c:v>29</c:v>
                </c:pt>
                <c:pt idx="12">
                  <c:v>29</c:v>
                </c:pt>
              </c:numCache>
            </c:numRef>
          </c:val>
          <c:extLst>
            <c:ext xmlns:c16="http://schemas.microsoft.com/office/drawing/2014/chart" uri="{C3380CC4-5D6E-409C-BE32-E72D297353CC}">
              <c16:uniqueId val="{00000003-6DE1-42B5-AA0B-E9E0BA8E911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869</c:v>
                </c:pt>
                <c:pt idx="3">
                  <c:v>899</c:v>
                </c:pt>
                <c:pt idx="6">
                  <c:v>851</c:v>
                </c:pt>
                <c:pt idx="9">
                  <c:v>672</c:v>
                </c:pt>
                <c:pt idx="12">
                  <c:v>738</c:v>
                </c:pt>
              </c:numCache>
            </c:numRef>
          </c:val>
          <c:extLst>
            <c:ext xmlns:c16="http://schemas.microsoft.com/office/drawing/2014/chart" uri="{C3380CC4-5D6E-409C-BE32-E72D297353CC}">
              <c16:uniqueId val="{00000004-6DE1-42B5-AA0B-E9E0BA8E911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DE1-42B5-AA0B-E9E0BA8E911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DE1-42B5-AA0B-E9E0BA8E911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3664</c:v>
                </c:pt>
                <c:pt idx="3">
                  <c:v>3566</c:v>
                </c:pt>
                <c:pt idx="6">
                  <c:v>3547</c:v>
                </c:pt>
                <c:pt idx="9">
                  <c:v>3844</c:v>
                </c:pt>
                <c:pt idx="12">
                  <c:v>3987</c:v>
                </c:pt>
              </c:numCache>
            </c:numRef>
          </c:val>
          <c:extLst>
            <c:ext xmlns:c16="http://schemas.microsoft.com/office/drawing/2014/chart" uri="{C3380CC4-5D6E-409C-BE32-E72D297353CC}">
              <c16:uniqueId val="{00000007-6DE1-42B5-AA0B-E9E0BA8E911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1327</c:v>
                </c:pt>
                <c:pt idx="2">
                  <c:v>#N/A</c:v>
                </c:pt>
                <c:pt idx="3">
                  <c:v>#N/A</c:v>
                </c:pt>
                <c:pt idx="4">
                  <c:v>1342</c:v>
                </c:pt>
                <c:pt idx="5">
                  <c:v>#N/A</c:v>
                </c:pt>
                <c:pt idx="6">
                  <c:v>#N/A</c:v>
                </c:pt>
                <c:pt idx="7">
                  <c:v>1302</c:v>
                </c:pt>
                <c:pt idx="8">
                  <c:v>#N/A</c:v>
                </c:pt>
                <c:pt idx="9">
                  <c:v>#N/A</c:v>
                </c:pt>
                <c:pt idx="10">
                  <c:v>1196</c:v>
                </c:pt>
                <c:pt idx="11">
                  <c:v>#N/A</c:v>
                </c:pt>
                <c:pt idx="12">
                  <c:v>#N/A</c:v>
                </c:pt>
                <c:pt idx="13">
                  <c:v>1359</c:v>
                </c:pt>
                <c:pt idx="14">
                  <c:v>#N/A</c:v>
                </c:pt>
              </c:numCache>
            </c:numRef>
          </c:val>
          <c:smooth val="0"/>
          <c:extLst>
            <c:ext xmlns:c16="http://schemas.microsoft.com/office/drawing/2014/chart" uri="{C3380CC4-5D6E-409C-BE32-E72D297353CC}">
              <c16:uniqueId val="{00000008-6DE1-42B5-AA0B-E9E0BA8E911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28683</c:v>
                </c:pt>
                <c:pt idx="5">
                  <c:v>29139</c:v>
                </c:pt>
                <c:pt idx="8">
                  <c:v>28814</c:v>
                </c:pt>
                <c:pt idx="11">
                  <c:v>28764</c:v>
                </c:pt>
                <c:pt idx="14">
                  <c:v>27885</c:v>
                </c:pt>
              </c:numCache>
            </c:numRef>
          </c:val>
          <c:extLst>
            <c:ext xmlns:c16="http://schemas.microsoft.com/office/drawing/2014/chart" uri="{C3380CC4-5D6E-409C-BE32-E72D297353CC}">
              <c16:uniqueId val="{00000000-EE31-4666-98D0-0A79C1CEC24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1710</c:v>
                </c:pt>
                <c:pt idx="5">
                  <c:v>1544</c:v>
                </c:pt>
                <c:pt idx="8">
                  <c:v>1440</c:v>
                </c:pt>
                <c:pt idx="11">
                  <c:v>1091</c:v>
                </c:pt>
                <c:pt idx="14">
                  <c:v>990</c:v>
                </c:pt>
              </c:numCache>
            </c:numRef>
          </c:val>
          <c:extLst>
            <c:ext xmlns:c16="http://schemas.microsoft.com/office/drawing/2014/chart" uri="{C3380CC4-5D6E-409C-BE32-E72D297353CC}">
              <c16:uniqueId val="{00000001-EE31-4666-98D0-0A79C1CEC24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6408</c:v>
                </c:pt>
                <c:pt idx="5">
                  <c:v>6951</c:v>
                </c:pt>
                <c:pt idx="8">
                  <c:v>7051</c:v>
                </c:pt>
                <c:pt idx="11">
                  <c:v>8003</c:v>
                </c:pt>
                <c:pt idx="14">
                  <c:v>8063</c:v>
                </c:pt>
              </c:numCache>
            </c:numRef>
          </c:val>
          <c:extLst>
            <c:ext xmlns:c16="http://schemas.microsoft.com/office/drawing/2014/chart" uri="{C3380CC4-5D6E-409C-BE32-E72D297353CC}">
              <c16:uniqueId val="{00000002-EE31-4666-98D0-0A79C1CEC24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E31-4666-98D0-0A79C1CEC24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E31-4666-98D0-0A79C1CEC24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1</c:v>
                </c:pt>
                <c:pt idx="3">
                  <c:v>0</c:v>
                </c:pt>
                <c:pt idx="6">
                  <c:v>0</c:v>
                </c:pt>
                <c:pt idx="9">
                  <c:v>1</c:v>
                </c:pt>
                <c:pt idx="12">
                  <c:v>0</c:v>
                </c:pt>
              </c:numCache>
            </c:numRef>
          </c:val>
          <c:extLst>
            <c:ext xmlns:c16="http://schemas.microsoft.com/office/drawing/2014/chart" uri="{C3380CC4-5D6E-409C-BE32-E72D297353CC}">
              <c16:uniqueId val="{00000005-EE31-4666-98D0-0A79C1CEC24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4138</c:v>
                </c:pt>
                <c:pt idx="3">
                  <c:v>4156</c:v>
                </c:pt>
                <c:pt idx="6">
                  <c:v>4103</c:v>
                </c:pt>
                <c:pt idx="9">
                  <c:v>4113</c:v>
                </c:pt>
                <c:pt idx="12">
                  <c:v>3955</c:v>
                </c:pt>
              </c:numCache>
            </c:numRef>
          </c:val>
          <c:extLst>
            <c:ext xmlns:c16="http://schemas.microsoft.com/office/drawing/2014/chart" uri="{C3380CC4-5D6E-409C-BE32-E72D297353CC}">
              <c16:uniqueId val="{00000006-EE31-4666-98D0-0A79C1CEC24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270</c:v>
                </c:pt>
                <c:pt idx="3">
                  <c:v>320</c:v>
                </c:pt>
                <c:pt idx="6">
                  <c:v>304</c:v>
                </c:pt>
                <c:pt idx="9">
                  <c:v>279</c:v>
                </c:pt>
                <c:pt idx="12">
                  <c:v>254</c:v>
                </c:pt>
              </c:numCache>
            </c:numRef>
          </c:val>
          <c:extLst>
            <c:ext xmlns:c16="http://schemas.microsoft.com/office/drawing/2014/chart" uri="{C3380CC4-5D6E-409C-BE32-E72D297353CC}">
              <c16:uniqueId val="{00000007-EE31-4666-98D0-0A79C1CEC24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9293</c:v>
                </c:pt>
                <c:pt idx="3">
                  <c:v>8607</c:v>
                </c:pt>
                <c:pt idx="6">
                  <c:v>8493</c:v>
                </c:pt>
                <c:pt idx="9">
                  <c:v>9016</c:v>
                </c:pt>
                <c:pt idx="12">
                  <c:v>6991</c:v>
                </c:pt>
              </c:numCache>
            </c:numRef>
          </c:val>
          <c:extLst>
            <c:ext xmlns:c16="http://schemas.microsoft.com/office/drawing/2014/chart" uri="{C3380CC4-5D6E-409C-BE32-E72D297353CC}">
              <c16:uniqueId val="{00000008-EE31-4666-98D0-0A79C1CEC24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23</c:v>
                </c:pt>
                <c:pt idx="3">
                  <c:v>25</c:v>
                </c:pt>
                <c:pt idx="6">
                  <c:v>24</c:v>
                </c:pt>
                <c:pt idx="9">
                  <c:v>34</c:v>
                </c:pt>
                <c:pt idx="12">
                  <c:v>43</c:v>
                </c:pt>
              </c:numCache>
            </c:numRef>
          </c:val>
          <c:extLst>
            <c:ext xmlns:c16="http://schemas.microsoft.com/office/drawing/2014/chart" uri="{C3380CC4-5D6E-409C-BE32-E72D297353CC}">
              <c16:uniqueId val="{00000009-EE31-4666-98D0-0A79C1CEC24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33082</c:v>
                </c:pt>
                <c:pt idx="3">
                  <c:v>32942</c:v>
                </c:pt>
                <c:pt idx="6">
                  <c:v>32544</c:v>
                </c:pt>
                <c:pt idx="9">
                  <c:v>32310</c:v>
                </c:pt>
                <c:pt idx="12">
                  <c:v>31324</c:v>
                </c:pt>
              </c:numCache>
            </c:numRef>
          </c:val>
          <c:extLst>
            <c:ext xmlns:c16="http://schemas.microsoft.com/office/drawing/2014/chart" uri="{C3380CC4-5D6E-409C-BE32-E72D297353CC}">
              <c16:uniqueId val="{0000000A-EE31-4666-98D0-0A79C1CEC24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10005</c:v>
                </c:pt>
                <c:pt idx="2">
                  <c:v>#N/A</c:v>
                </c:pt>
                <c:pt idx="3">
                  <c:v>#N/A</c:v>
                </c:pt>
                <c:pt idx="4">
                  <c:v>8416</c:v>
                </c:pt>
                <c:pt idx="5">
                  <c:v>#N/A</c:v>
                </c:pt>
                <c:pt idx="6">
                  <c:v>#N/A</c:v>
                </c:pt>
                <c:pt idx="7">
                  <c:v>8164</c:v>
                </c:pt>
                <c:pt idx="8">
                  <c:v>#N/A</c:v>
                </c:pt>
                <c:pt idx="9">
                  <c:v>#N/A</c:v>
                </c:pt>
                <c:pt idx="10">
                  <c:v>7896</c:v>
                </c:pt>
                <c:pt idx="11">
                  <c:v>#N/A</c:v>
                </c:pt>
                <c:pt idx="12">
                  <c:v>#N/A</c:v>
                </c:pt>
                <c:pt idx="13">
                  <c:v>5630</c:v>
                </c:pt>
                <c:pt idx="14">
                  <c:v>#N/A</c:v>
                </c:pt>
              </c:numCache>
            </c:numRef>
          </c:val>
          <c:smooth val="0"/>
          <c:extLst>
            <c:ext xmlns:c16="http://schemas.microsoft.com/office/drawing/2014/chart" uri="{C3380CC4-5D6E-409C-BE32-E72D297353CC}">
              <c16:uniqueId val="{0000000B-EE31-4666-98D0-0A79C1CEC24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1210</c:v>
                </c:pt>
                <c:pt idx="1">
                  <c:v>1512</c:v>
                </c:pt>
                <c:pt idx="2">
                  <c:v>1721</c:v>
                </c:pt>
              </c:numCache>
            </c:numRef>
          </c:val>
          <c:extLst>
            <c:ext xmlns:c16="http://schemas.microsoft.com/office/drawing/2014/chart" uri="{C3380CC4-5D6E-409C-BE32-E72D297353CC}">
              <c16:uniqueId val="{00000000-11A2-44F5-8AE6-DB9F6D05294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1566</c:v>
                </c:pt>
                <c:pt idx="1">
                  <c:v>1843</c:v>
                </c:pt>
                <c:pt idx="2">
                  <c:v>1637</c:v>
                </c:pt>
              </c:numCache>
            </c:numRef>
          </c:val>
          <c:extLst>
            <c:ext xmlns:c16="http://schemas.microsoft.com/office/drawing/2014/chart" uri="{C3380CC4-5D6E-409C-BE32-E72D297353CC}">
              <c16:uniqueId val="{00000001-11A2-44F5-8AE6-DB9F6D05294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4719</c:v>
                </c:pt>
                <c:pt idx="1">
                  <c:v>4907</c:v>
                </c:pt>
                <c:pt idx="2">
                  <c:v>4809</c:v>
                </c:pt>
              </c:numCache>
            </c:numRef>
          </c:val>
          <c:extLst>
            <c:ext xmlns:c16="http://schemas.microsoft.com/office/drawing/2014/chart" uri="{C3380CC4-5D6E-409C-BE32-E72D297353CC}">
              <c16:uniqueId val="{00000002-11A2-44F5-8AE6-DB9F6D05294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{59A21BB3-301B-4F45-9E80-B73CD8BFFD7A}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3B09-48C1-90A4-D6B8407EE7C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{11932C49-9CC0-4D9D-9738-0BAF3479BB92}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B09-48C1-90A4-D6B8407EE7C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{F5A0BC6B-964F-42DB-8B36-5528022AAF94}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B09-48C1-90A4-D6B8407EE7C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{90C4F7FA-7203-4422-8764-9CA2D4678059}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B09-48C1-90A4-D6B8407EE7C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{97346AB8-D916-4F10-8ADF-13A7015060EA}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B09-48C1-90A4-D6B8407EE7C5}"/>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{46251AB8-8DCA-4D3E-86BA-F8A383A03D6D}</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3B09-48C1-90A4-D6B8407EE7C5}"/>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{15723641-3FF3-4F22-96B2-8EC4E89F5EC6}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3B09-48C1-90A4-D6B8407EE7C5}"/>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{B22394CD-2F19-480C-9038-5F977C1B4ED5}</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3B09-48C1-90A4-D6B8407EE7C5}"/>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{9935B1E9-BEA7-4EA4-AEAB-2BB3C32EA255}</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3B09-48C1-90A4-D6B8407EE7C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56.7</c:v>
                </c:pt>
                <c:pt idx="16">
                  <c:v>59.9</c:v>
                </c:pt>
                <c:pt idx="24">
                  <c:v>61.9</c:v>
                </c:pt>
                <c:pt idx="32">
                  <c:v>63.6</c:v>
                </c:pt>
              </c:numCache>
            </c:numRef>
          </c:xVal>
          <c:yVal>
            <c:numRef>
              <c:f>公会計指標分析・財政指標組合せ分析表!$BP$51:$DC$51</c:f>
              <c:numCache>
                <c:formatCode>#,##0.0;"▲ "#,##0.0</c:formatCode>
                <c:ptCount val="40"/>
                <c:pt idx="8">
                  <c:v>80.8</c:v>
                </c:pt>
                <c:pt idx="16">
                  <c:v>76.5</c:v>
                </c:pt>
                <c:pt idx="24">
                  <c:v>70.900000000000006</c:v>
                </c:pt>
                <c:pt idx="32">
                  <c:v>52.8</c:v>
                </c:pt>
              </c:numCache>
            </c:numRef>
          </c:yVal>
          <c:smooth val="0"/>
          <c:extLst>
            <c:ext xmlns:c16="http://schemas.microsoft.com/office/drawing/2014/chart" uri="{C3380CC4-5D6E-409C-BE32-E72D297353CC}">
              <c16:uniqueId val="{00000009-3B09-48C1-90A4-D6B8407EE7C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{F8FCDAA5-9306-4967-9F16-5DBE94F11BE3}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3B09-48C1-90A4-D6B8407EE7C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{1AF3FEFA-C1FC-487A-BC96-2D8B0E3F545B}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B09-48C1-90A4-D6B8407EE7C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{61274CFD-00AE-469E-A306-6760265847E5}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B09-48C1-90A4-D6B8407EE7C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{AECABA11-745F-47C2-BA0E-85FEF54EC87B}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B09-48C1-90A4-D6B8407EE7C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{4D7D3EC9-6E92-4DA5-9780-408F9D245C68}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B09-48C1-90A4-D6B8407EE7C5}"/>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{A64F7DE9-9D28-49B7-9D53-41CF58025110}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3B09-48C1-90A4-D6B8407EE7C5}"/>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{4567B492-B63B-45D0-9796-CCE777846375}</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3B09-48C1-90A4-D6B8407EE7C5}"/>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{8D864490-B945-43E8-940B-7CF36B61CB03}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3B09-48C1-90A4-D6B8407EE7C5}"/>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{294178F8-81B2-4CA8-820C-88F5710EFB6A}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3B09-48C1-90A4-D6B8407EE7C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61</c:v>
                </c:pt>
                <c:pt idx="16">
                  <c:v>61.7</c:v>
                </c:pt>
                <c:pt idx="24">
                  <c:v>62.5</c:v>
                </c:pt>
                <c:pt idx="32">
                  <c:v>65</c:v>
                </c:pt>
              </c:numCache>
            </c:numRef>
          </c:xVal>
          <c:yVal>
            <c:numRef>
              <c:f>公会計指標分析・財政指標組合せ分析表!$BP$55:$DC$55</c:f>
              <c:numCache>
                <c:formatCode>#,##0.0;"▲ "#,##0.0</c:formatCode>
                <c:ptCount val="40"/>
                <c:pt idx="8">
                  <c:v>49.1</c:v>
                </c:pt>
                <c:pt idx="16">
                  <c:v>41.5</c:v>
                </c:pt>
                <c:pt idx="24">
                  <c:v>25.2</c:v>
                </c:pt>
                <c:pt idx="32">
                  <c:v>15.7</c:v>
                </c:pt>
              </c:numCache>
            </c:numRef>
          </c:yVal>
          <c:smooth val="0"/>
          <c:extLst>
            <c:ext xmlns:c16="http://schemas.microsoft.com/office/drawing/2014/chart" uri="{C3380CC4-5D6E-409C-BE32-E72D297353CC}">
              <c16:uniqueId val="{00000013-3B09-48C1-90A4-D6B8407EE7C5}"/>
            </c:ext>
          </c:extLst>
        </c:ser>
        <c:dLbls>
          <c:showLegendKey val="0"/>
          <c:showVal val="1"/>
          <c:showCatName val="0"/>
          <c:showSerName val="0"/>
          <c:showPercent val="0"/>
          <c:showBubbleSize val="0"/>
        </c:dLbls>
        <c:axId val="46179840"/>
        <c:axId val="46181760"/>
      </c:scatterChart>
      <c:valAx>
        <c:axId val="46179840"/>
        <c:scaling>
          <c:orientation val="maxMin"/>
          <c:max val="66"/>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{9BA40621-CD27-4EBE-9E78-BDE2D954C2F9}</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1540-4875-B3AE-D8433DF0336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{7AF4E267-B39C-4A9A-B492-59AA2B1B801E}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540-4875-B3AE-D8433DF0336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{71642B18-1D5C-426B-9E67-FA336784A233}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540-4875-B3AE-D8433DF0336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{FA1C6F8C-F841-4E4A-B62D-D36B7D4BCCB4}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540-4875-B3AE-D8433DF0336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{BD52511C-5080-41BE-9A50-17E6B4C42022}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540-4875-B3AE-D8433DF0336A}"/>
                </c:ext>
              </c:extLst>
            </c:dLbl>
            <c:dLbl>
              <c:idx val="8"/>
              <c:layout>
                <c:manualLayout>
                  <c:x val="0"/>
                  <c:y val="4.9612749305263963E-3"/>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{1851B49F-A96B-4070-B400-23E45050C0B7}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1540-4875-B3AE-D8433DF0336A}"/>
                </c:ext>
              </c:extLst>
            </c:dLbl>
            <c:dLbl>
              <c:idx val="16"/>
              <c:layout>
                <c:manualLayout>
                  <c:x val="0"/>
                  <c:y val="-4.9612749305263963E-3"/>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{93050E1C-8536-4726-9DDC-9F0FF8B96969}</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1540-4875-B3AE-D8433DF0336A}"/>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{DDE9AA2A-8614-4D99-876F-7D5CAF3AB92D}</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1540-4875-B3AE-D8433DF0336A}"/>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{6E5BA527-9B0A-45AA-9F98-822D74A254D3}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1540-4875-B3AE-D8433DF0336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12.3</c:v>
                </c:pt>
                <c:pt idx="8">
                  <c:v>12.6</c:v>
                </c:pt>
                <c:pt idx="16">
                  <c:v>12.5</c:v>
                </c:pt>
                <c:pt idx="24">
                  <c:v>11.9</c:v>
                </c:pt>
                <c:pt idx="32">
                  <c:v>11.8</c:v>
                </c:pt>
              </c:numCache>
            </c:numRef>
          </c:xVal>
          <c:yVal>
            <c:numRef>
              <c:f>公会計指標分析・財政指標組合せ分析表!$BP$73:$DC$73</c:f>
              <c:numCache>
                <c:formatCode>#,##0.0;"▲ "#,##0.0</c:formatCode>
                <c:ptCount val="40"/>
                <c:pt idx="0">
                  <c:v>94.3</c:v>
                </c:pt>
                <c:pt idx="8">
                  <c:v>80.8</c:v>
                </c:pt>
                <c:pt idx="16">
                  <c:v>76.5</c:v>
                </c:pt>
                <c:pt idx="24">
                  <c:v>70.900000000000006</c:v>
                </c:pt>
                <c:pt idx="32">
                  <c:v>52.8</c:v>
                </c:pt>
              </c:numCache>
            </c:numRef>
          </c:yVal>
          <c:smooth val="0"/>
          <c:extLst>
            <c:ext xmlns:c16="http://schemas.microsoft.com/office/drawing/2014/chart" uri="{C3380CC4-5D6E-409C-BE32-E72D297353CC}">
              <c16:uniqueId val="{00000009-1540-4875-B3AE-D8433DF0336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6621161056433163E-2"/>
                  <c:y val="-7.776625497377576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{CA69F358-0F04-4083-934D-FC36DD27FAD8}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1540-4875-B3AE-D8433DF0336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{D8B73359-B702-4750-95E3-6F0695D7E604}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540-4875-B3AE-D8433DF0336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{8505645A-A912-4D04-BA1B-F7A6A131423C}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540-4875-B3AE-D8433DF0336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{E076714D-866E-4C94-A555-B820C3D48350}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540-4875-B3AE-D8433DF0336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{BB92B076-353B-4F32-B8A1-FAD57033671C}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540-4875-B3AE-D8433DF0336A}"/>
                </c:ext>
              </c:extLst>
            </c:dLbl>
            <c:dLbl>
              <c:idx val="8"/>
              <c:layout>
                <c:manualLayout>
                  <c:x val="-2.6647173287753192E-2"/>
                  <c:y val="-4.706703920181221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{DAB5214A-22F8-414F-B9A3-90935A82184C}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1540-4875-B3AE-D8433DF0336A}"/>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{3832ED10-DAD1-43A4-AA78-845CC8D78A96}</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1540-4875-B3AE-D8433DF0336A}"/>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{AD005807-2FB1-4D56-9850-CF6185FBD8CB}</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1540-4875-B3AE-D8433DF0336A}"/>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{19F1659C-6B72-42AA-AFB3-9A4B708FCCDE}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1540-4875-B3AE-D8433DF0336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9.5</c:v>
                </c:pt>
                <c:pt idx="16">
                  <c:v>9.1999999999999993</c:v>
                </c:pt>
                <c:pt idx="24">
                  <c:v>8.9</c:v>
                </c:pt>
                <c:pt idx="32">
                  <c:v>8.9</c:v>
                </c:pt>
              </c:numCache>
            </c:numRef>
          </c:xVal>
          <c:yVal>
            <c:numRef>
              <c:f>公会計指標分析・財政指標組合せ分析表!$BP$77:$DC$77</c:f>
              <c:numCache>
                <c:formatCode>#,##0.0;"▲ "#,##0.0</c:formatCode>
                <c:ptCount val="40"/>
                <c:pt idx="0">
                  <c:v>48</c:v>
                </c:pt>
                <c:pt idx="8">
                  <c:v>49.1</c:v>
                </c:pt>
                <c:pt idx="16">
                  <c:v>41.5</c:v>
                </c:pt>
                <c:pt idx="24">
                  <c:v>25.2</c:v>
                </c:pt>
                <c:pt idx="32">
                  <c:v>15.7</c:v>
                </c:pt>
              </c:numCache>
            </c:numRef>
          </c:yVal>
          <c:smooth val="0"/>
          <c:extLst>
            <c:ext xmlns:c16="http://schemas.microsoft.com/office/drawing/2014/chart" uri="{C3380CC4-5D6E-409C-BE32-E72D297353CC}">
              <c16:uniqueId val="{00000013-1540-4875-B3AE-D8433DF0336A}"/>
            </c:ext>
          </c:extLst>
        </c:ser>
        <c:dLbls>
          <c:showLegendKey val="0"/>
          <c:showVal val="1"/>
          <c:showCatName val="0"/>
          <c:showSerName val="0"/>
          <c:showPercent val="0"/>
          <c:showBubbleSize val="0"/>
        </c:dLbls>
        <c:axId val="84219776"/>
        <c:axId val="84234240"/>
      </c:scatterChart>
      <c:valAx>
        <c:axId val="84219776"/>
        <c:scaling>
          <c:orientation val="maxMin"/>
          <c:max val="13"/>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1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元利償還金については、道路等の償還額の大きい起債の完済により、近年は減少傾向となっていたが、近年集中している大型事業の償還開始や平成３０年７月豪雨災害の影響により、今後は増加傾向となる見通しである。今後も財政運営適正化計画及び公営企業経営健全化計画の確実な実施により、大型事業についても計画的な起債発行を遵守し、持続可能な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は、公営企業債等繰入見込額の減額となったことにより、前年度に比べて減少となった。水道事業では、以前に行った簡易水道建設改良費分の償還が終了したことに起因して減額となっている。また、下水道事業においては、有収率の増加により経営改善が図られ、黒字化となったことで将来負担比率が減額となった。</a:t>
          </a:r>
        </a:p>
        <a:p>
          <a:r>
            <a:rPr kumimoji="1" lang="ja-JP" altLang="en-US" sz="1400">
              <a:latin typeface="ＭＳ ゴシック" pitchFamily="49" charset="-128"/>
              <a:ea typeface="ＭＳ ゴシック" pitchFamily="49" charset="-128"/>
            </a:rPr>
            <a:t>　しばらくは大型事業や災害復旧事業の償還が集中する期間であり、地方債残高の増加や、基金の取り崩しが見込まれることから、今後も引き続き財政運営適正化計画を基に健全な財政運営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岡山県高梁市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決算剰余金を財政調整基金や減債基金等に積み立てたが、各基金を目的に応じた事業に充当して事業を執行したため、基金全体としては９５百万円の減額となった。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各基金において目的に応じた事業を推進していくとともに、目的の類似している基金については統合も検討し、有効な財源として活用していく。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また、今後の大型事業の執行に伴う取り崩し額の増加や、財政状況が厳しい中での積立額の減少が見込まれ、基金全体としての減少が見込まれる。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地域振興基金：住民による自主的、主体的なまちづくり活動事業等の推進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文化振興基金：文化芸術活動及び歴史文化の保護、保存と活用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福祉基金：地域福祉活動の促進と快適な生活環境の形成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復興基金：平成３０年７月豪雨災害からの復旧及び復興</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開発事業基金：大規模事業の実施による財源確保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各基金において目的に応じた事業に充当したため。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各基金において目的に応じた事業を推進していくとともに、目的の類似している基金については統合も検討し、有効な財源として活用していく。</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決算剰余金による積み立てが取り崩し額を上回ったため。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決算剰余金を積み立てるとともに、取り崩しについては大規模な災害対応など、最低限の範囲に努めていく。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地方債の償還に充当したが、地方債償還への充当が決算剰余金による積立額を上回ったため。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積立てについては、財政調整基金への積立てを優先した。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財政運営適正化計画に基づき、計画的な新規起債発行に努める。また、繰上償還の財源として保持していく。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1228FDB-8EBA-40D5-B2E4-1F57DD1886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CA325C6-93A6-47CC-8E44-7D2CA952B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117F65FA-C823-4522-A8FC-2EBA9EA4A30B}"/>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76776FF-27E5-4F56-ADF1-EBE75637969E}"/>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8CACD3B-F499-4A08-B7A7-65AA9B500255}"/>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D4C2CAB7-624D-4605-B2BC-D22A8F84DCD1}"/>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472D3C07-8038-4795-A1EA-87A165888C84}"/>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72FC2C4F-A78A-4517-B7A4-8E90845256B5}"/>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6AD5B176-4042-4F7C-A5C1-EF0961EFDCA9}"/>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A3E32F51-94B6-4A28-842C-1C57087ED4B2}"/>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7A589CE5-CEB6-4071-B236-873E70DAFF08}"/>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F8B49999-F29B-4816-9004-EBB33FD390D7}"/>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27,650
26,716
546.99
26,639,598
25,724,396
746,764
13,897,985
31,327,157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BFA87F7C-8D88-42C8-BE3A-D26058FA7F58}"/>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D682EDB1-C99E-4C4A-BBB6-2D33A67A2B3E}"/>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4D615FD8-0D5E-4B4B-A8A4-A13B928C0A5B}"/>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AE9C8021-55AD-4FA4-A8D1-32951133A392}"/>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A897B7F0-E864-4B68-AAAA-9FEA38B47276}"/>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38B89524-795E-4F07-AD7C-A7813BFCCCC2}"/>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3AF1B457-EFB3-4779-86CC-0FD64F2A4F81}"/>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2BBC45A8-A305-4D66-A961-B3A5D7492373}"/>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7F66C230-8FCD-4C3D-A8D2-A6CDDD5E1D74}"/>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C70A7945-6188-4BFB-999D-F23DAB8CF485}"/>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6D6FCA31-9C73-4E26-AA30-671F3E920E9D}"/>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1FEDC50D-C357-47C8-83F3-9F58B852DCA8}"/>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71EE320E-6361-4A42-92AA-28BABAC5976D}"/>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4B89263-C4DD-4896-B9C9-1242277F00FF}"/>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95AE8DC7-5C31-4CFC-A577-66E1A49044B8}"/>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EF7C272E-6A03-41B3-A7FD-BB9E93EFF26F}"/>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FE96D4F-0AF7-478A-A508-50842BBDFC2E}"/>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720B5469-698F-49AF-A8E1-F6BFE7FE8FB8}"/>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55F82286-2A23-4C3D-93E8-5B52AF2C7A9A}"/>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2D8BC9D8-076D-4E57-95E7-E555756CB9B6}"/>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D134A99E-4128-4A9B-BF01-C40499023609}"/>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69D0690A-DBC6-4742-A982-323193E99B38}"/>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6DA1EF36-52C3-41E4-8BA3-977582CDBA1C}"/>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60AB0412-B3F4-4B63-830D-6D3ECBC2B4FC}"/>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B2E08001-5431-4FAD-AC57-1B7EECE66B37}"/>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639AE771-9CD1-4871-BECF-1ABA5A3E1F9B}"/>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8207D684-3059-4BF8-B3E8-0BF6CB57CDDD}"/>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8D99300E-E36C-483B-B6B0-9D4798112471}"/>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27294CC3-0499-4DF9-B8AE-1E8345BEF6CA}"/>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1030926E-EC22-4337-8725-40135B388581}"/>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24A44E84-ACB4-4E3D-9E0C-00A4E2608375}"/>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6B22C28A-5116-4B8B-8B56-7BB312A675F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6C3CA900-AAF4-4072-B8A8-C64CBF2FBA32}"/>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B79C2A2A-4A45-447F-9B38-8833146890C9}"/>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67CEE006-8D96-4D49-BA0E-8255A119469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平均を下回っており、主な要因は、市庁舎及び複合施設の建設や養護老人ホームの除却による。本市の有形固定資産のうち、大部分を占めている道路や橋りょうなどのインフラ工作物では</a:t>
          </a:r>
          <a:r>
            <a:rPr kumimoji="1" lang="en-US" altLang="ja-JP" sz="1100">
              <a:latin typeface="ＭＳ Ｐゴシック" panose="020B0600070205080204" pitchFamily="50" charset="-128"/>
              <a:ea typeface="ＭＳ Ｐゴシック" panose="020B0600070205080204" pitchFamily="50" charset="-128"/>
            </a:rPr>
            <a:t>62.4</a:t>
          </a:r>
          <a:r>
            <a:rPr kumimoji="1" lang="ja-JP" altLang="en-US" sz="1100">
              <a:latin typeface="ＭＳ Ｐゴシック" panose="020B0600070205080204" pitchFamily="50" charset="-128"/>
              <a:ea typeface="ＭＳ Ｐゴシック" panose="020B0600070205080204" pitchFamily="50" charset="-128"/>
            </a:rPr>
            <a:t>％であり、次いで建物が大きな割合を占めており、中でも市営住宅では</a:t>
          </a:r>
          <a:r>
            <a:rPr kumimoji="1" lang="en-US" altLang="ja-JP" sz="1100">
              <a:latin typeface="ＭＳ Ｐゴシック" panose="020B0600070205080204" pitchFamily="50" charset="-128"/>
              <a:ea typeface="ＭＳ Ｐゴシック" panose="020B0600070205080204" pitchFamily="50" charset="-128"/>
            </a:rPr>
            <a:t>75.2</a:t>
          </a:r>
          <a:r>
            <a:rPr kumimoji="1" lang="ja-JP" altLang="en-US" sz="1100">
              <a:latin typeface="ＭＳ Ｐゴシック" panose="020B0600070205080204" pitchFamily="50" charset="-128"/>
              <a:ea typeface="ＭＳ Ｐゴシック" panose="020B0600070205080204" pitchFamily="50" charset="-128"/>
            </a:rPr>
            <a:t>％、学校については</a:t>
          </a:r>
          <a:r>
            <a:rPr kumimoji="1" lang="en-US" altLang="ja-JP" sz="1100">
              <a:latin typeface="ＭＳ Ｐゴシック" panose="020B0600070205080204" pitchFamily="50" charset="-128"/>
              <a:ea typeface="ＭＳ Ｐゴシック" panose="020B0600070205080204" pitchFamily="50" charset="-128"/>
            </a:rPr>
            <a:t>76.0</a:t>
          </a:r>
          <a:r>
            <a:rPr kumimoji="1" lang="ja-JP" altLang="en-US" sz="1100">
              <a:latin typeface="ＭＳ Ｐゴシック" panose="020B0600070205080204" pitchFamily="50" charset="-128"/>
              <a:ea typeface="ＭＳ Ｐゴシック" panose="020B0600070205080204" pitchFamily="50" charset="-128"/>
            </a:rPr>
            <a:t>％と老朽化が進んでいる。</a:t>
          </a:r>
        </a:p>
        <a:p>
          <a:r>
            <a:rPr kumimoji="1" lang="ja-JP" altLang="en-US" sz="1100">
              <a:latin typeface="ＭＳ Ｐゴシック" panose="020B0600070205080204" pitchFamily="50" charset="-128"/>
              <a:ea typeface="ＭＳ Ｐゴシック" panose="020B0600070205080204" pitchFamily="50" charset="-128"/>
            </a:rPr>
            <a:t>　本市では公共施設等総合管理計画において、公共施設等の延べ床面積を</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％削減するという目標を掲げており、今後も老朽化した施設の統廃合や長寿命化などの老朽化対策に積極的に取り組んでいく。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96AAA8C1-4224-4598-A669-1877FF64043E}"/>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D6F82600-C7B5-4269-9343-DECA4BE0C6B1}"/>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E805A471-6754-4AA3-8B5B-2DB7B1CCE595}"/>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6163C1EC-657B-43DD-AF59-BB20BB8AC0B1}"/>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90ABABAC-D00C-49FF-AAFC-44FD4BAF44D2}"/>
            </a:ext>
          </a:extLst>
        </xdr:cNvPr>
        <xdr:cNvSpPr txBox="1"/>
      </xdr:nvSpPr>
      <xdr:spPr>
        <a:xfrm>
          <a:off x="72151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C59B9EB8-1000-459D-9751-1B55701C8035}"/>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6A3860DE-D05B-4B4B-A2DF-BA2DFC2A7CF0}"/>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D84C11B3-50FC-4DF0-A1EB-23D0D2514366}"/>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8C65B7CA-DFC6-4783-88DD-BE394B04055C}"/>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14920CE9-7D6F-418E-A421-218E9AAED8EB}"/>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5E322520-0F45-4B48-9851-2D7833F80D31}"/>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8A38F59F-3FA3-476B-9664-8529650B3741}"/>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A9D32518-CDCE-424B-9970-C5CD31BD367B}"/>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2C86A4E1-C5E7-432E-A318-F200D8E697E2}"/>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FC02AFD0-9A84-4F8C-B654-CC361A4F21E2}"/>
            </a:ext>
          </a:extLst>
        </xdr:cNvPr>
        <xdr:cNvSpPr txBox="1"/>
      </xdr:nvSpPr>
      <xdr:spPr>
        <a:xfrm>
          <a:off x="801248" y="476966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366AB8E5-AD22-4259-BF83-F78A7D9759B2}"/>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36830</xdr:rowOff>
    </xdr:from>
    <xdr:to>
      <xdr:col>23</xdr:col>
      <xdr:colOff>85090</xdr:colOff>
      <xdr:row>33</xdr:row>
      <xdr:rowOff>155469</xdr:rowOff>
    </xdr:to>
    <xdr:cxnSp macro="">
      <xdr:nvCxnSpPr>
        <xdr:cNvPr id="65" name="直線コネクタ 64">
          <a:extLst>
            <a:ext uri="{FF2B5EF4-FFF2-40B4-BE49-F238E27FC236}">
              <a16:creationId xmlns:a16="http://schemas.microsoft.com/office/drawing/2014/main" id="{338EEFE1-CF95-4447-B52E-DEFC2848CC13}"/>
            </a:ext>
          </a:extLst>
        </xdr:cNvPr>
        <xdr:cNvCxnSpPr/>
      </xdr:nvCxnSpPr>
      <xdr:spPr>
        <a:xfrm flipV="1">
          <a:off x="4206240" y="5165090"/>
          <a:ext cx="1270" cy="1292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159296</xdr:rowOff>
    </xdr:from>
    <xdr:ext cx="405111" cy="259045"/>
    <xdr:sp macro="" textlink="">
      <xdr:nvSpPr>
        <xdr:cNvPr id="66" name="有形固定資産減価償却率最小値テキスト">
          <a:extLst>
            <a:ext uri="{FF2B5EF4-FFF2-40B4-BE49-F238E27FC236}">
              <a16:creationId xmlns:a16="http://schemas.microsoft.com/office/drawing/2014/main" id="{69D85338-679B-49F4-B4A8-D7771F776B9F}"/>
            </a:ext>
          </a:extLst>
        </xdr:cNvPr>
        <xdr:cNvSpPr txBox="1"/>
      </xdr:nvSpPr>
      <xdr:spPr>
        <a:xfrm>
          <a:off x="4258945" y="6461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155469</xdr:rowOff>
    </xdr:from>
    <xdr:to>
      <xdr:col>23</xdr:col>
      <xdr:colOff>174625</xdr:colOff>
      <xdr:row>33</xdr:row>
      <xdr:rowOff>155469</xdr:rowOff>
    </xdr:to>
    <xdr:cxnSp macro="">
      <xdr:nvCxnSpPr>
        <xdr:cNvPr id="67" name="直線コネクタ 66">
          <a:extLst>
            <a:ext uri="{FF2B5EF4-FFF2-40B4-BE49-F238E27FC236}">
              <a16:creationId xmlns:a16="http://schemas.microsoft.com/office/drawing/2014/main" id="{BAA7E7E1-2911-4630-8D5C-DC739C626DA8}"/>
            </a:ext>
          </a:extLst>
        </xdr:cNvPr>
        <xdr:cNvCxnSpPr/>
      </xdr:nvCxnSpPr>
      <xdr:spPr>
        <a:xfrm>
          <a:off x="4119245" y="645720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154957</xdr:rowOff>
    </xdr:from>
    <xdr:ext cx="405111" cy="259045"/>
    <xdr:sp macro="" textlink="">
      <xdr:nvSpPr>
        <xdr:cNvPr id="68" name="有形固定資産減価償却率最大値テキスト">
          <a:extLst>
            <a:ext uri="{FF2B5EF4-FFF2-40B4-BE49-F238E27FC236}">
              <a16:creationId xmlns:a16="http://schemas.microsoft.com/office/drawing/2014/main" id="{40C5D838-C0CF-4E37-A1C2-7EF588B31A9E}"/>
            </a:ext>
          </a:extLst>
        </xdr:cNvPr>
        <xdr:cNvSpPr txBox="1"/>
      </xdr:nvSpPr>
      <xdr:spPr>
        <a:xfrm>
          <a:off x="4258945" y="494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36830</xdr:rowOff>
    </xdr:from>
    <xdr:to>
      <xdr:col>23</xdr:col>
      <xdr:colOff>174625</xdr:colOff>
      <xdr:row>26</xdr:row>
      <xdr:rowOff>36830</xdr:rowOff>
    </xdr:to>
    <xdr:cxnSp macro="">
      <xdr:nvCxnSpPr>
        <xdr:cNvPr id="69" name="直線コネクタ 68">
          <a:extLst>
            <a:ext uri="{FF2B5EF4-FFF2-40B4-BE49-F238E27FC236}">
              <a16:creationId xmlns:a16="http://schemas.microsoft.com/office/drawing/2014/main" id="{711670AF-4959-43AA-B4D7-C4867308A9E5}"/>
            </a:ext>
          </a:extLst>
        </xdr:cNvPr>
        <xdr:cNvCxnSpPr/>
      </xdr:nvCxnSpPr>
      <xdr:spPr>
        <a:xfrm>
          <a:off x="4119245" y="516509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135060</xdr:rowOff>
    </xdr:from>
    <xdr:ext cx="405111" cy="259045"/>
    <xdr:sp macro="" textlink="">
      <xdr:nvSpPr>
        <xdr:cNvPr id="70" name="有形固定資産減価償却率平均値テキスト">
          <a:extLst>
            <a:ext uri="{FF2B5EF4-FFF2-40B4-BE49-F238E27FC236}">
              <a16:creationId xmlns:a16="http://schemas.microsoft.com/office/drawing/2014/main" id="{DB8E42FE-FD48-410D-86B3-94E7B1123A51}"/>
            </a:ext>
          </a:extLst>
        </xdr:cNvPr>
        <xdr:cNvSpPr txBox="1"/>
      </xdr:nvSpPr>
      <xdr:spPr>
        <a:xfrm>
          <a:off x="4258945" y="59338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156633</xdr:rowOff>
    </xdr:from>
    <xdr:to>
      <xdr:col>23</xdr:col>
      <xdr:colOff>136525</xdr:colOff>
      <xdr:row>31</xdr:row>
      <xdr:rowOff>86783</xdr:rowOff>
    </xdr:to>
    <xdr:sp macro="" textlink="">
      <xdr:nvSpPr>
        <xdr:cNvPr id="71" name="フローチャート: 判断 70">
          <a:extLst>
            <a:ext uri="{FF2B5EF4-FFF2-40B4-BE49-F238E27FC236}">
              <a16:creationId xmlns:a16="http://schemas.microsoft.com/office/drawing/2014/main" id="{60C6FA1F-D7D2-49DE-B551-118077800A19}"/>
            </a:ext>
          </a:extLst>
        </xdr:cNvPr>
        <xdr:cNvSpPr/>
      </xdr:nvSpPr>
      <xdr:spPr>
        <a:xfrm>
          <a:off x="4157345" y="59554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111654</xdr:rowOff>
    </xdr:from>
    <xdr:to>
      <xdr:col>19</xdr:col>
      <xdr:colOff>187325</xdr:colOff>
      <xdr:row>31</xdr:row>
      <xdr:rowOff>41804</xdr:rowOff>
    </xdr:to>
    <xdr:sp macro="" textlink="">
      <xdr:nvSpPr>
        <xdr:cNvPr id="72" name="フローチャート: 判断 71">
          <a:extLst>
            <a:ext uri="{FF2B5EF4-FFF2-40B4-BE49-F238E27FC236}">
              <a16:creationId xmlns:a16="http://schemas.microsoft.com/office/drawing/2014/main" id="{F530F81C-893E-4EB5-AE4A-2670EF6169B4}"/>
            </a:ext>
          </a:extLst>
        </xdr:cNvPr>
        <xdr:cNvSpPr/>
      </xdr:nvSpPr>
      <xdr:spPr>
        <a:xfrm>
          <a:off x="3537585" y="59104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97261</xdr:rowOff>
    </xdr:from>
    <xdr:to>
      <xdr:col>15</xdr:col>
      <xdr:colOff>187325</xdr:colOff>
      <xdr:row>31</xdr:row>
      <xdr:rowOff>27411</xdr:rowOff>
    </xdr:to>
    <xdr:sp macro="" textlink="">
      <xdr:nvSpPr>
        <xdr:cNvPr id="73" name="フローチャート: 判断 72">
          <a:extLst>
            <a:ext uri="{FF2B5EF4-FFF2-40B4-BE49-F238E27FC236}">
              <a16:creationId xmlns:a16="http://schemas.microsoft.com/office/drawing/2014/main" id="{46A3E566-3931-45B2-A002-B30D63234E8E}"/>
            </a:ext>
          </a:extLst>
        </xdr:cNvPr>
        <xdr:cNvSpPr/>
      </xdr:nvSpPr>
      <xdr:spPr>
        <a:xfrm>
          <a:off x="2867025" y="58960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84667</xdr:rowOff>
    </xdr:from>
    <xdr:to>
      <xdr:col>11</xdr:col>
      <xdr:colOff>187325</xdr:colOff>
      <xdr:row>31</xdr:row>
      <xdr:rowOff>14817</xdr:rowOff>
    </xdr:to>
    <xdr:sp macro="" textlink="">
      <xdr:nvSpPr>
        <xdr:cNvPr id="74" name="フローチャート: 判断 73">
          <a:extLst>
            <a:ext uri="{FF2B5EF4-FFF2-40B4-BE49-F238E27FC236}">
              <a16:creationId xmlns:a16="http://schemas.microsoft.com/office/drawing/2014/main" id="{A03351BC-B909-4112-8300-1C344FF0CB16}"/>
            </a:ext>
          </a:extLst>
        </xdr:cNvPr>
        <xdr:cNvSpPr/>
      </xdr:nvSpPr>
      <xdr:spPr>
        <a:xfrm>
          <a:off x="2196465" y="58834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75" name="フローチャート: 判断 74">
          <a:extLst>
            <a:ext uri="{FF2B5EF4-FFF2-40B4-BE49-F238E27FC236}">
              <a16:creationId xmlns:a16="http://schemas.microsoft.com/office/drawing/2014/main" id="{3D0912E0-E8F0-4BBF-B267-E2733DBF7261}"/>
            </a:ext>
          </a:extLst>
        </xdr:cNvPr>
        <xdr:cNvSpPr/>
      </xdr:nvSpPr>
      <xdr:spPr>
        <a:xfrm>
          <a:off x="1525905" y="58798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343E2C7F-9ACB-4B52-A3B9-82B72298B0B2}"/>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8E2D0B94-D1DB-43D4-808D-D8E6A5E174E1}"/>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20505072-8A27-4F3A-A676-B57412EAC225}"/>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BD9E4330-E6BE-49B5-8343-CAAD181FB014}"/>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421201BC-BD95-4E3D-A958-00226BDE9A8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131445</xdr:rowOff>
    </xdr:from>
    <xdr:to>
      <xdr:col>23</xdr:col>
      <xdr:colOff>136525</xdr:colOff>
      <xdr:row>31</xdr:row>
      <xdr:rowOff>61595</xdr:rowOff>
    </xdr:to>
    <xdr:sp macro="" textlink="">
      <xdr:nvSpPr>
        <xdr:cNvPr id="81" name="楕円 80">
          <a:extLst>
            <a:ext uri="{FF2B5EF4-FFF2-40B4-BE49-F238E27FC236}">
              <a16:creationId xmlns:a16="http://schemas.microsoft.com/office/drawing/2014/main" id="{F8ADA693-0464-4F63-A5AF-5FF4A8AC6617}"/>
            </a:ext>
          </a:extLst>
        </xdr:cNvPr>
        <xdr:cNvSpPr/>
      </xdr:nvSpPr>
      <xdr:spPr>
        <a:xfrm>
          <a:off x="4157345" y="59302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154322</xdr:rowOff>
    </xdr:from>
    <xdr:ext cx="405111" cy="259045"/>
    <xdr:sp macro="" textlink="">
      <xdr:nvSpPr>
        <xdr:cNvPr id="82" name="有形固定資産減価償却率該当値テキスト">
          <a:extLst>
            <a:ext uri="{FF2B5EF4-FFF2-40B4-BE49-F238E27FC236}">
              <a16:creationId xmlns:a16="http://schemas.microsoft.com/office/drawing/2014/main" id="{C6D5DFD3-931C-436B-9AC1-059A85706166}"/>
            </a:ext>
          </a:extLst>
        </xdr:cNvPr>
        <xdr:cNvSpPr txBox="1"/>
      </xdr:nvSpPr>
      <xdr:spPr>
        <a:xfrm>
          <a:off x="4258945" y="5785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100859</xdr:rowOff>
    </xdr:from>
    <xdr:to>
      <xdr:col>19</xdr:col>
      <xdr:colOff>187325</xdr:colOff>
      <xdr:row>31</xdr:row>
      <xdr:rowOff>31009</xdr:rowOff>
    </xdr:to>
    <xdr:sp macro="" textlink="">
      <xdr:nvSpPr>
        <xdr:cNvPr id="83" name="楕円 82">
          <a:extLst>
            <a:ext uri="{FF2B5EF4-FFF2-40B4-BE49-F238E27FC236}">
              <a16:creationId xmlns:a16="http://schemas.microsoft.com/office/drawing/2014/main" id="{EF2F552C-7361-4A90-85B2-CC8C78611B0E}"/>
            </a:ext>
          </a:extLst>
        </xdr:cNvPr>
        <xdr:cNvSpPr/>
      </xdr:nvSpPr>
      <xdr:spPr>
        <a:xfrm>
          <a:off x="3537585" y="58996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151659</xdr:rowOff>
    </xdr:from>
    <xdr:to>
      <xdr:col>23</xdr:col>
      <xdr:colOff>85725</xdr:colOff>
      <xdr:row>31</xdr:row>
      <xdr:rowOff>10795</xdr:rowOff>
    </xdr:to>
    <xdr:cxnSp macro="">
      <xdr:nvCxnSpPr>
        <xdr:cNvPr id="84" name="直線コネクタ 83">
          <a:extLst>
            <a:ext uri="{FF2B5EF4-FFF2-40B4-BE49-F238E27FC236}">
              <a16:creationId xmlns:a16="http://schemas.microsoft.com/office/drawing/2014/main" id="{0FB81895-E6AD-47F1-8045-2057A20275F5}"/>
            </a:ext>
          </a:extLst>
        </xdr:cNvPr>
        <xdr:cNvCxnSpPr/>
      </xdr:nvCxnSpPr>
      <xdr:spPr>
        <a:xfrm>
          <a:off x="3588385" y="5950479"/>
          <a:ext cx="619760" cy="2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64876</xdr:rowOff>
    </xdr:from>
    <xdr:to>
      <xdr:col>15</xdr:col>
      <xdr:colOff>187325</xdr:colOff>
      <xdr:row>30</xdr:row>
      <xdr:rowOff>166476</xdr:rowOff>
    </xdr:to>
    <xdr:sp macro="" textlink="">
      <xdr:nvSpPr>
        <xdr:cNvPr id="85" name="楕円 84">
          <a:extLst>
            <a:ext uri="{FF2B5EF4-FFF2-40B4-BE49-F238E27FC236}">
              <a16:creationId xmlns:a16="http://schemas.microsoft.com/office/drawing/2014/main" id="{88CA8C60-E68F-4AB8-9BF1-9340913047F3}"/>
            </a:ext>
          </a:extLst>
        </xdr:cNvPr>
        <xdr:cNvSpPr/>
      </xdr:nvSpPr>
      <xdr:spPr>
        <a:xfrm>
          <a:off x="2867025" y="58636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115676</xdr:rowOff>
    </xdr:from>
    <xdr:to>
      <xdr:col>19</xdr:col>
      <xdr:colOff>136525</xdr:colOff>
      <xdr:row>30</xdr:row>
      <xdr:rowOff>151659</xdr:rowOff>
    </xdr:to>
    <xdr:cxnSp macro="">
      <xdr:nvCxnSpPr>
        <xdr:cNvPr id="86" name="直線コネクタ 85">
          <a:extLst>
            <a:ext uri="{FF2B5EF4-FFF2-40B4-BE49-F238E27FC236}">
              <a16:creationId xmlns:a16="http://schemas.microsoft.com/office/drawing/2014/main" id="{6A0B7F60-0E90-4805-B667-A5900C7FAA2B}"/>
            </a:ext>
          </a:extLst>
        </xdr:cNvPr>
        <xdr:cNvCxnSpPr/>
      </xdr:nvCxnSpPr>
      <xdr:spPr>
        <a:xfrm>
          <a:off x="2917825" y="5914496"/>
          <a:ext cx="67056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7303</xdr:rowOff>
    </xdr:from>
    <xdr:to>
      <xdr:col>11</xdr:col>
      <xdr:colOff>187325</xdr:colOff>
      <xdr:row>30</xdr:row>
      <xdr:rowOff>108903</xdr:rowOff>
    </xdr:to>
    <xdr:sp macro="" textlink="">
      <xdr:nvSpPr>
        <xdr:cNvPr id="87" name="楕円 86">
          <a:extLst>
            <a:ext uri="{FF2B5EF4-FFF2-40B4-BE49-F238E27FC236}">
              <a16:creationId xmlns:a16="http://schemas.microsoft.com/office/drawing/2014/main" id="{6313CCFC-363D-4290-8C44-37E2A82E8D9F}"/>
            </a:ext>
          </a:extLst>
        </xdr:cNvPr>
        <xdr:cNvSpPr/>
      </xdr:nvSpPr>
      <xdr:spPr>
        <a:xfrm>
          <a:off x="2196465" y="58061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58103</xdr:rowOff>
    </xdr:from>
    <xdr:to>
      <xdr:col>15</xdr:col>
      <xdr:colOff>136525</xdr:colOff>
      <xdr:row>30</xdr:row>
      <xdr:rowOff>115676</xdr:rowOff>
    </xdr:to>
    <xdr:cxnSp macro="">
      <xdr:nvCxnSpPr>
        <xdr:cNvPr id="88" name="直線コネクタ 87">
          <a:extLst>
            <a:ext uri="{FF2B5EF4-FFF2-40B4-BE49-F238E27FC236}">
              <a16:creationId xmlns:a16="http://schemas.microsoft.com/office/drawing/2014/main" id="{77EE5070-ED6A-43C8-B5F3-FB89B0B9E8C6}"/>
            </a:ext>
          </a:extLst>
        </xdr:cNvPr>
        <xdr:cNvCxnSpPr/>
      </xdr:nvCxnSpPr>
      <xdr:spPr>
        <a:xfrm>
          <a:off x="2247265" y="5856923"/>
          <a:ext cx="67056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32931</xdr:rowOff>
    </xdr:from>
    <xdr:ext cx="405111" cy="259045"/>
    <xdr:sp macro="" textlink="">
      <xdr:nvSpPr>
        <xdr:cNvPr id="89" name="n_1aveValue有形固定資産減価償却率">
          <a:extLst>
            <a:ext uri="{FF2B5EF4-FFF2-40B4-BE49-F238E27FC236}">
              <a16:creationId xmlns:a16="http://schemas.microsoft.com/office/drawing/2014/main" id="{139E27E8-FD39-47A2-B85D-DBF09866890D}"/>
            </a:ext>
          </a:extLst>
        </xdr:cNvPr>
        <xdr:cNvSpPr txBox="1"/>
      </xdr:nvSpPr>
      <xdr:spPr>
        <a:xfrm>
          <a:off x="3395989" y="599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18538</xdr:rowOff>
    </xdr:from>
    <xdr:ext cx="405111" cy="259045"/>
    <xdr:sp macro="" textlink="">
      <xdr:nvSpPr>
        <xdr:cNvPr id="90" name="n_2aveValue有形固定資産減価償却率">
          <a:extLst>
            <a:ext uri="{FF2B5EF4-FFF2-40B4-BE49-F238E27FC236}">
              <a16:creationId xmlns:a16="http://schemas.microsoft.com/office/drawing/2014/main" id="{F8C18B0D-F23C-4653-9ABE-850BB09CA77D}"/>
            </a:ext>
          </a:extLst>
        </xdr:cNvPr>
        <xdr:cNvSpPr txBox="1"/>
      </xdr:nvSpPr>
      <xdr:spPr>
        <a:xfrm>
          <a:off x="2738129" y="5984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5944</xdr:rowOff>
    </xdr:from>
    <xdr:ext cx="405111" cy="259045"/>
    <xdr:sp macro="" textlink="">
      <xdr:nvSpPr>
        <xdr:cNvPr id="91" name="n_3aveValue有形固定資産減価償却率">
          <a:extLst>
            <a:ext uri="{FF2B5EF4-FFF2-40B4-BE49-F238E27FC236}">
              <a16:creationId xmlns:a16="http://schemas.microsoft.com/office/drawing/2014/main" id="{EA3CDD57-609D-4D6B-98F8-0920EDE013A7}"/>
            </a:ext>
          </a:extLst>
        </xdr:cNvPr>
        <xdr:cNvSpPr txBox="1"/>
      </xdr:nvSpPr>
      <xdr:spPr>
        <a:xfrm>
          <a:off x="2067569" y="5972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27745</xdr:rowOff>
    </xdr:from>
    <xdr:ext cx="405111" cy="259045"/>
    <xdr:sp macro="" textlink="">
      <xdr:nvSpPr>
        <xdr:cNvPr id="92" name="n_4aveValue有形固定資産減価償却率">
          <a:extLst>
            <a:ext uri="{FF2B5EF4-FFF2-40B4-BE49-F238E27FC236}">
              <a16:creationId xmlns:a16="http://schemas.microsoft.com/office/drawing/2014/main" id="{E635FE9E-952E-49FD-9C5A-2115F9BAE68B}"/>
            </a:ext>
          </a:extLst>
        </xdr:cNvPr>
        <xdr:cNvSpPr txBox="1"/>
      </xdr:nvSpPr>
      <xdr:spPr>
        <a:xfrm>
          <a:off x="1397009" y="5658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47536</xdr:rowOff>
    </xdr:from>
    <xdr:ext cx="405111" cy="259045"/>
    <xdr:sp macro="" textlink="">
      <xdr:nvSpPr>
        <xdr:cNvPr id="93" name="n_1mainValue有形固定資産減価償却率">
          <a:extLst>
            <a:ext uri="{FF2B5EF4-FFF2-40B4-BE49-F238E27FC236}">
              <a16:creationId xmlns:a16="http://schemas.microsoft.com/office/drawing/2014/main" id="{2F3034C7-A0B2-41BD-9660-869C71D8B653}"/>
            </a:ext>
          </a:extLst>
        </xdr:cNvPr>
        <xdr:cNvSpPr txBox="1"/>
      </xdr:nvSpPr>
      <xdr:spPr>
        <a:xfrm>
          <a:off x="3395989" y="5678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11553</xdr:rowOff>
    </xdr:from>
    <xdr:ext cx="405111" cy="259045"/>
    <xdr:sp macro="" textlink="">
      <xdr:nvSpPr>
        <xdr:cNvPr id="94" name="n_2mainValue有形固定資産減価償却率">
          <a:extLst>
            <a:ext uri="{FF2B5EF4-FFF2-40B4-BE49-F238E27FC236}">
              <a16:creationId xmlns:a16="http://schemas.microsoft.com/office/drawing/2014/main" id="{0D023A47-3181-4810-84F0-9915A9677693}"/>
            </a:ext>
          </a:extLst>
        </xdr:cNvPr>
        <xdr:cNvSpPr txBox="1"/>
      </xdr:nvSpPr>
      <xdr:spPr>
        <a:xfrm>
          <a:off x="2738129" y="5642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125430</xdr:rowOff>
    </xdr:from>
    <xdr:ext cx="405111" cy="259045"/>
    <xdr:sp macro="" textlink="">
      <xdr:nvSpPr>
        <xdr:cNvPr id="95" name="n_3mainValue有形固定資産減価償却率">
          <a:extLst>
            <a:ext uri="{FF2B5EF4-FFF2-40B4-BE49-F238E27FC236}">
              <a16:creationId xmlns:a16="http://schemas.microsoft.com/office/drawing/2014/main" id="{B56AA938-243D-4172-A28B-CD9D28CADE57}"/>
            </a:ext>
          </a:extLst>
        </xdr:cNvPr>
        <xdr:cNvSpPr txBox="1"/>
      </xdr:nvSpPr>
      <xdr:spPr>
        <a:xfrm>
          <a:off x="2067569" y="5588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6" name="正方形/長方形 95">
          <a:extLst>
            <a:ext uri="{FF2B5EF4-FFF2-40B4-BE49-F238E27FC236}">
              <a16:creationId xmlns:a16="http://schemas.microsoft.com/office/drawing/2014/main" id="{935E8477-E04D-4536-842D-572C57B3A83E}"/>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7" name="正方形/長方形 96">
          <a:extLst>
            <a:ext uri="{FF2B5EF4-FFF2-40B4-BE49-F238E27FC236}">
              <a16:creationId xmlns:a16="http://schemas.microsoft.com/office/drawing/2014/main" id="{D24279B9-44E7-445B-97FB-F975B03BE6B8}"/>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8" name="正方形/長方形 97">
          <a:extLst>
            <a:ext uri="{FF2B5EF4-FFF2-40B4-BE49-F238E27FC236}">
              <a16:creationId xmlns:a16="http://schemas.microsoft.com/office/drawing/2014/main" id="{B7A089D4-7EF6-4C99-803D-E20B0A3D34B6}"/>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[ 652.9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9" name="正方形/長方形 98">
          <a:extLst>
            <a:ext uri="{FF2B5EF4-FFF2-40B4-BE49-F238E27FC236}">
              <a16:creationId xmlns:a16="http://schemas.microsoft.com/office/drawing/2014/main" id="{4DDDAD7A-CD8D-4707-8EEB-A1D64A540838}"/>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0" name="正方形/長方形 99">
          <a:extLst>
            <a:ext uri="{FF2B5EF4-FFF2-40B4-BE49-F238E27FC236}">
              <a16:creationId xmlns:a16="http://schemas.microsoft.com/office/drawing/2014/main" id="{A242B1E1-9EA0-4DAA-BD82-28173DA03A67}"/>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1" name="正方形/長方形 100">
          <a:extLst>
            <a:ext uri="{FF2B5EF4-FFF2-40B4-BE49-F238E27FC236}">
              <a16:creationId xmlns:a16="http://schemas.microsoft.com/office/drawing/2014/main" id="{37163248-2A44-433B-80C0-0A6C65BC8C6A}"/>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2" name="正方形/長方形 101">
          <a:extLst>
            <a:ext uri="{FF2B5EF4-FFF2-40B4-BE49-F238E27FC236}">
              <a16:creationId xmlns:a16="http://schemas.microsoft.com/office/drawing/2014/main" id="{9CFDCCC0-1E65-4A5C-B5B7-305E20339222}"/>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3" name="正方形/長方形 102">
          <a:extLst>
            <a:ext uri="{FF2B5EF4-FFF2-40B4-BE49-F238E27FC236}">
              <a16:creationId xmlns:a16="http://schemas.microsoft.com/office/drawing/2014/main" id="{FEDF1154-3BDE-4FB6-A163-79A6CC72B288}"/>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4" name="正方形/長方形 103">
          <a:extLst>
            <a:ext uri="{FF2B5EF4-FFF2-40B4-BE49-F238E27FC236}">
              <a16:creationId xmlns:a16="http://schemas.microsoft.com/office/drawing/2014/main" id="{2D0FB934-39D0-4501-B89A-2747816A191C}"/>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5" name="正方形/長方形 104">
          <a:extLst>
            <a:ext uri="{FF2B5EF4-FFF2-40B4-BE49-F238E27FC236}">
              <a16:creationId xmlns:a16="http://schemas.microsoft.com/office/drawing/2014/main" id="{A6769D49-2690-46B2-8C5C-50B24457B46F}"/>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6" name="正方形/長方形 105">
          <a:extLst>
            <a:ext uri="{FF2B5EF4-FFF2-40B4-BE49-F238E27FC236}">
              <a16:creationId xmlns:a16="http://schemas.microsoft.com/office/drawing/2014/main" id="{DADD929D-4831-4302-8691-5C69FFDC5633}"/>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7" name="正方形/長方形 106">
          <a:extLst>
            <a:ext uri="{FF2B5EF4-FFF2-40B4-BE49-F238E27FC236}">
              <a16:creationId xmlns:a16="http://schemas.microsoft.com/office/drawing/2014/main" id="{A95BA2DD-8C96-4DC3-8C20-41C8DDBA55DE}"/>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8" name="テキスト ボックス 107">
          <a:extLst>
            <a:ext uri="{FF2B5EF4-FFF2-40B4-BE49-F238E27FC236}">
              <a16:creationId xmlns:a16="http://schemas.microsoft.com/office/drawing/2014/main" id="{710F0601-9CA0-4C0B-9BBC-E8449425AE98}"/>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債務償還比率は昨年度と比較して</a:t>
          </a:r>
          <a:r>
            <a:rPr kumimoji="1" lang="en-US" altLang="ja-JP" sz="1100">
              <a:latin typeface="ＭＳ Ｐゴシック" panose="020B0600070205080204" pitchFamily="50" charset="-128"/>
              <a:ea typeface="ＭＳ Ｐゴシック" panose="020B0600070205080204" pitchFamily="50" charset="-128"/>
            </a:rPr>
            <a:t>9.7</a:t>
          </a:r>
          <a:r>
            <a:rPr kumimoji="1" lang="ja-JP" altLang="en-US" sz="1100">
              <a:latin typeface="ＭＳ Ｐゴシック" panose="020B0600070205080204" pitchFamily="50" charset="-128"/>
              <a:ea typeface="ＭＳ Ｐゴシック" panose="020B0600070205080204" pitchFamily="50" charset="-128"/>
            </a:rPr>
            <a:t>％減少しているものの、類似団体平均を上回っている。主な要因としては、市庁舎や複合施設の建設など、近年大型事業が続いており、地方債の発行が平均と比較して大きくなっていることが考えられる。また、近年でも消防庁舎や認定こども園の建設事業などの大型事業が続いており、さらに増加する見込みである。今後、財政運営適正化計画に基づき、計画的な発行を遵守する必要がある。</a:t>
          </a:r>
        </a:p>
      </xdr:txBody>
    </xdr:sp>
    <xdr:clientData/>
  </xdr:twoCellAnchor>
  <xdr:oneCellAnchor>
    <xdr:from>
      <xdr:col>57</xdr:col>
      <xdr:colOff>111125</xdr:colOff>
      <xdr:row>23</xdr:row>
      <xdr:rowOff>47625</xdr:rowOff>
    </xdr:from>
    <xdr:ext cx="349839" cy="225703"/>
    <xdr:sp macro="" textlink="">
      <xdr:nvSpPr>
        <xdr:cNvPr id="109" name="テキスト ボックス 108">
          <a:extLst>
            <a:ext uri="{FF2B5EF4-FFF2-40B4-BE49-F238E27FC236}">
              <a16:creationId xmlns:a16="http://schemas.microsoft.com/office/drawing/2014/main" id="{6135FC45-0D1E-4798-9B96-FCD645806518}"/>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0" name="直線コネクタ 109">
          <a:extLst>
            <a:ext uri="{FF2B5EF4-FFF2-40B4-BE49-F238E27FC236}">
              <a16:creationId xmlns:a16="http://schemas.microsoft.com/office/drawing/2014/main" id="{09679446-8696-496F-8060-6A121DA52E51}"/>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1" name="テキスト ボックス 110">
          <a:extLst>
            <a:ext uri="{FF2B5EF4-FFF2-40B4-BE49-F238E27FC236}">
              <a16:creationId xmlns:a16="http://schemas.microsoft.com/office/drawing/2014/main" id="{FF30422B-FAE0-4778-84CF-C0DB8DCBBAC2}"/>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2" name="直線コネクタ 111">
          <a:extLst>
            <a:ext uri="{FF2B5EF4-FFF2-40B4-BE49-F238E27FC236}">
              <a16:creationId xmlns:a16="http://schemas.microsoft.com/office/drawing/2014/main" id="{280571A5-97A9-45E6-BAA2-ECF58114AB1A}"/>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3" name="テキスト ボックス 112">
          <a:extLst>
            <a:ext uri="{FF2B5EF4-FFF2-40B4-BE49-F238E27FC236}">
              <a16:creationId xmlns:a16="http://schemas.microsoft.com/office/drawing/2014/main" id="{183DFD52-544F-4CD5-BF2F-28DE8813569F}"/>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4" name="直線コネクタ 113">
          <a:extLst>
            <a:ext uri="{FF2B5EF4-FFF2-40B4-BE49-F238E27FC236}">
              <a16:creationId xmlns:a16="http://schemas.microsoft.com/office/drawing/2014/main" id="{3F224553-825B-46DF-B3C0-EB9C64DD0E09}"/>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5" name="テキスト ボックス 114">
          <a:extLst>
            <a:ext uri="{FF2B5EF4-FFF2-40B4-BE49-F238E27FC236}">
              <a16:creationId xmlns:a16="http://schemas.microsoft.com/office/drawing/2014/main" id="{BAC5E054-990D-4D93-8A6C-85A90DB930CE}"/>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6" name="直線コネクタ 115">
          <a:extLst>
            <a:ext uri="{FF2B5EF4-FFF2-40B4-BE49-F238E27FC236}">
              <a16:creationId xmlns:a16="http://schemas.microsoft.com/office/drawing/2014/main" id="{5192FE1D-E09A-4831-82DF-FCDF3E8CCE3C}"/>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7" name="テキスト ボックス 116">
          <a:extLst>
            <a:ext uri="{FF2B5EF4-FFF2-40B4-BE49-F238E27FC236}">
              <a16:creationId xmlns:a16="http://schemas.microsoft.com/office/drawing/2014/main" id="{817C69D9-53A0-49A0-A8FE-9C5DD8BF5342}"/>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8" name="直線コネクタ 117">
          <a:extLst>
            <a:ext uri="{FF2B5EF4-FFF2-40B4-BE49-F238E27FC236}">
              <a16:creationId xmlns:a16="http://schemas.microsoft.com/office/drawing/2014/main" id="{31632F5C-B9BD-44DC-806B-6BF77D03A5D4}"/>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9" name="テキスト ボックス 118">
          <a:extLst>
            <a:ext uri="{FF2B5EF4-FFF2-40B4-BE49-F238E27FC236}">
              <a16:creationId xmlns:a16="http://schemas.microsoft.com/office/drawing/2014/main" id="{355C051E-0109-42EB-90BC-FF09763E0963}"/>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0" name="直線コネクタ 119">
          <a:extLst>
            <a:ext uri="{FF2B5EF4-FFF2-40B4-BE49-F238E27FC236}">
              <a16:creationId xmlns:a16="http://schemas.microsoft.com/office/drawing/2014/main" id="{539A1CC1-B61F-4FD5-BCA7-F87CE6053F1B}"/>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1" name="テキスト ボックス 120">
          <a:extLst>
            <a:ext uri="{FF2B5EF4-FFF2-40B4-BE49-F238E27FC236}">
              <a16:creationId xmlns:a16="http://schemas.microsoft.com/office/drawing/2014/main" id="{2F734EC9-6402-463A-BBD2-2A6B83EBF5E1}"/>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2" name="直線コネクタ 121">
          <a:extLst>
            <a:ext uri="{FF2B5EF4-FFF2-40B4-BE49-F238E27FC236}">
              <a16:creationId xmlns:a16="http://schemas.microsoft.com/office/drawing/2014/main" id="{5905B2E2-F5B0-4956-BDF6-AFE95208DF06}"/>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3" name="債務償還比率グラフ枠">
          <a:extLst>
            <a:ext uri="{FF2B5EF4-FFF2-40B4-BE49-F238E27FC236}">
              <a16:creationId xmlns:a16="http://schemas.microsoft.com/office/drawing/2014/main" id="{87BE6551-5141-4008-AC0A-40E4ED2EF291}"/>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6329</xdr:rowOff>
    </xdr:to>
    <xdr:cxnSp macro="">
      <xdr:nvCxnSpPr>
        <xdr:cNvPr id="124" name="直線コネクタ 123">
          <a:extLst>
            <a:ext uri="{FF2B5EF4-FFF2-40B4-BE49-F238E27FC236}">
              <a16:creationId xmlns:a16="http://schemas.microsoft.com/office/drawing/2014/main" id="{3D90075A-E749-460F-918B-754EA0FAED45}"/>
            </a:ext>
          </a:extLst>
        </xdr:cNvPr>
        <xdr:cNvCxnSpPr/>
      </xdr:nvCxnSpPr>
      <xdr:spPr>
        <a:xfrm flipV="1">
          <a:off x="13027660" y="5211868"/>
          <a:ext cx="1269" cy="1263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10156</xdr:rowOff>
    </xdr:from>
    <xdr:ext cx="560923" cy="259045"/>
    <xdr:sp macro="" textlink="">
      <xdr:nvSpPr>
        <xdr:cNvPr id="125" name="債務償還比率最小値テキスト">
          <a:extLst>
            <a:ext uri="{FF2B5EF4-FFF2-40B4-BE49-F238E27FC236}">
              <a16:creationId xmlns:a16="http://schemas.microsoft.com/office/drawing/2014/main" id="{71258C4E-1FBB-413F-8DBC-7BF8C4007060}"/>
            </a:ext>
          </a:extLst>
        </xdr:cNvPr>
        <xdr:cNvSpPr txBox="1"/>
      </xdr:nvSpPr>
      <xdr:spPr>
        <a:xfrm>
          <a:off x="13080365" y="647953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6329</xdr:rowOff>
    </xdr:from>
    <xdr:to>
      <xdr:col>76</xdr:col>
      <xdr:colOff>111125</xdr:colOff>
      <xdr:row>34</xdr:row>
      <xdr:rowOff>6329</xdr:rowOff>
    </xdr:to>
    <xdr:cxnSp macro="">
      <xdr:nvCxnSpPr>
        <xdr:cNvPr id="126" name="直線コネクタ 125">
          <a:extLst>
            <a:ext uri="{FF2B5EF4-FFF2-40B4-BE49-F238E27FC236}">
              <a16:creationId xmlns:a16="http://schemas.microsoft.com/office/drawing/2014/main" id="{0E1D7C69-0571-4B86-85D7-ECB9646C6CB8}"/>
            </a:ext>
          </a:extLst>
        </xdr:cNvPr>
        <xdr:cNvCxnSpPr/>
      </xdr:nvCxnSpPr>
      <xdr:spPr>
        <a:xfrm>
          <a:off x="12963525" y="64757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7" name="債務償還比率最大値テキスト">
          <a:extLst>
            <a:ext uri="{FF2B5EF4-FFF2-40B4-BE49-F238E27FC236}">
              <a16:creationId xmlns:a16="http://schemas.microsoft.com/office/drawing/2014/main" id="{ABA30E24-0C78-4A94-8387-4A809B338204}"/>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8" name="直線コネクタ 127">
          <a:extLst>
            <a:ext uri="{FF2B5EF4-FFF2-40B4-BE49-F238E27FC236}">
              <a16:creationId xmlns:a16="http://schemas.microsoft.com/office/drawing/2014/main" id="{B4EF7D51-4D14-4D91-99C4-0146FE8F83B7}"/>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35217</xdr:rowOff>
    </xdr:from>
    <xdr:ext cx="469744" cy="259045"/>
    <xdr:sp macro="" textlink="">
      <xdr:nvSpPr>
        <xdr:cNvPr id="129" name="債務償還比率平均値テキスト">
          <a:extLst>
            <a:ext uri="{FF2B5EF4-FFF2-40B4-BE49-F238E27FC236}">
              <a16:creationId xmlns:a16="http://schemas.microsoft.com/office/drawing/2014/main" id="{729B430B-FCD7-4B5B-BBEA-661EF1771DE6}"/>
            </a:ext>
          </a:extLst>
        </xdr:cNvPr>
        <xdr:cNvSpPr txBox="1"/>
      </xdr:nvSpPr>
      <xdr:spPr>
        <a:xfrm>
          <a:off x="13080365" y="56663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12340</xdr:rowOff>
    </xdr:from>
    <xdr:to>
      <xdr:col>76</xdr:col>
      <xdr:colOff>73025</xdr:colOff>
      <xdr:row>30</xdr:row>
      <xdr:rowOff>113940</xdr:rowOff>
    </xdr:to>
    <xdr:sp macro="" textlink="">
      <xdr:nvSpPr>
        <xdr:cNvPr id="130" name="フローチャート: 判断 129">
          <a:extLst>
            <a:ext uri="{FF2B5EF4-FFF2-40B4-BE49-F238E27FC236}">
              <a16:creationId xmlns:a16="http://schemas.microsoft.com/office/drawing/2014/main" id="{F512AC41-201D-4FBD-B025-3E89E3D07D7A}"/>
            </a:ext>
          </a:extLst>
        </xdr:cNvPr>
        <xdr:cNvSpPr/>
      </xdr:nvSpPr>
      <xdr:spPr>
        <a:xfrm>
          <a:off x="13001625" y="58111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146847</xdr:rowOff>
    </xdr:from>
    <xdr:to>
      <xdr:col>72</xdr:col>
      <xdr:colOff>123825</xdr:colOff>
      <xdr:row>30</xdr:row>
      <xdr:rowOff>76997</xdr:rowOff>
    </xdr:to>
    <xdr:sp macro="" textlink="">
      <xdr:nvSpPr>
        <xdr:cNvPr id="131" name="フローチャート: 判断 130">
          <a:extLst>
            <a:ext uri="{FF2B5EF4-FFF2-40B4-BE49-F238E27FC236}">
              <a16:creationId xmlns:a16="http://schemas.microsoft.com/office/drawing/2014/main" id="{7242C312-90BC-47D9-BD7E-7B7E08091DE7}"/>
            </a:ext>
          </a:extLst>
        </xdr:cNvPr>
        <xdr:cNvSpPr/>
      </xdr:nvSpPr>
      <xdr:spPr>
        <a:xfrm>
          <a:off x="12359005" y="57780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147638</xdr:rowOff>
    </xdr:from>
    <xdr:to>
      <xdr:col>68</xdr:col>
      <xdr:colOff>123825</xdr:colOff>
      <xdr:row>31</xdr:row>
      <xdr:rowOff>77788</xdr:rowOff>
    </xdr:to>
    <xdr:sp macro="" textlink="">
      <xdr:nvSpPr>
        <xdr:cNvPr id="132" name="フローチャート: 判断 131">
          <a:extLst>
            <a:ext uri="{FF2B5EF4-FFF2-40B4-BE49-F238E27FC236}">
              <a16:creationId xmlns:a16="http://schemas.microsoft.com/office/drawing/2014/main" id="{9314076A-54AC-48F9-97CC-48C7004633CC}"/>
            </a:ext>
          </a:extLst>
        </xdr:cNvPr>
        <xdr:cNvSpPr/>
      </xdr:nvSpPr>
      <xdr:spPr>
        <a:xfrm>
          <a:off x="11688445" y="59464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34361</xdr:rowOff>
    </xdr:from>
    <xdr:to>
      <xdr:col>64</xdr:col>
      <xdr:colOff>123825</xdr:colOff>
      <xdr:row>31</xdr:row>
      <xdr:rowOff>135961</xdr:rowOff>
    </xdr:to>
    <xdr:sp macro="" textlink="">
      <xdr:nvSpPr>
        <xdr:cNvPr id="133" name="フローチャート: 判断 132">
          <a:extLst>
            <a:ext uri="{FF2B5EF4-FFF2-40B4-BE49-F238E27FC236}">
              <a16:creationId xmlns:a16="http://schemas.microsoft.com/office/drawing/2014/main" id="{D8407E67-8D1A-4073-9D24-F601EBC7CFA6}"/>
            </a:ext>
          </a:extLst>
        </xdr:cNvPr>
        <xdr:cNvSpPr/>
      </xdr:nvSpPr>
      <xdr:spPr>
        <a:xfrm>
          <a:off x="11017885" y="600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7493</xdr:rowOff>
    </xdr:from>
    <xdr:to>
      <xdr:col>60</xdr:col>
      <xdr:colOff>123825</xdr:colOff>
      <xdr:row>31</xdr:row>
      <xdr:rowOff>109093</xdr:rowOff>
    </xdr:to>
    <xdr:sp macro="" textlink="">
      <xdr:nvSpPr>
        <xdr:cNvPr id="134" name="フローチャート: 判断 133">
          <a:extLst>
            <a:ext uri="{FF2B5EF4-FFF2-40B4-BE49-F238E27FC236}">
              <a16:creationId xmlns:a16="http://schemas.microsoft.com/office/drawing/2014/main" id="{773C884C-DF89-41E7-8256-64A860BDAC16}"/>
            </a:ext>
          </a:extLst>
        </xdr:cNvPr>
        <xdr:cNvSpPr/>
      </xdr:nvSpPr>
      <xdr:spPr>
        <a:xfrm>
          <a:off x="10347325" y="597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689F8E22-CE0C-4038-B197-8924FEEAC288}"/>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88227C97-7C50-4553-96F3-24820159EEF6}"/>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64C81EF5-D6C7-46B5-B978-914923C019B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EAB96334-E128-4FBF-AAB3-4B62FF28671D}"/>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B10BD719-9268-4A55-955E-B7F91B736859}"/>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130126</xdr:rowOff>
    </xdr:from>
    <xdr:to>
      <xdr:col>76</xdr:col>
      <xdr:colOff>73025</xdr:colOff>
      <xdr:row>31</xdr:row>
      <xdr:rowOff>60276</xdr:rowOff>
    </xdr:to>
    <xdr:sp macro="" textlink="">
      <xdr:nvSpPr>
        <xdr:cNvPr id="140" name="楕円 139">
          <a:extLst>
            <a:ext uri="{FF2B5EF4-FFF2-40B4-BE49-F238E27FC236}">
              <a16:creationId xmlns:a16="http://schemas.microsoft.com/office/drawing/2014/main" id="{C99A9C82-3412-43AE-8424-76176630C882}"/>
            </a:ext>
          </a:extLst>
        </xdr:cNvPr>
        <xdr:cNvSpPr/>
      </xdr:nvSpPr>
      <xdr:spPr>
        <a:xfrm>
          <a:off x="13001625" y="59289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108553</xdr:rowOff>
    </xdr:from>
    <xdr:ext cx="469744" cy="259045"/>
    <xdr:sp macro="" textlink="">
      <xdr:nvSpPr>
        <xdr:cNvPr id="141" name="債務償還比率該当値テキスト">
          <a:extLst>
            <a:ext uri="{FF2B5EF4-FFF2-40B4-BE49-F238E27FC236}">
              <a16:creationId xmlns:a16="http://schemas.microsoft.com/office/drawing/2014/main" id="{BC6D8F4D-3A8B-4417-94EE-2523C03AE284}"/>
            </a:ext>
          </a:extLst>
        </xdr:cNvPr>
        <xdr:cNvSpPr txBox="1"/>
      </xdr:nvSpPr>
      <xdr:spPr>
        <a:xfrm>
          <a:off x="13080365" y="5907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118491</xdr:rowOff>
    </xdr:from>
    <xdr:to>
      <xdr:col>72</xdr:col>
      <xdr:colOff>123825</xdr:colOff>
      <xdr:row>31</xdr:row>
      <xdr:rowOff>48641</xdr:rowOff>
    </xdr:to>
    <xdr:sp macro="" textlink="">
      <xdr:nvSpPr>
        <xdr:cNvPr id="142" name="楕円 141">
          <a:extLst>
            <a:ext uri="{FF2B5EF4-FFF2-40B4-BE49-F238E27FC236}">
              <a16:creationId xmlns:a16="http://schemas.microsoft.com/office/drawing/2014/main" id="{B6B850B0-CC53-4BAD-95EF-1D848FE0D125}"/>
            </a:ext>
          </a:extLst>
        </xdr:cNvPr>
        <xdr:cNvSpPr/>
      </xdr:nvSpPr>
      <xdr:spPr>
        <a:xfrm>
          <a:off x="12359005" y="59173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169291</xdr:rowOff>
    </xdr:from>
    <xdr:to>
      <xdr:col>76</xdr:col>
      <xdr:colOff>22225</xdr:colOff>
      <xdr:row>31</xdr:row>
      <xdr:rowOff>9476</xdr:rowOff>
    </xdr:to>
    <xdr:cxnSp macro="">
      <xdr:nvCxnSpPr>
        <xdr:cNvPr id="143" name="直線コネクタ 142">
          <a:extLst>
            <a:ext uri="{FF2B5EF4-FFF2-40B4-BE49-F238E27FC236}">
              <a16:creationId xmlns:a16="http://schemas.microsoft.com/office/drawing/2014/main" id="{5EE4E9E1-B026-40A2-91B8-F11B06D5B569}"/>
            </a:ext>
          </a:extLst>
        </xdr:cNvPr>
        <xdr:cNvCxnSpPr/>
      </xdr:nvCxnSpPr>
      <xdr:spPr>
        <a:xfrm>
          <a:off x="12409805" y="5968111"/>
          <a:ext cx="619760" cy="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76821</xdr:rowOff>
    </xdr:from>
    <xdr:to>
      <xdr:col>68</xdr:col>
      <xdr:colOff>123825</xdr:colOff>
      <xdr:row>32</xdr:row>
      <xdr:rowOff>6971</xdr:rowOff>
    </xdr:to>
    <xdr:sp macro="" textlink="">
      <xdr:nvSpPr>
        <xdr:cNvPr id="144" name="楕円 143">
          <a:extLst>
            <a:ext uri="{FF2B5EF4-FFF2-40B4-BE49-F238E27FC236}">
              <a16:creationId xmlns:a16="http://schemas.microsoft.com/office/drawing/2014/main" id="{80CD3764-F7A9-4DCD-A5AF-276D642F0EC1}"/>
            </a:ext>
          </a:extLst>
        </xdr:cNvPr>
        <xdr:cNvSpPr/>
      </xdr:nvSpPr>
      <xdr:spPr>
        <a:xfrm>
          <a:off x="11688445" y="60432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169291</xdr:rowOff>
    </xdr:from>
    <xdr:to>
      <xdr:col>72</xdr:col>
      <xdr:colOff>73025</xdr:colOff>
      <xdr:row>31</xdr:row>
      <xdr:rowOff>127621</xdr:rowOff>
    </xdr:to>
    <xdr:cxnSp macro="">
      <xdr:nvCxnSpPr>
        <xdr:cNvPr id="145" name="直線コネクタ 144">
          <a:extLst>
            <a:ext uri="{FF2B5EF4-FFF2-40B4-BE49-F238E27FC236}">
              <a16:creationId xmlns:a16="http://schemas.microsoft.com/office/drawing/2014/main" id="{B6FFEDD0-A06F-4DE6-B93A-AE710F0D89DD}"/>
            </a:ext>
          </a:extLst>
        </xdr:cNvPr>
        <xdr:cNvCxnSpPr/>
      </xdr:nvCxnSpPr>
      <xdr:spPr>
        <a:xfrm flipV="1">
          <a:off x="11739245" y="5968111"/>
          <a:ext cx="670560" cy="125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120241</xdr:rowOff>
    </xdr:from>
    <xdr:to>
      <xdr:col>64</xdr:col>
      <xdr:colOff>123825</xdr:colOff>
      <xdr:row>32</xdr:row>
      <xdr:rowOff>50391</xdr:rowOff>
    </xdr:to>
    <xdr:sp macro="" textlink="">
      <xdr:nvSpPr>
        <xdr:cNvPr id="146" name="楕円 145">
          <a:extLst>
            <a:ext uri="{FF2B5EF4-FFF2-40B4-BE49-F238E27FC236}">
              <a16:creationId xmlns:a16="http://schemas.microsoft.com/office/drawing/2014/main" id="{8CADF063-B948-4BDD-87C9-0CDA9F37904C}"/>
            </a:ext>
          </a:extLst>
        </xdr:cNvPr>
        <xdr:cNvSpPr/>
      </xdr:nvSpPr>
      <xdr:spPr>
        <a:xfrm>
          <a:off x="11017885" y="60867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127621</xdr:rowOff>
    </xdr:from>
    <xdr:to>
      <xdr:col>68</xdr:col>
      <xdr:colOff>73025</xdr:colOff>
      <xdr:row>31</xdr:row>
      <xdr:rowOff>171041</xdr:rowOff>
    </xdr:to>
    <xdr:cxnSp macro="">
      <xdr:nvCxnSpPr>
        <xdr:cNvPr id="147" name="直線コネクタ 146">
          <a:extLst>
            <a:ext uri="{FF2B5EF4-FFF2-40B4-BE49-F238E27FC236}">
              <a16:creationId xmlns:a16="http://schemas.microsoft.com/office/drawing/2014/main" id="{09C64195-EED7-4A02-8D53-8383A562B8D5}"/>
            </a:ext>
          </a:extLst>
        </xdr:cNvPr>
        <xdr:cNvCxnSpPr/>
      </xdr:nvCxnSpPr>
      <xdr:spPr>
        <a:xfrm flipV="1">
          <a:off x="11068685" y="6094081"/>
          <a:ext cx="670560" cy="4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98651</xdr:rowOff>
    </xdr:from>
    <xdr:to>
      <xdr:col>60</xdr:col>
      <xdr:colOff>123825</xdr:colOff>
      <xdr:row>32</xdr:row>
      <xdr:rowOff>28801</xdr:rowOff>
    </xdr:to>
    <xdr:sp macro="" textlink="">
      <xdr:nvSpPr>
        <xdr:cNvPr id="148" name="楕円 147">
          <a:extLst>
            <a:ext uri="{FF2B5EF4-FFF2-40B4-BE49-F238E27FC236}">
              <a16:creationId xmlns:a16="http://schemas.microsoft.com/office/drawing/2014/main" id="{3FB36E63-266D-48B4-B916-195EEE6B27E3}"/>
            </a:ext>
          </a:extLst>
        </xdr:cNvPr>
        <xdr:cNvSpPr/>
      </xdr:nvSpPr>
      <xdr:spPr>
        <a:xfrm>
          <a:off x="10347325" y="60651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149451</xdr:rowOff>
    </xdr:from>
    <xdr:to>
      <xdr:col>64</xdr:col>
      <xdr:colOff>73025</xdr:colOff>
      <xdr:row>31</xdr:row>
      <xdr:rowOff>171041</xdr:rowOff>
    </xdr:to>
    <xdr:cxnSp macro="">
      <xdr:nvCxnSpPr>
        <xdr:cNvPr id="149" name="直線コネクタ 148">
          <a:extLst>
            <a:ext uri="{FF2B5EF4-FFF2-40B4-BE49-F238E27FC236}">
              <a16:creationId xmlns:a16="http://schemas.microsoft.com/office/drawing/2014/main" id="{64604B62-2482-4B9D-A873-36164BCBF122}"/>
            </a:ext>
          </a:extLst>
        </xdr:cNvPr>
        <xdr:cNvCxnSpPr/>
      </xdr:nvCxnSpPr>
      <xdr:spPr>
        <a:xfrm>
          <a:off x="10398125" y="6115911"/>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93524</xdr:rowOff>
    </xdr:from>
    <xdr:ext cx="469744" cy="259045"/>
    <xdr:sp macro="" textlink="">
      <xdr:nvSpPr>
        <xdr:cNvPr id="150" name="n_1aveValue債務償還比率">
          <a:extLst>
            <a:ext uri="{FF2B5EF4-FFF2-40B4-BE49-F238E27FC236}">
              <a16:creationId xmlns:a16="http://schemas.microsoft.com/office/drawing/2014/main" id="{84D72E78-4012-4C30-9ECA-68B828230BB0}"/>
            </a:ext>
          </a:extLst>
        </xdr:cNvPr>
        <xdr:cNvSpPr txBox="1"/>
      </xdr:nvSpPr>
      <xdr:spPr>
        <a:xfrm>
          <a:off x="12185092" y="5557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94315</xdr:rowOff>
    </xdr:from>
    <xdr:ext cx="469744" cy="259045"/>
    <xdr:sp macro="" textlink="">
      <xdr:nvSpPr>
        <xdr:cNvPr id="151" name="n_2aveValue債務償還比率">
          <a:extLst>
            <a:ext uri="{FF2B5EF4-FFF2-40B4-BE49-F238E27FC236}">
              <a16:creationId xmlns:a16="http://schemas.microsoft.com/office/drawing/2014/main" id="{11B67C65-D185-445A-862E-364AF07289D1}"/>
            </a:ext>
          </a:extLst>
        </xdr:cNvPr>
        <xdr:cNvSpPr txBox="1"/>
      </xdr:nvSpPr>
      <xdr:spPr>
        <a:xfrm>
          <a:off x="11527232" y="5725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152488</xdr:rowOff>
    </xdr:from>
    <xdr:ext cx="469744" cy="259045"/>
    <xdr:sp macro="" textlink="">
      <xdr:nvSpPr>
        <xdr:cNvPr id="152" name="n_3aveValue債務償還比率">
          <a:extLst>
            <a:ext uri="{FF2B5EF4-FFF2-40B4-BE49-F238E27FC236}">
              <a16:creationId xmlns:a16="http://schemas.microsoft.com/office/drawing/2014/main" id="{6E30C6B6-8F6F-49B0-AF95-6F29AF43ADBA}"/>
            </a:ext>
          </a:extLst>
        </xdr:cNvPr>
        <xdr:cNvSpPr txBox="1"/>
      </xdr:nvSpPr>
      <xdr:spPr>
        <a:xfrm>
          <a:off x="10856672" y="5783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125620</xdr:rowOff>
    </xdr:from>
    <xdr:ext cx="469744" cy="259045"/>
    <xdr:sp macro="" textlink="">
      <xdr:nvSpPr>
        <xdr:cNvPr id="153" name="n_4aveValue債務償還比率">
          <a:extLst>
            <a:ext uri="{FF2B5EF4-FFF2-40B4-BE49-F238E27FC236}">
              <a16:creationId xmlns:a16="http://schemas.microsoft.com/office/drawing/2014/main" id="{C6B9CB36-E77D-41CD-90D1-43497AD35E49}"/>
            </a:ext>
          </a:extLst>
        </xdr:cNvPr>
        <xdr:cNvSpPr txBox="1"/>
      </xdr:nvSpPr>
      <xdr:spPr>
        <a:xfrm>
          <a:off x="10186112" y="5756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39768</xdr:rowOff>
    </xdr:from>
    <xdr:ext cx="469744" cy="259045"/>
    <xdr:sp macro="" textlink="">
      <xdr:nvSpPr>
        <xdr:cNvPr id="154" name="n_1mainValue債務償還比率">
          <a:extLst>
            <a:ext uri="{FF2B5EF4-FFF2-40B4-BE49-F238E27FC236}">
              <a16:creationId xmlns:a16="http://schemas.microsoft.com/office/drawing/2014/main" id="{F3C98B5B-751C-45B9-B13A-5F65C6763F6A}"/>
            </a:ext>
          </a:extLst>
        </xdr:cNvPr>
        <xdr:cNvSpPr txBox="1"/>
      </xdr:nvSpPr>
      <xdr:spPr>
        <a:xfrm>
          <a:off x="12185092" y="6006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169548</xdr:rowOff>
    </xdr:from>
    <xdr:ext cx="469744" cy="259045"/>
    <xdr:sp macro="" textlink="">
      <xdr:nvSpPr>
        <xdr:cNvPr id="155" name="n_2mainValue債務償還比率">
          <a:extLst>
            <a:ext uri="{FF2B5EF4-FFF2-40B4-BE49-F238E27FC236}">
              <a16:creationId xmlns:a16="http://schemas.microsoft.com/office/drawing/2014/main" id="{4B0445C0-1278-451F-BC7D-3A44B72F5224}"/>
            </a:ext>
          </a:extLst>
        </xdr:cNvPr>
        <xdr:cNvSpPr txBox="1"/>
      </xdr:nvSpPr>
      <xdr:spPr>
        <a:xfrm>
          <a:off x="11527232" y="613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41518</xdr:rowOff>
    </xdr:from>
    <xdr:ext cx="469744" cy="259045"/>
    <xdr:sp macro="" textlink="">
      <xdr:nvSpPr>
        <xdr:cNvPr id="156" name="n_3mainValue債務償還比率">
          <a:extLst>
            <a:ext uri="{FF2B5EF4-FFF2-40B4-BE49-F238E27FC236}">
              <a16:creationId xmlns:a16="http://schemas.microsoft.com/office/drawing/2014/main" id="{17BD1AC1-4393-43BF-BF19-9A0D2203844A}"/>
            </a:ext>
          </a:extLst>
        </xdr:cNvPr>
        <xdr:cNvSpPr txBox="1"/>
      </xdr:nvSpPr>
      <xdr:spPr>
        <a:xfrm>
          <a:off x="10856672" y="6175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19928</xdr:rowOff>
    </xdr:from>
    <xdr:ext cx="469744" cy="259045"/>
    <xdr:sp macro="" textlink="">
      <xdr:nvSpPr>
        <xdr:cNvPr id="157" name="n_4mainValue債務償還比率">
          <a:extLst>
            <a:ext uri="{FF2B5EF4-FFF2-40B4-BE49-F238E27FC236}">
              <a16:creationId xmlns:a16="http://schemas.microsoft.com/office/drawing/2014/main" id="{C9841334-44F9-4752-8CF6-B342F96231CC}"/>
            </a:ext>
          </a:extLst>
        </xdr:cNvPr>
        <xdr:cNvSpPr txBox="1"/>
      </xdr:nvSpPr>
      <xdr:spPr>
        <a:xfrm>
          <a:off x="10186112" y="6154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8" name="正方形/長方形 157">
          <a:extLst>
            <a:ext uri="{FF2B5EF4-FFF2-40B4-BE49-F238E27FC236}">
              <a16:creationId xmlns:a16="http://schemas.microsoft.com/office/drawing/2014/main" id="{E6F87805-2DAE-47BD-BDB3-486CB3BEF90B}"/>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9" name="正方形/長方形 158">
          <a:extLst>
            <a:ext uri="{FF2B5EF4-FFF2-40B4-BE49-F238E27FC236}">
              <a16:creationId xmlns:a16="http://schemas.microsoft.com/office/drawing/2014/main" id="{708F16F7-8F91-4611-B6CB-84F4826D2457}"/>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0" name="テキスト ボックス 159">
          <a:extLst>
            <a:ext uri="{FF2B5EF4-FFF2-40B4-BE49-F238E27FC236}">
              <a16:creationId xmlns:a16="http://schemas.microsoft.com/office/drawing/2014/main" id="{471BFD31-9F1C-4E7E-AD37-8C40328F9B3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1" name="テキスト ボックス 160">
          <a:extLst>
            <a:ext uri="{FF2B5EF4-FFF2-40B4-BE49-F238E27FC236}">
              <a16:creationId xmlns:a16="http://schemas.microsoft.com/office/drawing/2014/main" id="{89673AB9-D6D0-4B14-9D01-CFB9FCE862AF}"/>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2" name="テキスト ボックス 161">
          <a:extLst>
            <a:ext uri="{FF2B5EF4-FFF2-40B4-BE49-F238E27FC236}">
              <a16:creationId xmlns:a16="http://schemas.microsoft.com/office/drawing/2014/main" id="{AE85D4A7-E72D-4132-941A-C2A7BA096EB4}"/>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3" name="テキスト ボックス 162">
          <a:extLst>
            <a:ext uri="{FF2B5EF4-FFF2-40B4-BE49-F238E27FC236}">
              <a16:creationId xmlns:a16="http://schemas.microsoft.com/office/drawing/2014/main" id="{94444648-450A-4D27-9B56-F575E3C29267}"/>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05E5008-E1DE-4B31-A71C-9222B554075E}"/>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05E02A7-7EE3-4712-9435-30FA1E74DA01}"/>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F2C688B-229F-4B1C-804F-B7A0DBAF569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157B151-D5C5-4A5A-90B6-88EA068ECCBA}"/>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B8F81F-402B-48F8-8189-15A6A3C27B79}"/>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7CFB53C-59B5-431F-ADBE-8720A5C9D5C3}"/>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CE3DAFD-3522-4434-B148-BC50AE1572B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EAB59EE-FA2C-4DF2-80C8-FF12C4EE225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5F52E6A-62DB-4D66-8484-A69258AC1FDE}"/>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FE1F8E3-B31F-46E8-9DBC-355C11C2541A}"/>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27,650
26,716
546.99
26,639,598
25,724,396
746,764
13,897,985
31,327,157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EFB9936-748D-41EA-976E-8D22BA42863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D88C37B-280A-4E4E-985A-FD171B9F780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D2FF974-2640-4735-A79C-DC1FBEE4E09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A9FE9A8-D7E2-4D44-AA1E-D361BA58D36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85DD7BE-0E97-4E83-A666-735DB783907A}"/>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006D677-70C4-4E15-956A-7D01EA5DC437}"/>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69ABAF9-386C-46E1-9D19-46623A12B7BA}"/>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823B51D-1F8A-464D-8E36-08C42971B318}"/>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9B2B2CA-E620-4207-B3EE-5859E16E7FEF}"/>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305DE8E-F8CA-41E7-8052-92C447835E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945E803-4F62-494E-88F5-FB5B3D74D96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E689E75-8C4A-44D5-88F7-7DFBC1B25C1F}"/>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DF2E4F3-5EE7-40CF-9A55-C41372228B8F}"/>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3CC4BFF-AD24-4D5B-A9EA-11ED143A825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1E8069C-A86E-489E-95FA-CC322F1C976B}"/>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95128D7-96EA-4434-9C9A-B6A102174C01}"/>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08A8B20-5A5F-4548-84C2-279F510D5ABD}"/>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9348E4C-5267-4AA4-A291-34F1FD5BA82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2D8C542-87A4-4398-ABA4-3719715F2CA5}"/>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E331058-DB83-4DAE-8977-6AF05167F538}"/>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82D3252-3AE7-4B6E-BB7F-73DDC729770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13B819A-D077-4141-957A-0EDF1A96CD7B}"/>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EB3C6D9-5C36-4C9D-B00A-01AA0D7E930B}"/>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68762E3-0219-4D9F-8530-9A23DFD422F1}"/>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185D15A-6090-4B81-B472-9A28E7E8C2EB}"/>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B50BFF8-47D4-4E9F-8B2D-1D0FC97141FE}"/>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0D7C4F5-B9DA-44C4-8A6D-CA4C6362F1B9}"/>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451B6D1-B20E-495C-AC25-FA38A34DA86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811F5C6-C8D3-4F46-99EC-F87DDDDE65CC}"/>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9AD9C29-218A-4E38-B592-7E78BAB06369}"/>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9280255-DF6D-4462-BB12-064156CEFFAD}"/>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F0FE15A-589B-40B6-993A-A9B032AA8611}"/>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F86F138-2E93-4745-AC44-1E06B3349978}"/>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895AA38-6099-4460-B810-655227677BFF}"/>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8543F47-3884-49C6-ABE8-25DB9A51443D}"/>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139E6B64-F158-4149-BC52-D21B4B8FBFB7}"/>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86EA766-674B-4355-BD1C-D4FCEC867F42}"/>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DDCA24E-D5A9-41E1-B865-4CE4CA91950C}"/>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EB66CECA-3AD8-4014-8FDE-233513B1D0E9}"/>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BE3BAB93-E640-426B-9724-E45525FE40E7}"/>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702F5E8-27C8-4A98-8EE1-264165B4B06F}"/>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A2367C97-AE25-4971-ABA4-43C895E36E3D}"/>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BCD89F29-925C-4479-9243-E43CCE1726CE}"/>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B8336538-AA25-42A8-A1EB-B3FF2D8B34DF}"/>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7DC06690-A273-483F-B5B8-1AE716F37AC3}"/>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142875</xdr:rowOff>
    </xdr:from>
    <xdr:to>
      <xdr:col>24</xdr:col>
      <xdr:colOff>62865</xdr:colOff>
      <xdr:row>42</xdr:row>
      <xdr:rowOff>34290</xdr:rowOff>
    </xdr:to>
    <xdr:cxnSp macro="">
      <xdr:nvCxnSpPr>
        <xdr:cNvPr id="57" name="直線コネクタ 56">
          <a:extLst>
            <a:ext uri="{FF2B5EF4-FFF2-40B4-BE49-F238E27FC236}">
              <a16:creationId xmlns:a16="http://schemas.microsoft.com/office/drawing/2014/main" id="{64D80222-1FE7-487C-B544-3F41D0EF09E3}"/>
            </a:ext>
          </a:extLst>
        </xdr:cNvPr>
        <xdr:cNvCxnSpPr/>
      </xdr:nvCxnSpPr>
      <xdr:spPr>
        <a:xfrm flipV="1">
          <a:off x="4086225" y="5674995"/>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道路】&#10;有形固定資産減価償却率最小値テキスト">
          <a:extLst>
            <a:ext uri="{FF2B5EF4-FFF2-40B4-BE49-F238E27FC236}">
              <a16:creationId xmlns:a16="http://schemas.microsoft.com/office/drawing/2014/main" id="{9D7C94D3-7094-4378-B99E-32646A19A753}"/>
            </a:ext>
          </a:extLst>
        </xdr:cNvPr>
        <xdr:cNvSpPr txBox="1"/>
      </xdr:nvSpPr>
      <xdr:spPr>
        <a:xfrm>
          <a:off x="4124960" y="707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a:extLst>
            <a:ext uri="{FF2B5EF4-FFF2-40B4-BE49-F238E27FC236}">
              <a16:creationId xmlns:a16="http://schemas.microsoft.com/office/drawing/2014/main" id="{082C6C41-1A69-4D2A-9FC0-D6DE9EC65053}"/>
            </a:ext>
          </a:extLst>
        </xdr:cNvPr>
        <xdr:cNvCxnSpPr/>
      </xdr:nvCxnSpPr>
      <xdr:spPr>
        <a:xfrm>
          <a:off x="4020820" y="7075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89552</xdr:rowOff>
    </xdr:from>
    <xdr:ext cx="405111" cy="259045"/>
    <xdr:sp macro="" textlink="">
      <xdr:nvSpPr>
        <xdr:cNvPr id="60" name="【道路】&#10;有形固定資産減価償却率最大値テキスト">
          <a:extLst>
            <a:ext uri="{FF2B5EF4-FFF2-40B4-BE49-F238E27FC236}">
              <a16:creationId xmlns:a16="http://schemas.microsoft.com/office/drawing/2014/main" id="{27C47833-121F-48F7-BC80-E8B4F9B0FD65}"/>
            </a:ext>
          </a:extLst>
        </xdr:cNvPr>
        <xdr:cNvSpPr txBox="1"/>
      </xdr:nvSpPr>
      <xdr:spPr>
        <a:xfrm>
          <a:off x="4124960" y="545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142875</xdr:rowOff>
    </xdr:from>
    <xdr:to>
      <xdr:col>24</xdr:col>
      <xdr:colOff>152400</xdr:colOff>
      <xdr:row>33</xdr:row>
      <xdr:rowOff>142875</xdr:rowOff>
    </xdr:to>
    <xdr:cxnSp macro="">
      <xdr:nvCxnSpPr>
        <xdr:cNvPr id="61" name="直線コネクタ 60">
          <a:extLst>
            <a:ext uri="{FF2B5EF4-FFF2-40B4-BE49-F238E27FC236}">
              <a16:creationId xmlns:a16="http://schemas.microsoft.com/office/drawing/2014/main" id="{1FFB826B-1ADC-4958-BC20-DF7E89A96931}"/>
            </a:ext>
          </a:extLst>
        </xdr:cNvPr>
        <xdr:cNvCxnSpPr/>
      </xdr:nvCxnSpPr>
      <xdr:spPr>
        <a:xfrm>
          <a:off x="4020820" y="56749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22877</xdr:rowOff>
    </xdr:from>
    <xdr:ext cx="405111" cy="259045"/>
    <xdr:sp macro="" textlink="">
      <xdr:nvSpPr>
        <xdr:cNvPr id="62" name="【道路】&#10;有形固定資産減価償却率平均値テキスト">
          <a:extLst>
            <a:ext uri="{FF2B5EF4-FFF2-40B4-BE49-F238E27FC236}">
              <a16:creationId xmlns:a16="http://schemas.microsoft.com/office/drawing/2014/main" id="{6317B703-9527-4BE5-BD58-9E91B44240B2}"/>
            </a:ext>
          </a:extLst>
        </xdr:cNvPr>
        <xdr:cNvSpPr txBox="1"/>
      </xdr:nvSpPr>
      <xdr:spPr>
        <a:xfrm>
          <a:off x="4124960" y="639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a:extLst>
            <a:ext uri="{FF2B5EF4-FFF2-40B4-BE49-F238E27FC236}">
              <a16:creationId xmlns:a16="http://schemas.microsoft.com/office/drawing/2014/main" id="{B63C4168-CBFC-40A9-A0A0-10373ACC6CB7}"/>
            </a:ext>
          </a:extLst>
        </xdr:cNvPr>
        <xdr:cNvSpPr/>
      </xdr:nvSpPr>
      <xdr:spPr>
        <a:xfrm>
          <a:off x="403606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a:extLst>
            <a:ext uri="{FF2B5EF4-FFF2-40B4-BE49-F238E27FC236}">
              <a16:creationId xmlns:a16="http://schemas.microsoft.com/office/drawing/2014/main" id="{04839CA8-176A-4B12-9BF4-42A286AD4A0E}"/>
            </a:ext>
          </a:extLst>
        </xdr:cNvPr>
        <xdr:cNvSpPr/>
      </xdr:nvSpPr>
      <xdr:spPr>
        <a:xfrm>
          <a:off x="3312160" y="63785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133985</xdr:rowOff>
    </xdr:from>
    <xdr:to>
      <xdr:col>15</xdr:col>
      <xdr:colOff>101600</xdr:colOff>
      <xdr:row>38</xdr:row>
      <xdr:rowOff>64135</xdr:rowOff>
    </xdr:to>
    <xdr:sp macro="" textlink="">
      <xdr:nvSpPr>
        <xdr:cNvPr id="65" name="フローチャート: 判断 64">
          <a:extLst>
            <a:ext uri="{FF2B5EF4-FFF2-40B4-BE49-F238E27FC236}">
              <a16:creationId xmlns:a16="http://schemas.microsoft.com/office/drawing/2014/main" id="{FB9F68A7-E107-43A2-8A59-BD51E8A24953}"/>
            </a:ext>
          </a:extLst>
        </xdr:cNvPr>
        <xdr:cNvSpPr/>
      </xdr:nvSpPr>
      <xdr:spPr>
        <a:xfrm>
          <a:off x="2514600" y="6336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113030</xdr:rowOff>
    </xdr:from>
    <xdr:to>
      <xdr:col>10</xdr:col>
      <xdr:colOff>165100</xdr:colOff>
      <xdr:row>38</xdr:row>
      <xdr:rowOff>43180</xdr:rowOff>
    </xdr:to>
    <xdr:sp macro="" textlink="">
      <xdr:nvSpPr>
        <xdr:cNvPr id="66" name="フローチャート: 判断 65">
          <a:extLst>
            <a:ext uri="{FF2B5EF4-FFF2-40B4-BE49-F238E27FC236}">
              <a16:creationId xmlns:a16="http://schemas.microsoft.com/office/drawing/2014/main" id="{EBF98768-A7AF-45E3-8ABF-B3431F07EB92}"/>
            </a:ext>
          </a:extLst>
        </xdr:cNvPr>
        <xdr:cNvSpPr/>
      </xdr:nvSpPr>
      <xdr:spPr>
        <a:xfrm>
          <a:off x="1739900" y="6315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105410</xdr:rowOff>
    </xdr:from>
    <xdr:to>
      <xdr:col>6</xdr:col>
      <xdr:colOff>38100</xdr:colOff>
      <xdr:row>38</xdr:row>
      <xdr:rowOff>35560</xdr:rowOff>
    </xdr:to>
    <xdr:sp macro="" textlink="">
      <xdr:nvSpPr>
        <xdr:cNvPr id="67" name="フローチャート: 判断 66">
          <a:extLst>
            <a:ext uri="{FF2B5EF4-FFF2-40B4-BE49-F238E27FC236}">
              <a16:creationId xmlns:a16="http://schemas.microsoft.com/office/drawing/2014/main" id="{817E1F13-95A3-4418-86E9-25B6FAC44BF0}"/>
            </a:ext>
          </a:extLst>
        </xdr:cNvPr>
        <xdr:cNvSpPr/>
      </xdr:nvSpPr>
      <xdr:spPr>
        <a:xfrm>
          <a:off x="965200" y="63080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CFD2722-25B4-4F47-946E-93B33576C857}"/>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C722B07-7AF8-4BDE-B4D4-BFA5CBDCFE97}"/>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273A350-11A4-40C2-B05F-6A5C731D1B4C}"/>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38B19D5-F6FB-456B-B66D-181949CCCF79}"/>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8C3DEA5-AC13-4BD1-9E6C-049B3881F1A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132080</xdr:rowOff>
    </xdr:from>
    <xdr:to>
      <xdr:col>24</xdr:col>
      <xdr:colOff>114300</xdr:colOff>
      <xdr:row>38</xdr:row>
      <xdr:rowOff>62230</xdr:rowOff>
    </xdr:to>
    <xdr:sp macro="" textlink="">
      <xdr:nvSpPr>
        <xdr:cNvPr id="73" name="楕円 72">
          <a:extLst>
            <a:ext uri="{FF2B5EF4-FFF2-40B4-BE49-F238E27FC236}">
              <a16:creationId xmlns:a16="http://schemas.microsoft.com/office/drawing/2014/main" id="{6014E4D5-80CD-47F5-8709-7DF75571FEE0}"/>
            </a:ext>
          </a:extLst>
        </xdr:cNvPr>
        <xdr:cNvSpPr/>
      </xdr:nvSpPr>
      <xdr:spPr>
        <a:xfrm>
          <a:off x="4036060" y="6334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154957</xdr:rowOff>
    </xdr:from>
    <xdr:ext cx="405111" cy="259045"/>
    <xdr:sp macro="" textlink="">
      <xdr:nvSpPr>
        <xdr:cNvPr id="74" name="【道路】&#10;有形固定資産減価償却率該当値テキスト">
          <a:extLst>
            <a:ext uri="{FF2B5EF4-FFF2-40B4-BE49-F238E27FC236}">
              <a16:creationId xmlns:a16="http://schemas.microsoft.com/office/drawing/2014/main" id="{A8578295-0773-4ED8-8770-C3C64936AE12}"/>
            </a:ext>
          </a:extLst>
        </xdr:cNvPr>
        <xdr:cNvSpPr txBox="1"/>
      </xdr:nvSpPr>
      <xdr:spPr>
        <a:xfrm>
          <a:off x="4124960"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95885</xdr:rowOff>
    </xdr:from>
    <xdr:to>
      <xdr:col>20</xdr:col>
      <xdr:colOff>38100</xdr:colOff>
      <xdr:row>38</xdr:row>
      <xdr:rowOff>26035</xdr:rowOff>
    </xdr:to>
    <xdr:sp macro="" textlink="">
      <xdr:nvSpPr>
        <xdr:cNvPr id="75" name="楕円 74">
          <a:extLst>
            <a:ext uri="{FF2B5EF4-FFF2-40B4-BE49-F238E27FC236}">
              <a16:creationId xmlns:a16="http://schemas.microsoft.com/office/drawing/2014/main" id="{57A3D83F-5722-4E86-85B0-EE557D5F65FF}"/>
            </a:ext>
          </a:extLst>
        </xdr:cNvPr>
        <xdr:cNvSpPr/>
      </xdr:nvSpPr>
      <xdr:spPr>
        <a:xfrm>
          <a:off x="3312160" y="62985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146685</xdr:rowOff>
    </xdr:from>
    <xdr:to>
      <xdr:col>24</xdr:col>
      <xdr:colOff>63500</xdr:colOff>
      <xdr:row>38</xdr:row>
      <xdr:rowOff>11430</xdr:rowOff>
    </xdr:to>
    <xdr:cxnSp macro="">
      <xdr:nvCxnSpPr>
        <xdr:cNvPr id="76" name="直線コネクタ 75">
          <a:extLst>
            <a:ext uri="{FF2B5EF4-FFF2-40B4-BE49-F238E27FC236}">
              <a16:creationId xmlns:a16="http://schemas.microsoft.com/office/drawing/2014/main" id="{47B7161E-93F0-45A7-972A-7F6308FB18B1}"/>
            </a:ext>
          </a:extLst>
        </xdr:cNvPr>
        <xdr:cNvCxnSpPr/>
      </xdr:nvCxnSpPr>
      <xdr:spPr>
        <a:xfrm>
          <a:off x="3355340" y="6349365"/>
          <a:ext cx="7315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61595</xdr:rowOff>
    </xdr:from>
    <xdr:to>
      <xdr:col>15</xdr:col>
      <xdr:colOff>101600</xdr:colOff>
      <xdr:row>37</xdr:row>
      <xdr:rowOff>163195</xdr:rowOff>
    </xdr:to>
    <xdr:sp macro="" textlink="">
      <xdr:nvSpPr>
        <xdr:cNvPr id="77" name="楕円 76">
          <a:extLst>
            <a:ext uri="{FF2B5EF4-FFF2-40B4-BE49-F238E27FC236}">
              <a16:creationId xmlns:a16="http://schemas.microsoft.com/office/drawing/2014/main" id="{DDBDB885-D752-41B0-A5A9-CF6800B8C166}"/>
            </a:ext>
          </a:extLst>
        </xdr:cNvPr>
        <xdr:cNvSpPr/>
      </xdr:nvSpPr>
      <xdr:spPr>
        <a:xfrm>
          <a:off x="2514600" y="626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112395</xdr:rowOff>
    </xdr:from>
    <xdr:to>
      <xdr:col>19</xdr:col>
      <xdr:colOff>177800</xdr:colOff>
      <xdr:row>37</xdr:row>
      <xdr:rowOff>146685</xdr:rowOff>
    </xdr:to>
    <xdr:cxnSp macro="">
      <xdr:nvCxnSpPr>
        <xdr:cNvPr id="78" name="直線コネクタ 77">
          <a:extLst>
            <a:ext uri="{FF2B5EF4-FFF2-40B4-BE49-F238E27FC236}">
              <a16:creationId xmlns:a16="http://schemas.microsoft.com/office/drawing/2014/main" id="{0BB2A756-F7CC-407E-B7C8-BD1CE91CAA36}"/>
            </a:ext>
          </a:extLst>
        </xdr:cNvPr>
        <xdr:cNvCxnSpPr/>
      </xdr:nvCxnSpPr>
      <xdr:spPr>
        <a:xfrm>
          <a:off x="2565400" y="6315075"/>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21590</xdr:rowOff>
    </xdr:from>
    <xdr:to>
      <xdr:col>10</xdr:col>
      <xdr:colOff>165100</xdr:colOff>
      <xdr:row>37</xdr:row>
      <xdr:rowOff>123190</xdr:rowOff>
    </xdr:to>
    <xdr:sp macro="" textlink="">
      <xdr:nvSpPr>
        <xdr:cNvPr id="79" name="楕円 78">
          <a:extLst>
            <a:ext uri="{FF2B5EF4-FFF2-40B4-BE49-F238E27FC236}">
              <a16:creationId xmlns:a16="http://schemas.microsoft.com/office/drawing/2014/main" id="{192C2296-2A53-4AEA-9AF2-DA56092D73C1}"/>
            </a:ext>
          </a:extLst>
        </xdr:cNvPr>
        <xdr:cNvSpPr/>
      </xdr:nvSpPr>
      <xdr:spPr>
        <a:xfrm>
          <a:off x="17399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72390</xdr:rowOff>
    </xdr:from>
    <xdr:to>
      <xdr:col>15</xdr:col>
      <xdr:colOff>50800</xdr:colOff>
      <xdr:row>37</xdr:row>
      <xdr:rowOff>112395</xdr:rowOff>
    </xdr:to>
    <xdr:cxnSp macro="">
      <xdr:nvCxnSpPr>
        <xdr:cNvPr id="80" name="直線コネクタ 79">
          <a:extLst>
            <a:ext uri="{FF2B5EF4-FFF2-40B4-BE49-F238E27FC236}">
              <a16:creationId xmlns:a16="http://schemas.microsoft.com/office/drawing/2014/main" id="{7FF3A1DB-1FD6-40D7-95BE-FD135B241294}"/>
            </a:ext>
          </a:extLst>
        </xdr:cNvPr>
        <xdr:cNvCxnSpPr/>
      </xdr:nvCxnSpPr>
      <xdr:spPr>
        <a:xfrm>
          <a:off x="1790700" y="6275070"/>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100982</xdr:rowOff>
    </xdr:from>
    <xdr:ext cx="405111" cy="259045"/>
    <xdr:sp macro="" textlink="">
      <xdr:nvSpPr>
        <xdr:cNvPr id="81" name="n_1aveValue【道路】&#10;有形固定資産減価償却率">
          <a:extLst>
            <a:ext uri="{FF2B5EF4-FFF2-40B4-BE49-F238E27FC236}">
              <a16:creationId xmlns:a16="http://schemas.microsoft.com/office/drawing/2014/main" id="{6E348401-CFDF-426C-B313-17D237198C72}"/>
            </a:ext>
          </a:extLst>
        </xdr:cNvPr>
        <xdr:cNvSpPr txBox="1"/>
      </xdr:nvSpPr>
      <xdr:spPr>
        <a:xfrm>
          <a:off x="317056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55262</xdr:rowOff>
    </xdr:from>
    <xdr:ext cx="405111" cy="259045"/>
    <xdr:sp macro="" textlink="">
      <xdr:nvSpPr>
        <xdr:cNvPr id="82" name="n_2aveValue【道路】&#10;有形固定資産減価償却率">
          <a:extLst>
            <a:ext uri="{FF2B5EF4-FFF2-40B4-BE49-F238E27FC236}">
              <a16:creationId xmlns:a16="http://schemas.microsoft.com/office/drawing/2014/main" id="{0A0585AE-CB6C-49ED-80E4-642C425FA71A}"/>
            </a:ext>
          </a:extLst>
        </xdr:cNvPr>
        <xdr:cNvSpPr txBox="1"/>
      </xdr:nvSpPr>
      <xdr:spPr>
        <a:xfrm>
          <a:off x="238570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34307</xdr:rowOff>
    </xdr:from>
    <xdr:ext cx="405111" cy="259045"/>
    <xdr:sp macro="" textlink="">
      <xdr:nvSpPr>
        <xdr:cNvPr id="83" name="n_3aveValue【道路】&#10;有形固定資産減価償却率">
          <a:extLst>
            <a:ext uri="{FF2B5EF4-FFF2-40B4-BE49-F238E27FC236}">
              <a16:creationId xmlns:a16="http://schemas.microsoft.com/office/drawing/2014/main" id="{A6F7636C-F17E-46C5-9BF4-512093B922BF}"/>
            </a:ext>
          </a:extLst>
        </xdr:cNvPr>
        <xdr:cNvSpPr txBox="1"/>
      </xdr:nvSpPr>
      <xdr:spPr>
        <a:xfrm>
          <a:off x="1611004"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52087</xdr:rowOff>
    </xdr:from>
    <xdr:ext cx="405111" cy="259045"/>
    <xdr:sp macro="" textlink="">
      <xdr:nvSpPr>
        <xdr:cNvPr id="84" name="n_4aveValue【道路】&#10;有形固定資産減価償却率">
          <a:extLst>
            <a:ext uri="{FF2B5EF4-FFF2-40B4-BE49-F238E27FC236}">
              <a16:creationId xmlns:a16="http://schemas.microsoft.com/office/drawing/2014/main" id="{70B7FCCA-95DA-4749-868F-79E5B545BE5C}"/>
            </a:ext>
          </a:extLst>
        </xdr:cNvPr>
        <xdr:cNvSpPr txBox="1"/>
      </xdr:nvSpPr>
      <xdr:spPr>
        <a:xfrm>
          <a:off x="83630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42562</xdr:rowOff>
    </xdr:from>
    <xdr:ext cx="405111" cy="259045"/>
    <xdr:sp macro="" textlink="">
      <xdr:nvSpPr>
        <xdr:cNvPr id="85" name="n_1mainValue【道路】&#10;有形固定資産減価償却率">
          <a:extLst>
            <a:ext uri="{FF2B5EF4-FFF2-40B4-BE49-F238E27FC236}">
              <a16:creationId xmlns:a16="http://schemas.microsoft.com/office/drawing/2014/main" id="{75A838F6-B8E7-4D94-8885-B219E9DFCF24}"/>
            </a:ext>
          </a:extLst>
        </xdr:cNvPr>
        <xdr:cNvSpPr txBox="1"/>
      </xdr:nvSpPr>
      <xdr:spPr>
        <a:xfrm>
          <a:off x="3170564" y="607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8272</xdr:rowOff>
    </xdr:from>
    <xdr:ext cx="405111" cy="259045"/>
    <xdr:sp macro="" textlink="">
      <xdr:nvSpPr>
        <xdr:cNvPr id="86" name="n_2mainValue【道路】&#10;有形固定資産減価償却率">
          <a:extLst>
            <a:ext uri="{FF2B5EF4-FFF2-40B4-BE49-F238E27FC236}">
              <a16:creationId xmlns:a16="http://schemas.microsoft.com/office/drawing/2014/main" id="{6F5DD04A-E627-4632-A9D4-B1DEC85C2DAB}"/>
            </a:ext>
          </a:extLst>
        </xdr:cNvPr>
        <xdr:cNvSpPr txBox="1"/>
      </xdr:nvSpPr>
      <xdr:spPr>
        <a:xfrm>
          <a:off x="238570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139717</xdr:rowOff>
    </xdr:from>
    <xdr:ext cx="405111" cy="259045"/>
    <xdr:sp macro="" textlink="">
      <xdr:nvSpPr>
        <xdr:cNvPr id="87" name="n_3mainValue【道路】&#10;有形固定資産減価償却率">
          <a:extLst>
            <a:ext uri="{FF2B5EF4-FFF2-40B4-BE49-F238E27FC236}">
              <a16:creationId xmlns:a16="http://schemas.microsoft.com/office/drawing/2014/main" id="{AB69463A-8C62-438B-A4F5-98F4B7F9F5B7}"/>
            </a:ext>
          </a:extLst>
        </xdr:cNvPr>
        <xdr:cNvSpPr txBox="1"/>
      </xdr:nvSpPr>
      <xdr:spPr>
        <a:xfrm>
          <a:off x="161100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1C9E671A-C647-4178-B3FB-378B2A95E84D}"/>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EC9E0DB4-3891-425D-9EFD-42D32EAD41E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68CE383E-8079-4321-A52D-337C88D88DD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7EB1739E-487C-4DAD-82B3-D8A738178CD6}"/>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F38306F0-874C-4D1B-9853-89D714040676}"/>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413928E3-6B17-44E7-AC53-33C5E8C98269}"/>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8440CF03-E3F1-4B81-898D-F6D64527D869}"/>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C20137EF-9DC4-488D-9843-66FF6CF8234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a:extLst>
            <a:ext uri="{FF2B5EF4-FFF2-40B4-BE49-F238E27FC236}">
              <a16:creationId xmlns:a16="http://schemas.microsoft.com/office/drawing/2014/main" id="{225698F3-F7A3-405E-AEDA-39B8C1E64C27}"/>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1894E1EF-FA34-4FDF-9B3E-CD5DE0F5F679}"/>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8" name="直線コネクタ 97">
          <a:extLst>
            <a:ext uri="{FF2B5EF4-FFF2-40B4-BE49-F238E27FC236}">
              <a16:creationId xmlns:a16="http://schemas.microsoft.com/office/drawing/2014/main" id="{CB4EC926-6305-4211-ACF3-5FA93731F2BA}"/>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9" name="テキスト ボックス 98">
          <a:extLst>
            <a:ext uri="{FF2B5EF4-FFF2-40B4-BE49-F238E27FC236}">
              <a16:creationId xmlns:a16="http://schemas.microsoft.com/office/drawing/2014/main" id="{C9875FA8-911C-482D-B787-3239C3F777A1}"/>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0" name="直線コネクタ 99">
          <a:extLst>
            <a:ext uri="{FF2B5EF4-FFF2-40B4-BE49-F238E27FC236}">
              <a16:creationId xmlns:a16="http://schemas.microsoft.com/office/drawing/2014/main" id="{CB2E2AC7-884E-496A-AB43-6BDC33A800FF}"/>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1" name="テキスト ボックス 100">
          <a:extLst>
            <a:ext uri="{FF2B5EF4-FFF2-40B4-BE49-F238E27FC236}">
              <a16:creationId xmlns:a16="http://schemas.microsoft.com/office/drawing/2014/main" id="{CB5ABA19-F1B3-43A4-B572-736CAB37D649}"/>
            </a:ext>
          </a:extLst>
        </xdr:cNvPr>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2" name="直線コネクタ 101">
          <a:extLst>
            <a:ext uri="{FF2B5EF4-FFF2-40B4-BE49-F238E27FC236}">
              <a16:creationId xmlns:a16="http://schemas.microsoft.com/office/drawing/2014/main" id="{1D8FE546-517D-47F3-A57E-57F3EC663B06}"/>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3" name="テキスト ボックス 102">
          <a:extLst>
            <a:ext uri="{FF2B5EF4-FFF2-40B4-BE49-F238E27FC236}">
              <a16:creationId xmlns:a16="http://schemas.microsoft.com/office/drawing/2014/main" id="{CAEE307B-DA40-4E4D-A557-3BC4AD859C02}"/>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4" name="直線コネクタ 103">
          <a:extLst>
            <a:ext uri="{FF2B5EF4-FFF2-40B4-BE49-F238E27FC236}">
              <a16:creationId xmlns:a16="http://schemas.microsoft.com/office/drawing/2014/main" id="{1B295036-C57F-425F-A589-476E0D2568FF}"/>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5" name="テキスト ボックス 104">
          <a:extLst>
            <a:ext uri="{FF2B5EF4-FFF2-40B4-BE49-F238E27FC236}">
              <a16:creationId xmlns:a16="http://schemas.microsoft.com/office/drawing/2014/main" id="{C95D4FA7-82A6-4DBA-A52E-EBE1AFC9D0F1}"/>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3367D758-58B1-48BE-A80C-81371B027B3C}"/>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a:extLst>
            <a:ext uri="{FF2B5EF4-FFF2-40B4-BE49-F238E27FC236}">
              <a16:creationId xmlns:a16="http://schemas.microsoft.com/office/drawing/2014/main" id="{659CAF3F-BADB-42E8-ADF8-5C3A8B714648}"/>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23984853-331D-4CAA-B7A3-92C12E1C65B4}"/>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37960</xdr:rowOff>
    </xdr:from>
    <xdr:to>
      <xdr:col>54</xdr:col>
      <xdr:colOff>189865</xdr:colOff>
      <xdr:row>41</xdr:row>
      <xdr:rowOff>129299</xdr:rowOff>
    </xdr:to>
    <xdr:cxnSp macro="">
      <xdr:nvCxnSpPr>
        <xdr:cNvPr id="109" name="直線コネクタ 108">
          <a:extLst>
            <a:ext uri="{FF2B5EF4-FFF2-40B4-BE49-F238E27FC236}">
              <a16:creationId xmlns:a16="http://schemas.microsoft.com/office/drawing/2014/main" id="{01EFEECA-3945-4D29-AAFF-6D2D7503D6AF}"/>
            </a:ext>
          </a:extLst>
        </xdr:cNvPr>
        <xdr:cNvCxnSpPr/>
      </xdr:nvCxnSpPr>
      <xdr:spPr>
        <a:xfrm flipV="1">
          <a:off x="9219565" y="5570080"/>
          <a:ext cx="0" cy="143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133126</xdr:rowOff>
    </xdr:from>
    <xdr:ext cx="469744" cy="259045"/>
    <xdr:sp macro="" textlink="">
      <xdr:nvSpPr>
        <xdr:cNvPr id="110" name="【道路】&#10;一人当たり延長最小値テキスト">
          <a:extLst>
            <a:ext uri="{FF2B5EF4-FFF2-40B4-BE49-F238E27FC236}">
              <a16:creationId xmlns:a16="http://schemas.microsoft.com/office/drawing/2014/main" id="{A5D4C945-85CC-492F-B862-20BD91908453}"/>
            </a:ext>
          </a:extLst>
        </xdr:cNvPr>
        <xdr:cNvSpPr txBox="1"/>
      </xdr:nvSpPr>
      <xdr:spPr>
        <a:xfrm>
          <a:off x="9258300" y="7006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129299</xdr:rowOff>
    </xdr:from>
    <xdr:to>
      <xdr:col>55</xdr:col>
      <xdr:colOff>88900</xdr:colOff>
      <xdr:row>41</xdr:row>
      <xdr:rowOff>129299</xdr:rowOff>
    </xdr:to>
    <xdr:cxnSp macro="">
      <xdr:nvCxnSpPr>
        <xdr:cNvPr id="111" name="直線コネクタ 110">
          <a:extLst>
            <a:ext uri="{FF2B5EF4-FFF2-40B4-BE49-F238E27FC236}">
              <a16:creationId xmlns:a16="http://schemas.microsoft.com/office/drawing/2014/main" id="{B1636F42-6175-4AC6-8AF6-392AE8DDB91A}"/>
            </a:ext>
          </a:extLst>
        </xdr:cNvPr>
        <xdr:cNvCxnSpPr/>
      </xdr:nvCxnSpPr>
      <xdr:spPr>
        <a:xfrm>
          <a:off x="9154160" y="70025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156087</xdr:rowOff>
    </xdr:from>
    <xdr:ext cx="599010" cy="259045"/>
    <xdr:sp macro="" textlink="">
      <xdr:nvSpPr>
        <xdr:cNvPr id="112" name="【道路】&#10;一人当たり延長最大値テキスト">
          <a:extLst>
            <a:ext uri="{FF2B5EF4-FFF2-40B4-BE49-F238E27FC236}">
              <a16:creationId xmlns:a16="http://schemas.microsoft.com/office/drawing/2014/main" id="{E4F1246D-5C74-48D7-B79B-44D504CDAE3A}"/>
            </a:ext>
          </a:extLst>
        </xdr:cNvPr>
        <xdr:cNvSpPr txBox="1"/>
      </xdr:nvSpPr>
      <xdr:spPr>
        <a:xfrm>
          <a:off x="9258300" y="5352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37960</xdr:rowOff>
    </xdr:from>
    <xdr:to>
      <xdr:col>55</xdr:col>
      <xdr:colOff>88900</xdr:colOff>
      <xdr:row>33</xdr:row>
      <xdr:rowOff>37960</xdr:rowOff>
    </xdr:to>
    <xdr:cxnSp macro="">
      <xdr:nvCxnSpPr>
        <xdr:cNvPr id="113" name="直線コネクタ 112">
          <a:extLst>
            <a:ext uri="{FF2B5EF4-FFF2-40B4-BE49-F238E27FC236}">
              <a16:creationId xmlns:a16="http://schemas.microsoft.com/office/drawing/2014/main" id="{014DA59A-74B0-443C-AEFF-8A8F6B6A0403}"/>
            </a:ext>
          </a:extLst>
        </xdr:cNvPr>
        <xdr:cNvCxnSpPr/>
      </xdr:nvCxnSpPr>
      <xdr:spPr>
        <a:xfrm>
          <a:off x="9154160" y="55700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142029</xdr:rowOff>
    </xdr:from>
    <xdr:ext cx="534377" cy="259045"/>
    <xdr:sp macro="" textlink="">
      <xdr:nvSpPr>
        <xdr:cNvPr id="114" name="【道路】&#10;一人当たり延長平均値テキスト">
          <a:extLst>
            <a:ext uri="{FF2B5EF4-FFF2-40B4-BE49-F238E27FC236}">
              <a16:creationId xmlns:a16="http://schemas.microsoft.com/office/drawing/2014/main" id="{858A8E27-2421-4B62-9859-305BFA2CD8AB}"/>
            </a:ext>
          </a:extLst>
        </xdr:cNvPr>
        <xdr:cNvSpPr txBox="1"/>
      </xdr:nvSpPr>
      <xdr:spPr>
        <a:xfrm>
          <a:off x="9258300" y="6679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163602</xdr:rowOff>
    </xdr:from>
    <xdr:to>
      <xdr:col>55</xdr:col>
      <xdr:colOff>50800</xdr:colOff>
      <xdr:row>40</xdr:row>
      <xdr:rowOff>93752</xdr:rowOff>
    </xdr:to>
    <xdr:sp macro="" textlink="">
      <xdr:nvSpPr>
        <xdr:cNvPr id="115" name="フローチャート: 判断 114">
          <a:extLst>
            <a:ext uri="{FF2B5EF4-FFF2-40B4-BE49-F238E27FC236}">
              <a16:creationId xmlns:a16="http://schemas.microsoft.com/office/drawing/2014/main" id="{15F1DA02-BDB3-4370-AF0D-8B8E7D774E3E}"/>
            </a:ext>
          </a:extLst>
        </xdr:cNvPr>
        <xdr:cNvSpPr/>
      </xdr:nvSpPr>
      <xdr:spPr>
        <a:xfrm>
          <a:off x="9192260" y="67015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170195</xdr:rowOff>
    </xdr:from>
    <xdr:to>
      <xdr:col>50</xdr:col>
      <xdr:colOff>165100</xdr:colOff>
      <xdr:row>40</xdr:row>
      <xdr:rowOff>100345</xdr:rowOff>
    </xdr:to>
    <xdr:sp macro="" textlink="">
      <xdr:nvSpPr>
        <xdr:cNvPr id="116" name="フローチャート: 判断 115">
          <a:extLst>
            <a:ext uri="{FF2B5EF4-FFF2-40B4-BE49-F238E27FC236}">
              <a16:creationId xmlns:a16="http://schemas.microsoft.com/office/drawing/2014/main" id="{E525D915-E752-440E-9B44-2E817808B2BE}"/>
            </a:ext>
          </a:extLst>
        </xdr:cNvPr>
        <xdr:cNvSpPr/>
      </xdr:nvSpPr>
      <xdr:spPr>
        <a:xfrm>
          <a:off x="8445500" y="67081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14756</xdr:rowOff>
    </xdr:from>
    <xdr:to>
      <xdr:col>46</xdr:col>
      <xdr:colOff>38100</xdr:colOff>
      <xdr:row>40</xdr:row>
      <xdr:rowOff>116356</xdr:rowOff>
    </xdr:to>
    <xdr:sp macro="" textlink="">
      <xdr:nvSpPr>
        <xdr:cNvPr id="117" name="フローチャート: 判断 116">
          <a:extLst>
            <a:ext uri="{FF2B5EF4-FFF2-40B4-BE49-F238E27FC236}">
              <a16:creationId xmlns:a16="http://schemas.microsoft.com/office/drawing/2014/main" id="{866938CE-61E3-4896-AF7F-A1ED0DC15577}"/>
            </a:ext>
          </a:extLst>
        </xdr:cNvPr>
        <xdr:cNvSpPr/>
      </xdr:nvSpPr>
      <xdr:spPr>
        <a:xfrm>
          <a:off x="7670800" y="67203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18890</xdr:rowOff>
    </xdr:from>
    <xdr:to>
      <xdr:col>41</xdr:col>
      <xdr:colOff>101600</xdr:colOff>
      <xdr:row>40</xdr:row>
      <xdr:rowOff>120490</xdr:rowOff>
    </xdr:to>
    <xdr:sp macro="" textlink="">
      <xdr:nvSpPr>
        <xdr:cNvPr id="118" name="フローチャート: 判断 117">
          <a:extLst>
            <a:ext uri="{FF2B5EF4-FFF2-40B4-BE49-F238E27FC236}">
              <a16:creationId xmlns:a16="http://schemas.microsoft.com/office/drawing/2014/main" id="{B3C7CD68-FECA-4468-BA00-E92ADB08830E}"/>
            </a:ext>
          </a:extLst>
        </xdr:cNvPr>
        <xdr:cNvSpPr/>
      </xdr:nvSpPr>
      <xdr:spPr>
        <a:xfrm>
          <a:off x="6873240" y="672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25775</xdr:rowOff>
    </xdr:from>
    <xdr:to>
      <xdr:col>36</xdr:col>
      <xdr:colOff>165100</xdr:colOff>
      <xdr:row>40</xdr:row>
      <xdr:rowOff>127375</xdr:rowOff>
    </xdr:to>
    <xdr:sp macro="" textlink="">
      <xdr:nvSpPr>
        <xdr:cNvPr id="119" name="フローチャート: 判断 118">
          <a:extLst>
            <a:ext uri="{FF2B5EF4-FFF2-40B4-BE49-F238E27FC236}">
              <a16:creationId xmlns:a16="http://schemas.microsoft.com/office/drawing/2014/main" id="{9876D734-74B1-4B8B-A900-B77DAAB32B17}"/>
            </a:ext>
          </a:extLst>
        </xdr:cNvPr>
        <xdr:cNvSpPr/>
      </xdr:nvSpPr>
      <xdr:spPr>
        <a:xfrm>
          <a:off x="6098540" y="67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A93E5FCC-DD48-43AE-964D-1BF109135DBE}"/>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7E0C12F7-AD08-4741-BB65-8FF94A652607}"/>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1BA907F0-AFC3-462B-B708-8DDA2D4CA57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F62C9CA-C72E-4CBA-97F4-4439C51E57EA}"/>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49BFE999-677D-496B-AF81-08C039030661}"/>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125545</xdr:rowOff>
    </xdr:from>
    <xdr:to>
      <xdr:col>55</xdr:col>
      <xdr:colOff>50800</xdr:colOff>
      <xdr:row>39</xdr:row>
      <xdr:rowOff>55695</xdr:rowOff>
    </xdr:to>
    <xdr:sp macro="" textlink="">
      <xdr:nvSpPr>
        <xdr:cNvPr id="125" name="楕円 124">
          <a:extLst>
            <a:ext uri="{FF2B5EF4-FFF2-40B4-BE49-F238E27FC236}">
              <a16:creationId xmlns:a16="http://schemas.microsoft.com/office/drawing/2014/main" id="{998A0EA8-E29C-46E3-872D-144A18C3E3E3}"/>
            </a:ext>
          </a:extLst>
        </xdr:cNvPr>
        <xdr:cNvSpPr/>
      </xdr:nvSpPr>
      <xdr:spPr>
        <a:xfrm>
          <a:off x="9192260" y="64958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148422</xdr:rowOff>
    </xdr:from>
    <xdr:ext cx="534377" cy="259045"/>
    <xdr:sp macro="" textlink="">
      <xdr:nvSpPr>
        <xdr:cNvPr id="126" name="【道路】&#10;一人当たり延長該当値テキスト">
          <a:extLst>
            <a:ext uri="{FF2B5EF4-FFF2-40B4-BE49-F238E27FC236}">
              <a16:creationId xmlns:a16="http://schemas.microsoft.com/office/drawing/2014/main" id="{0DCC1BF4-493B-4E56-A81E-BBDF47B9210A}"/>
            </a:ext>
          </a:extLst>
        </xdr:cNvPr>
        <xdr:cNvSpPr txBox="1"/>
      </xdr:nvSpPr>
      <xdr:spPr>
        <a:xfrm>
          <a:off x="9258300" y="635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139581</xdr:rowOff>
    </xdr:from>
    <xdr:to>
      <xdr:col>50</xdr:col>
      <xdr:colOff>165100</xdr:colOff>
      <xdr:row>39</xdr:row>
      <xdr:rowOff>69731</xdr:rowOff>
    </xdr:to>
    <xdr:sp macro="" textlink="">
      <xdr:nvSpPr>
        <xdr:cNvPr id="127" name="楕円 126">
          <a:extLst>
            <a:ext uri="{FF2B5EF4-FFF2-40B4-BE49-F238E27FC236}">
              <a16:creationId xmlns:a16="http://schemas.microsoft.com/office/drawing/2014/main" id="{EE0DB3F1-D348-4A1E-B43F-40DA9F2908A2}"/>
            </a:ext>
          </a:extLst>
        </xdr:cNvPr>
        <xdr:cNvSpPr/>
      </xdr:nvSpPr>
      <xdr:spPr>
        <a:xfrm>
          <a:off x="8445500" y="65099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4895</xdr:rowOff>
    </xdr:from>
    <xdr:to>
      <xdr:col>55</xdr:col>
      <xdr:colOff>0</xdr:colOff>
      <xdr:row>39</xdr:row>
      <xdr:rowOff>18931</xdr:rowOff>
    </xdr:to>
    <xdr:cxnSp macro="">
      <xdr:nvCxnSpPr>
        <xdr:cNvPr id="128" name="直線コネクタ 127">
          <a:extLst>
            <a:ext uri="{FF2B5EF4-FFF2-40B4-BE49-F238E27FC236}">
              <a16:creationId xmlns:a16="http://schemas.microsoft.com/office/drawing/2014/main" id="{7311F81F-3559-49E1-A90F-5F140AC1DB89}"/>
            </a:ext>
          </a:extLst>
        </xdr:cNvPr>
        <xdr:cNvCxnSpPr/>
      </xdr:nvCxnSpPr>
      <xdr:spPr>
        <a:xfrm flipV="1">
          <a:off x="8496300" y="6542855"/>
          <a:ext cx="723900" cy="1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152712</xdr:rowOff>
    </xdr:from>
    <xdr:to>
      <xdr:col>46</xdr:col>
      <xdr:colOff>38100</xdr:colOff>
      <xdr:row>39</xdr:row>
      <xdr:rowOff>82862</xdr:rowOff>
    </xdr:to>
    <xdr:sp macro="" textlink="">
      <xdr:nvSpPr>
        <xdr:cNvPr id="129" name="楕円 128">
          <a:extLst>
            <a:ext uri="{FF2B5EF4-FFF2-40B4-BE49-F238E27FC236}">
              <a16:creationId xmlns:a16="http://schemas.microsoft.com/office/drawing/2014/main" id="{12D90BA0-0EFA-4AA3-974D-CE5029DC6C13}"/>
            </a:ext>
          </a:extLst>
        </xdr:cNvPr>
        <xdr:cNvSpPr/>
      </xdr:nvSpPr>
      <xdr:spPr>
        <a:xfrm>
          <a:off x="7670800" y="65230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18931</xdr:rowOff>
    </xdr:from>
    <xdr:to>
      <xdr:col>50</xdr:col>
      <xdr:colOff>114300</xdr:colOff>
      <xdr:row>39</xdr:row>
      <xdr:rowOff>32062</xdr:rowOff>
    </xdr:to>
    <xdr:cxnSp macro="">
      <xdr:nvCxnSpPr>
        <xdr:cNvPr id="130" name="直線コネクタ 129">
          <a:extLst>
            <a:ext uri="{FF2B5EF4-FFF2-40B4-BE49-F238E27FC236}">
              <a16:creationId xmlns:a16="http://schemas.microsoft.com/office/drawing/2014/main" id="{24D7D121-9401-4796-A18C-78BB3D8CE313}"/>
            </a:ext>
          </a:extLst>
        </xdr:cNvPr>
        <xdr:cNvCxnSpPr/>
      </xdr:nvCxnSpPr>
      <xdr:spPr>
        <a:xfrm flipV="1">
          <a:off x="7713980" y="6556891"/>
          <a:ext cx="782320" cy="13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165212</xdr:rowOff>
    </xdr:from>
    <xdr:to>
      <xdr:col>41</xdr:col>
      <xdr:colOff>101600</xdr:colOff>
      <xdr:row>39</xdr:row>
      <xdr:rowOff>95362</xdr:rowOff>
    </xdr:to>
    <xdr:sp macro="" textlink="">
      <xdr:nvSpPr>
        <xdr:cNvPr id="131" name="楕円 130">
          <a:extLst>
            <a:ext uri="{FF2B5EF4-FFF2-40B4-BE49-F238E27FC236}">
              <a16:creationId xmlns:a16="http://schemas.microsoft.com/office/drawing/2014/main" id="{6DA1AB7A-0D4A-4BF1-A4AE-1379D37FB479}"/>
            </a:ext>
          </a:extLst>
        </xdr:cNvPr>
        <xdr:cNvSpPr/>
      </xdr:nvSpPr>
      <xdr:spPr>
        <a:xfrm>
          <a:off x="6873240" y="65355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32062</xdr:rowOff>
    </xdr:from>
    <xdr:to>
      <xdr:col>45</xdr:col>
      <xdr:colOff>177800</xdr:colOff>
      <xdr:row>39</xdr:row>
      <xdr:rowOff>44562</xdr:rowOff>
    </xdr:to>
    <xdr:cxnSp macro="">
      <xdr:nvCxnSpPr>
        <xdr:cNvPr id="132" name="直線コネクタ 131">
          <a:extLst>
            <a:ext uri="{FF2B5EF4-FFF2-40B4-BE49-F238E27FC236}">
              <a16:creationId xmlns:a16="http://schemas.microsoft.com/office/drawing/2014/main" id="{EB7C904B-1D76-4C38-95DB-95B1D78858F2}"/>
            </a:ext>
          </a:extLst>
        </xdr:cNvPr>
        <xdr:cNvCxnSpPr/>
      </xdr:nvCxnSpPr>
      <xdr:spPr>
        <a:xfrm flipV="1">
          <a:off x="6924040" y="6570022"/>
          <a:ext cx="789940" cy="1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91472</xdr:rowOff>
    </xdr:from>
    <xdr:ext cx="534377" cy="259045"/>
    <xdr:sp macro="" textlink="">
      <xdr:nvSpPr>
        <xdr:cNvPr id="133" name="n_1aveValue【道路】&#10;一人当たり延長">
          <a:extLst>
            <a:ext uri="{FF2B5EF4-FFF2-40B4-BE49-F238E27FC236}">
              <a16:creationId xmlns:a16="http://schemas.microsoft.com/office/drawing/2014/main" id="{EF5036B1-75D2-4803-B651-AFF6FD3F01F4}"/>
            </a:ext>
          </a:extLst>
        </xdr:cNvPr>
        <xdr:cNvSpPr txBox="1"/>
      </xdr:nvSpPr>
      <xdr:spPr>
        <a:xfrm>
          <a:off x="8239271" y="679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107483</xdr:rowOff>
    </xdr:from>
    <xdr:ext cx="534377" cy="259045"/>
    <xdr:sp macro="" textlink="">
      <xdr:nvSpPr>
        <xdr:cNvPr id="134" name="n_2aveValue【道路】&#10;一人当たり延長">
          <a:extLst>
            <a:ext uri="{FF2B5EF4-FFF2-40B4-BE49-F238E27FC236}">
              <a16:creationId xmlns:a16="http://schemas.microsoft.com/office/drawing/2014/main" id="{B3F46D4A-2F3C-48B9-8D52-8624864BE7B2}"/>
            </a:ext>
          </a:extLst>
        </xdr:cNvPr>
        <xdr:cNvSpPr txBox="1"/>
      </xdr:nvSpPr>
      <xdr:spPr>
        <a:xfrm>
          <a:off x="7477271" y="681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111617</xdr:rowOff>
    </xdr:from>
    <xdr:ext cx="534377" cy="259045"/>
    <xdr:sp macro="" textlink="">
      <xdr:nvSpPr>
        <xdr:cNvPr id="135" name="n_3aveValue【道路】&#10;一人当たり延長">
          <a:extLst>
            <a:ext uri="{FF2B5EF4-FFF2-40B4-BE49-F238E27FC236}">
              <a16:creationId xmlns:a16="http://schemas.microsoft.com/office/drawing/2014/main" id="{5AB4CC03-DC7C-4318-A9D9-31E77E7D16C0}"/>
            </a:ext>
          </a:extLst>
        </xdr:cNvPr>
        <xdr:cNvSpPr txBox="1"/>
      </xdr:nvSpPr>
      <xdr:spPr>
        <a:xfrm>
          <a:off x="6702571" y="6817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143902</xdr:rowOff>
    </xdr:from>
    <xdr:ext cx="534377" cy="259045"/>
    <xdr:sp macro="" textlink="">
      <xdr:nvSpPr>
        <xdr:cNvPr id="136" name="n_4aveValue【道路】&#10;一人当たり延長">
          <a:extLst>
            <a:ext uri="{FF2B5EF4-FFF2-40B4-BE49-F238E27FC236}">
              <a16:creationId xmlns:a16="http://schemas.microsoft.com/office/drawing/2014/main" id="{29B17A41-FA7F-4946-9609-24D828072901}"/>
            </a:ext>
          </a:extLst>
        </xdr:cNvPr>
        <xdr:cNvSpPr txBox="1"/>
      </xdr:nvSpPr>
      <xdr:spPr>
        <a:xfrm>
          <a:off x="5905011" y="651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86258</xdr:rowOff>
    </xdr:from>
    <xdr:ext cx="534377" cy="259045"/>
    <xdr:sp macro="" textlink="">
      <xdr:nvSpPr>
        <xdr:cNvPr id="137" name="n_1mainValue【道路】&#10;一人当たり延長">
          <a:extLst>
            <a:ext uri="{FF2B5EF4-FFF2-40B4-BE49-F238E27FC236}">
              <a16:creationId xmlns:a16="http://schemas.microsoft.com/office/drawing/2014/main" id="{7E909364-A8B7-45D4-B44A-F9284341E58C}"/>
            </a:ext>
          </a:extLst>
        </xdr:cNvPr>
        <xdr:cNvSpPr txBox="1"/>
      </xdr:nvSpPr>
      <xdr:spPr>
        <a:xfrm>
          <a:off x="8239271" y="6288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99389</xdr:rowOff>
    </xdr:from>
    <xdr:ext cx="534377" cy="259045"/>
    <xdr:sp macro="" textlink="">
      <xdr:nvSpPr>
        <xdr:cNvPr id="138" name="n_2mainValue【道路】&#10;一人当たり延長">
          <a:extLst>
            <a:ext uri="{FF2B5EF4-FFF2-40B4-BE49-F238E27FC236}">
              <a16:creationId xmlns:a16="http://schemas.microsoft.com/office/drawing/2014/main" id="{8BFE75FD-CCC9-41C6-9051-6A90FA605C83}"/>
            </a:ext>
          </a:extLst>
        </xdr:cNvPr>
        <xdr:cNvSpPr txBox="1"/>
      </xdr:nvSpPr>
      <xdr:spPr>
        <a:xfrm>
          <a:off x="7477271" y="6302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111889</xdr:rowOff>
    </xdr:from>
    <xdr:ext cx="534377" cy="259045"/>
    <xdr:sp macro="" textlink="">
      <xdr:nvSpPr>
        <xdr:cNvPr id="139" name="n_3mainValue【道路】&#10;一人当たり延長">
          <a:extLst>
            <a:ext uri="{FF2B5EF4-FFF2-40B4-BE49-F238E27FC236}">
              <a16:creationId xmlns:a16="http://schemas.microsoft.com/office/drawing/2014/main" id="{DF56EC27-0BEA-499B-90B2-3FE0B0C0DB9D}"/>
            </a:ext>
          </a:extLst>
        </xdr:cNvPr>
        <xdr:cNvSpPr txBox="1"/>
      </xdr:nvSpPr>
      <xdr:spPr>
        <a:xfrm>
          <a:off x="6702571" y="6314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a:extLst>
            <a:ext uri="{FF2B5EF4-FFF2-40B4-BE49-F238E27FC236}">
              <a16:creationId xmlns:a16="http://schemas.microsoft.com/office/drawing/2014/main" id="{F570DE31-697D-423D-B952-0EE5178EF6C4}"/>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a:extLst>
            <a:ext uri="{FF2B5EF4-FFF2-40B4-BE49-F238E27FC236}">
              <a16:creationId xmlns:a16="http://schemas.microsoft.com/office/drawing/2014/main" id="{7AA14422-A925-4748-BA94-55AA48389CEE}"/>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a:extLst>
            <a:ext uri="{FF2B5EF4-FFF2-40B4-BE49-F238E27FC236}">
              <a16:creationId xmlns:a16="http://schemas.microsoft.com/office/drawing/2014/main" id="{839CD703-16E5-4A1C-BB8C-39A2FF02262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a:extLst>
            <a:ext uri="{FF2B5EF4-FFF2-40B4-BE49-F238E27FC236}">
              <a16:creationId xmlns:a16="http://schemas.microsoft.com/office/drawing/2014/main" id="{EE51E190-0C6D-4178-BB58-C592731DEDD4}"/>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a:extLst>
            <a:ext uri="{FF2B5EF4-FFF2-40B4-BE49-F238E27FC236}">
              <a16:creationId xmlns:a16="http://schemas.microsoft.com/office/drawing/2014/main" id="{D66F3EC3-71C3-451E-AE61-3D85FFDDEB9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a:extLst>
            <a:ext uri="{FF2B5EF4-FFF2-40B4-BE49-F238E27FC236}">
              <a16:creationId xmlns:a16="http://schemas.microsoft.com/office/drawing/2014/main" id="{10600089-1BEC-4022-9252-15F8BBBE7DBA}"/>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a:extLst>
            <a:ext uri="{FF2B5EF4-FFF2-40B4-BE49-F238E27FC236}">
              <a16:creationId xmlns:a16="http://schemas.microsoft.com/office/drawing/2014/main" id="{A71AC449-406D-4F47-AD86-E50DAEF844DE}"/>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a:extLst>
            <a:ext uri="{FF2B5EF4-FFF2-40B4-BE49-F238E27FC236}">
              <a16:creationId xmlns:a16="http://schemas.microsoft.com/office/drawing/2014/main" id="{5D254FFE-C52B-4045-9984-56A0AE2498B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a:extLst>
            <a:ext uri="{FF2B5EF4-FFF2-40B4-BE49-F238E27FC236}">
              <a16:creationId xmlns:a16="http://schemas.microsoft.com/office/drawing/2014/main" id="{C23C9C25-A43C-4F21-9D5F-949E77ECD853}"/>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a:extLst>
            <a:ext uri="{FF2B5EF4-FFF2-40B4-BE49-F238E27FC236}">
              <a16:creationId xmlns:a16="http://schemas.microsoft.com/office/drawing/2014/main" id="{9034385A-82BF-4F90-ADAB-B93C8041543B}"/>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a:extLst>
            <a:ext uri="{FF2B5EF4-FFF2-40B4-BE49-F238E27FC236}">
              <a16:creationId xmlns:a16="http://schemas.microsoft.com/office/drawing/2014/main" id="{FD989E83-6F7B-4480-8677-55980D824D9C}"/>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1" name="直線コネクタ 150">
          <a:extLst>
            <a:ext uri="{FF2B5EF4-FFF2-40B4-BE49-F238E27FC236}">
              <a16:creationId xmlns:a16="http://schemas.microsoft.com/office/drawing/2014/main" id="{DEF40614-6E5A-46B6-89C3-080A93F24D5C}"/>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2" name="テキスト ボックス 151">
          <a:extLst>
            <a:ext uri="{FF2B5EF4-FFF2-40B4-BE49-F238E27FC236}">
              <a16:creationId xmlns:a16="http://schemas.microsoft.com/office/drawing/2014/main" id="{31B59969-C02C-4448-9DCB-010FD33F5DB5}"/>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3" name="直線コネクタ 152">
          <a:extLst>
            <a:ext uri="{FF2B5EF4-FFF2-40B4-BE49-F238E27FC236}">
              <a16:creationId xmlns:a16="http://schemas.microsoft.com/office/drawing/2014/main" id="{371C8E01-3B46-4AAF-A679-1A179D25DBFC}"/>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4" name="テキスト ボックス 153">
          <a:extLst>
            <a:ext uri="{FF2B5EF4-FFF2-40B4-BE49-F238E27FC236}">
              <a16:creationId xmlns:a16="http://schemas.microsoft.com/office/drawing/2014/main" id="{AB00BAD5-06B6-4B9D-87D5-15F30E7C90E4}"/>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5" name="直線コネクタ 154">
          <a:extLst>
            <a:ext uri="{FF2B5EF4-FFF2-40B4-BE49-F238E27FC236}">
              <a16:creationId xmlns:a16="http://schemas.microsoft.com/office/drawing/2014/main" id="{EE23DF0E-4ACA-4217-8D23-2460A7C2DDB2}"/>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6" name="テキスト ボックス 155">
          <a:extLst>
            <a:ext uri="{FF2B5EF4-FFF2-40B4-BE49-F238E27FC236}">
              <a16:creationId xmlns:a16="http://schemas.microsoft.com/office/drawing/2014/main" id="{5AB7510D-4482-4CB3-A889-EAF4B67E42C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7" name="直線コネクタ 156">
          <a:extLst>
            <a:ext uri="{FF2B5EF4-FFF2-40B4-BE49-F238E27FC236}">
              <a16:creationId xmlns:a16="http://schemas.microsoft.com/office/drawing/2014/main" id="{97D3D834-500D-4546-A0DE-315B65C1B96E}"/>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8" name="テキスト ボックス 157">
          <a:extLst>
            <a:ext uri="{FF2B5EF4-FFF2-40B4-BE49-F238E27FC236}">
              <a16:creationId xmlns:a16="http://schemas.microsoft.com/office/drawing/2014/main" id="{1C88668E-2701-4408-A68A-602D3FB23B8E}"/>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9" name="直線コネクタ 158">
          <a:extLst>
            <a:ext uri="{FF2B5EF4-FFF2-40B4-BE49-F238E27FC236}">
              <a16:creationId xmlns:a16="http://schemas.microsoft.com/office/drawing/2014/main" id="{629414A3-F3E9-4B71-9F8E-732C47B84FA2}"/>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0" name="テキスト ボックス 159">
          <a:extLst>
            <a:ext uri="{FF2B5EF4-FFF2-40B4-BE49-F238E27FC236}">
              <a16:creationId xmlns:a16="http://schemas.microsoft.com/office/drawing/2014/main" id="{07A42B75-97A1-4B4B-AA8D-13CBFC90894B}"/>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1" name="直線コネクタ 160">
          <a:extLst>
            <a:ext uri="{FF2B5EF4-FFF2-40B4-BE49-F238E27FC236}">
              <a16:creationId xmlns:a16="http://schemas.microsoft.com/office/drawing/2014/main" id="{E4DD6479-7B1C-4ECC-A840-A1EA910BC052}"/>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2" name="テキスト ボックス 161">
          <a:extLst>
            <a:ext uri="{FF2B5EF4-FFF2-40B4-BE49-F238E27FC236}">
              <a16:creationId xmlns:a16="http://schemas.microsoft.com/office/drawing/2014/main" id="{ECE06CA4-DE6B-411A-9F0D-111D2048649A}"/>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a:extLst>
            <a:ext uri="{FF2B5EF4-FFF2-40B4-BE49-F238E27FC236}">
              <a16:creationId xmlns:a16="http://schemas.microsoft.com/office/drawing/2014/main" id="{B7636CB1-C5EC-4DA4-BEA8-355233991564}"/>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a:extLst>
            <a:ext uri="{FF2B5EF4-FFF2-40B4-BE49-F238E27FC236}">
              <a16:creationId xmlns:a16="http://schemas.microsoft.com/office/drawing/2014/main" id="{94F9477F-3E74-4AAC-B559-FA760DAC6548}"/>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19594</xdr:rowOff>
    </xdr:to>
    <xdr:cxnSp macro="">
      <xdr:nvCxnSpPr>
        <xdr:cNvPr id="165" name="直線コネクタ 164">
          <a:extLst>
            <a:ext uri="{FF2B5EF4-FFF2-40B4-BE49-F238E27FC236}">
              <a16:creationId xmlns:a16="http://schemas.microsoft.com/office/drawing/2014/main" id="{F3AAAC11-2B39-4F23-85B4-75AD920DD740}"/>
            </a:ext>
          </a:extLst>
        </xdr:cNvPr>
        <xdr:cNvCxnSpPr/>
      </xdr:nvCxnSpPr>
      <xdr:spPr>
        <a:xfrm flipV="1">
          <a:off x="4086225" y="9345930"/>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23421</xdr:rowOff>
    </xdr:from>
    <xdr:ext cx="405111" cy="259045"/>
    <xdr:sp macro="" textlink="">
      <xdr:nvSpPr>
        <xdr:cNvPr id="166" name="【橋りょう・トンネル】&#10;有形固定資産減価償却率最小値テキスト">
          <a:extLst>
            <a:ext uri="{FF2B5EF4-FFF2-40B4-BE49-F238E27FC236}">
              <a16:creationId xmlns:a16="http://schemas.microsoft.com/office/drawing/2014/main" id="{038DFFD9-AC1E-416E-8048-D18B8A7D6528}"/>
            </a:ext>
          </a:extLst>
        </xdr:cNvPr>
        <xdr:cNvSpPr txBox="1"/>
      </xdr:nvSpPr>
      <xdr:spPr>
        <a:xfrm>
          <a:off x="4124960" y="10752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19594</xdr:rowOff>
    </xdr:from>
    <xdr:to>
      <xdr:col>24</xdr:col>
      <xdr:colOff>152400</xdr:colOff>
      <xdr:row>64</xdr:row>
      <xdr:rowOff>19594</xdr:rowOff>
    </xdr:to>
    <xdr:cxnSp macro="">
      <xdr:nvCxnSpPr>
        <xdr:cNvPr id="167" name="直線コネクタ 166">
          <a:extLst>
            <a:ext uri="{FF2B5EF4-FFF2-40B4-BE49-F238E27FC236}">
              <a16:creationId xmlns:a16="http://schemas.microsoft.com/office/drawing/2014/main" id="{2201C9EB-CC74-4097-94E5-492F0E13455F}"/>
            </a:ext>
          </a:extLst>
        </xdr:cNvPr>
        <xdr:cNvCxnSpPr/>
      </xdr:nvCxnSpPr>
      <xdr:spPr>
        <a:xfrm>
          <a:off x="4020820" y="107485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68" name="【橋りょう・トンネル】&#10;有形固定資産減価償却率最大値テキスト">
          <a:extLst>
            <a:ext uri="{FF2B5EF4-FFF2-40B4-BE49-F238E27FC236}">
              <a16:creationId xmlns:a16="http://schemas.microsoft.com/office/drawing/2014/main" id="{130E1540-97D2-4B52-B2C3-25B1E1BDB8BD}"/>
            </a:ext>
          </a:extLst>
        </xdr:cNvPr>
        <xdr:cNvSpPr txBox="1"/>
      </xdr:nvSpPr>
      <xdr:spPr>
        <a:xfrm>
          <a:off x="4124960" y="91249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69" name="直線コネクタ 168">
          <a:extLst>
            <a:ext uri="{FF2B5EF4-FFF2-40B4-BE49-F238E27FC236}">
              <a16:creationId xmlns:a16="http://schemas.microsoft.com/office/drawing/2014/main" id="{1D1F7BAC-2FD6-4033-A616-92850EBA309A}"/>
            </a:ext>
          </a:extLst>
        </xdr:cNvPr>
        <xdr:cNvCxnSpPr/>
      </xdr:nvCxnSpPr>
      <xdr:spPr>
        <a:xfrm>
          <a:off x="4020820" y="9345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149696</xdr:rowOff>
    </xdr:from>
    <xdr:ext cx="405111" cy="259045"/>
    <xdr:sp macro="" textlink="">
      <xdr:nvSpPr>
        <xdr:cNvPr id="170" name="【橋りょう・トンネル】&#10;有形固定資産減価償却率平均値テキスト">
          <a:extLst>
            <a:ext uri="{FF2B5EF4-FFF2-40B4-BE49-F238E27FC236}">
              <a16:creationId xmlns:a16="http://schemas.microsoft.com/office/drawing/2014/main" id="{8101ABA0-BF3F-4EFE-ABCF-398EDE7E6370}"/>
            </a:ext>
          </a:extLst>
        </xdr:cNvPr>
        <xdr:cNvSpPr txBox="1"/>
      </xdr:nvSpPr>
      <xdr:spPr>
        <a:xfrm>
          <a:off x="412496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171269</xdr:rowOff>
    </xdr:from>
    <xdr:to>
      <xdr:col>24</xdr:col>
      <xdr:colOff>114300</xdr:colOff>
      <xdr:row>61</xdr:row>
      <xdr:rowOff>101419</xdr:rowOff>
    </xdr:to>
    <xdr:sp macro="" textlink="">
      <xdr:nvSpPr>
        <xdr:cNvPr id="171" name="フローチャート: 判断 170">
          <a:extLst>
            <a:ext uri="{FF2B5EF4-FFF2-40B4-BE49-F238E27FC236}">
              <a16:creationId xmlns:a16="http://schemas.microsoft.com/office/drawing/2014/main" id="{F38FE859-875E-40BE-8DC3-4CCD008A6BEB}"/>
            </a:ext>
          </a:extLst>
        </xdr:cNvPr>
        <xdr:cNvSpPr/>
      </xdr:nvSpPr>
      <xdr:spPr>
        <a:xfrm>
          <a:off x="4036060" y="102296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148409</xdr:rowOff>
    </xdr:from>
    <xdr:to>
      <xdr:col>20</xdr:col>
      <xdr:colOff>38100</xdr:colOff>
      <xdr:row>61</xdr:row>
      <xdr:rowOff>78559</xdr:rowOff>
    </xdr:to>
    <xdr:sp macro="" textlink="">
      <xdr:nvSpPr>
        <xdr:cNvPr id="172" name="フローチャート: 判断 171">
          <a:extLst>
            <a:ext uri="{FF2B5EF4-FFF2-40B4-BE49-F238E27FC236}">
              <a16:creationId xmlns:a16="http://schemas.microsoft.com/office/drawing/2014/main" id="{1080623D-3FB2-4002-B212-B61106013484}"/>
            </a:ext>
          </a:extLst>
        </xdr:cNvPr>
        <xdr:cNvSpPr/>
      </xdr:nvSpPr>
      <xdr:spPr>
        <a:xfrm>
          <a:off x="3312160" y="102068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119017</xdr:rowOff>
    </xdr:from>
    <xdr:to>
      <xdr:col>15</xdr:col>
      <xdr:colOff>101600</xdr:colOff>
      <xdr:row>61</xdr:row>
      <xdr:rowOff>49167</xdr:rowOff>
    </xdr:to>
    <xdr:sp macro="" textlink="">
      <xdr:nvSpPr>
        <xdr:cNvPr id="173" name="フローチャート: 判断 172">
          <a:extLst>
            <a:ext uri="{FF2B5EF4-FFF2-40B4-BE49-F238E27FC236}">
              <a16:creationId xmlns:a16="http://schemas.microsoft.com/office/drawing/2014/main" id="{E5508CAC-DAB3-4DB8-8A2B-B254FE20909B}"/>
            </a:ext>
          </a:extLst>
        </xdr:cNvPr>
        <xdr:cNvSpPr/>
      </xdr:nvSpPr>
      <xdr:spPr>
        <a:xfrm>
          <a:off x="2514600" y="101774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74" name="フローチャート: 判断 173">
          <a:extLst>
            <a:ext uri="{FF2B5EF4-FFF2-40B4-BE49-F238E27FC236}">
              <a16:creationId xmlns:a16="http://schemas.microsoft.com/office/drawing/2014/main" id="{68F1E004-EE58-408E-850B-B610998FE439}"/>
            </a:ext>
          </a:extLst>
        </xdr:cNvPr>
        <xdr:cNvSpPr/>
      </xdr:nvSpPr>
      <xdr:spPr>
        <a:xfrm>
          <a:off x="1739900" y="101692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97790</xdr:rowOff>
    </xdr:from>
    <xdr:to>
      <xdr:col>6</xdr:col>
      <xdr:colOff>38100</xdr:colOff>
      <xdr:row>61</xdr:row>
      <xdr:rowOff>27940</xdr:rowOff>
    </xdr:to>
    <xdr:sp macro="" textlink="">
      <xdr:nvSpPr>
        <xdr:cNvPr id="175" name="フローチャート: 判断 174">
          <a:extLst>
            <a:ext uri="{FF2B5EF4-FFF2-40B4-BE49-F238E27FC236}">
              <a16:creationId xmlns:a16="http://schemas.microsoft.com/office/drawing/2014/main" id="{72715B05-E8BB-48AC-BFBA-64C882E62EBD}"/>
            </a:ext>
          </a:extLst>
        </xdr:cNvPr>
        <xdr:cNvSpPr/>
      </xdr:nvSpPr>
      <xdr:spPr>
        <a:xfrm>
          <a:off x="965200" y="101561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B7DF3563-9B32-40E2-9BBF-B0F77F67891D}"/>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8252A35A-42E8-4E31-98CB-12AC08673512}"/>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537C85C-064F-481F-B256-FBCE28CB4D29}"/>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75F772B9-E98F-4A70-8891-4B81ADC84C7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A119ADC6-D7C0-4E90-9A9F-5DE76D1FA329}"/>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117384</xdr:rowOff>
    </xdr:from>
    <xdr:to>
      <xdr:col>24</xdr:col>
      <xdr:colOff>114300</xdr:colOff>
      <xdr:row>61</xdr:row>
      <xdr:rowOff>47534</xdr:rowOff>
    </xdr:to>
    <xdr:sp macro="" textlink="">
      <xdr:nvSpPr>
        <xdr:cNvPr id="181" name="楕円 180">
          <a:extLst>
            <a:ext uri="{FF2B5EF4-FFF2-40B4-BE49-F238E27FC236}">
              <a16:creationId xmlns:a16="http://schemas.microsoft.com/office/drawing/2014/main" id="{6341D06E-6F32-4804-8714-3426252DBDFA}"/>
            </a:ext>
          </a:extLst>
        </xdr:cNvPr>
        <xdr:cNvSpPr/>
      </xdr:nvSpPr>
      <xdr:spPr>
        <a:xfrm>
          <a:off x="4036060" y="101757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140261</xdr:rowOff>
    </xdr:from>
    <xdr:ext cx="405111" cy="259045"/>
    <xdr:sp macro="" textlink="">
      <xdr:nvSpPr>
        <xdr:cNvPr id="182" name="【橋りょう・トンネル】&#10;有形固定資産減価償却率該当値テキスト">
          <a:extLst>
            <a:ext uri="{FF2B5EF4-FFF2-40B4-BE49-F238E27FC236}">
              <a16:creationId xmlns:a16="http://schemas.microsoft.com/office/drawing/2014/main" id="{3D8123AE-0E19-4DB0-85C7-94E1F8AB6E77}"/>
            </a:ext>
          </a:extLst>
        </xdr:cNvPr>
        <xdr:cNvSpPr txBox="1"/>
      </xdr:nvSpPr>
      <xdr:spPr>
        <a:xfrm>
          <a:off x="4124960"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92891</xdr:rowOff>
    </xdr:from>
    <xdr:to>
      <xdr:col>20</xdr:col>
      <xdr:colOff>38100</xdr:colOff>
      <xdr:row>61</xdr:row>
      <xdr:rowOff>23041</xdr:rowOff>
    </xdr:to>
    <xdr:sp macro="" textlink="">
      <xdr:nvSpPr>
        <xdr:cNvPr id="183" name="楕円 182">
          <a:extLst>
            <a:ext uri="{FF2B5EF4-FFF2-40B4-BE49-F238E27FC236}">
              <a16:creationId xmlns:a16="http://schemas.microsoft.com/office/drawing/2014/main" id="{4202613A-FF09-487F-A60E-5CA7136A58E0}"/>
            </a:ext>
          </a:extLst>
        </xdr:cNvPr>
        <xdr:cNvSpPr/>
      </xdr:nvSpPr>
      <xdr:spPr>
        <a:xfrm>
          <a:off x="3312160" y="101512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143691</xdr:rowOff>
    </xdr:from>
    <xdr:to>
      <xdr:col>24</xdr:col>
      <xdr:colOff>63500</xdr:colOff>
      <xdr:row>60</xdr:row>
      <xdr:rowOff>168184</xdr:rowOff>
    </xdr:to>
    <xdr:cxnSp macro="">
      <xdr:nvCxnSpPr>
        <xdr:cNvPr id="184" name="直線コネクタ 183">
          <a:extLst>
            <a:ext uri="{FF2B5EF4-FFF2-40B4-BE49-F238E27FC236}">
              <a16:creationId xmlns:a16="http://schemas.microsoft.com/office/drawing/2014/main" id="{B65B26D5-E257-43C6-9FB7-961D4B8C43C9}"/>
            </a:ext>
          </a:extLst>
        </xdr:cNvPr>
        <xdr:cNvCxnSpPr/>
      </xdr:nvCxnSpPr>
      <xdr:spPr>
        <a:xfrm>
          <a:off x="3355340" y="10202091"/>
          <a:ext cx="73152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68399</xdr:rowOff>
    </xdr:from>
    <xdr:to>
      <xdr:col>15</xdr:col>
      <xdr:colOff>101600</xdr:colOff>
      <xdr:row>60</xdr:row>
      <xdr:rowOff>169999</xdr:rowOff>
    </xdr:to>
    <xdr:sp macro="" textlink="">
      <xdr:nvSpPr>
        <xdr:cNvPr id="185" name="楕円 184">
          <a:extLst>
            <a:ext uri="{FF2B5EF4-FFF2-40B4-BE49-F238E27FC236}">
              <a16:creationId xmlns:a16="http://schemas.microsoft.com/office/drawing/2014/main" id="{49D0BFD7-FBD2-4048-9AD0-92A5E7D6FDEE}"/>
            </a:ext>
          </a:extLst>
        </xdr:cNvPr>
        <xdr:cNvSpPr/>
      </xdr:nvSpPr>
      <xdr:spPr>
        <a:xfrm>
          <a:off x="2514600" y="101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119199</xdr:rowOff>
    </xdr:from>
    <xdr:to>
      <xdr:col>19</xdr:col>
      <xdr:colOff>177800</xdr:colOff>
      <xdr:row>60</xdr:row>
      <xdr:rowOff>143691</xdr:rowOff>
    </xdr:to>
    <xdr:cxnSp macro="">
      <xdr:nvCxnSpPr>
        <xdr:cNvPr id="186" name="直線コネクタ 185">
          <a:extLst>
            <a:ext uri="{FF2B5EF4-FFF2-40B4-BE49-F238E27FC236}">
              <a16:creationId xmlns:a16="http://schemas.microsoft.com/office/drawing/2014/main" id="{782519D7-9704-447E-9791-D003F2FAC948}"/>
            </a:ext>
          </a:extLst>
        </xdr:cNvPr>
        <xdr:cNvCxnSpPr/>
      </xdr:nvCxnSpPr>
      <xdr:spPr>
        <a:xfrm>
          <a:off x="2565400" y="10177599"/>
          <a:ext cx="78994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43906</xdr:rowOff>
    </xdr:from>
    <xdr:to>
      <xdr:col>10</xdr:col>
      <xdr:colOff>165100</xdr:colOff>
      <xdr:row>60</xdr:row>
      <xdr:rowOff>145506</xdr:rowOff>
    </xdr:to>
    <xdr:sp macro="" textlink="">
      <xdr:nvSpPr>
        <xdr:cNvPr id="187" name="楕円 186">
          <a:extLst>
            <a:ext uri="{FF2B5EF4-FFF2-40B4-BE49-F238E27FC236}">
              <a16:creationId xmlns:a16="http://schemas.microsoft.com/office/drawing/2014/main" id="{26E4D872-21B7-4654-8CB1-26F9807434EA}"/>
            </a:ext>
          </a:extLst>
        </xdr:cNvPr>
        <xdr:cNvSpPr/>
      </xdr:nvSpPr>
      <xdr:spPr>
        <a:xfrm>
          <a:off x="17399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94706</xdr:rowOff>
    </xdr:from>
    <xdr:to>
      <xdr:col>15</xdr:col>
      <xdr:colOff>50800</xdr:colOff>
      <xdr:row>60</xdr:row>
      <xdr:rowOff>119199</xdr:rowOff>
    </xdr:to>
    <xdr:cxnSp macro="">
      <xdr:nvCxnSpPr>
        <xdr:cNvPr id="188" name="直線コネクタ 187">
          <a:extLst>
            <a:ext uri="{FF2B5EF4-FFF2-40B4-BE49-F238E27FC236}">
              <a16:creationId xmlns:a16="http://schemas.microsoft.com/office/drawing/2014/main" id="{92E877DB-74A9-4243-8D19-5DDD707B20C6}"/>
            </a:ext>
          </a:extLst>
        </xdr:cNvPr>
        <xdr:cNvCxnSpPr/>
      </xdr:nvCxnSpPr>
      <xdr:spPr>
        <a:xfrm>
          <a:off x="1790700" y="10153106"/>
          <a:ext cx="7747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69686</xdr:rowOff>
    </xdr:from>
    <xdr:ext cx="405111" cy="259045"/>
    <xdr:sp macro="" textlink="">
      <xdr:nvSpPr>
        <xdr:cNvPr id="189" name="n_1aveValue【橋りょう・トンネル】&#10;有形固定資産減価償却率">
          <a:extLst>
            <a:ext uri="{FF2B5EF4-FFF2-40B4-BE49-F238E27FC236}">
              <a16:creationId xmlns:a16="http://schemas.microsoft.com/office/drawing/2014/main" id="{2416AEB8-2E34-4FC9-810A-45013BB63187}"/>
            </a:ext>
          </a:extLst>
        </xdr:cNvPr>
        <xdr:cNvSpPr txBox="1"/>
      </xdr:nvSpPr>
      <xdr:spPr>
        <a:xfrm>
          <a:off x="3170564" y="10295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40294</xdr:rowOff>
    </xdr:from>
    <xdr:ext cx="405111" cy="259045"/>
    <xdr:sp macro="" textlink="">
      <xdr:nvSpPr>
        <xdr:cNvPr id="190" name="n_2aveValue【橋りょう・トンネル】&#10;有形固定資産減価償却率">
          <a:extLst>
            <a:ext uri="{FF2B5EF4-FFF2-40B4-BE49-F238E27FC236}">
              <a16:creationId xmlns:a16="http://schemas.microsoft.com/office/drawing/2014/main" id="{5B5DECAE-4371-4BA4-B6FB-03BA37035E3E}"/>
            </a:ext>
          </a:extLst>
        </xdr:cNvPr>
        <xdr:cNvSpPr txBox="1"/>
      </xdr:nvSpPr>
      <xdr:spPr>
        <a:xfrm>
          <a:off x="2385704" y="10266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32130</xdr:rowOff>
    </xdr:from>
    <xdr:ext cx="405111" cy="259045"/>
    <xdr:sp macro="" textlink="">
      <xdr:nvSpPr>
        <xdr:cNvPr id="191" name="n_3aveValue【橋りょう・トンネル】&#10;有形固定資産減価償却率">
          <a:extLst>
            <a:ext uri="{FF2B5EF4-FFF2-40B4-BE49-F238E27FC236}">
              <a16:creationId xmlns:a16="http://schemas.microsoft.com/office/drawing/2014/main" id="{48DAE775-907B-46C4-A8AB-73DACFD158CA}"/>
            </a:ext>
          </a:extLst>
        </xdr:cNvPr>
        <xdr:cNvSpPr txBox="1"/>
      </xdr:nvSpPr>
      <xdr:spPr>
        <a:xfrm>
          <a:off x="1611004" y="10258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44467</xdr:rowOff>
    </xdr:from>
    <xdr:ext cx="405111" cy="259045"/>
    <xdr:sp macro="" textlink="">
      <xdr:nvSpPr>
        <xdr:cNvPr id="192" name="n_4aveValue【橋りょう・トンネル】&#10;有形固定資産減価償却率">
          <a:extLst>
            <a:ext uri="{FF2B5EF4-FFF2-40B4-BE49-F238E27FC236}">
              <a16:creationId xmlns:a16="http://schemas.microsoft.com/office/drawing/2014/main" id="{1FA8F7BE-2856-4285-87F0-A59BA70C0BAA}"/>
            </a:ext>
          </a:extLst>
        </xdr:cNvPr>
        <xdr:cNvSpPr txBox="1"/>
      </xdr:nvSpPr>
      <xdr:spPr>
        <a:xfrm>
          <a:off x="836304" y="993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39568</xdr:rowOff>
    </xdr:from>
    <xdr:ext cx="405111" cy="259045"/>
    <xdr:sp macro="" textlink="">
      <xdr:nvSpPr>
        <xdr:cNvPr id="193" name="n_1mainValue【橋りょう・トンネル】&#10;有形固定資産減価償却率">
          <a:extLst>
            <a:ext uri="{FF2B5EF4-FFF2-40B4-BE49-F238E27FC236}">
              <a16:creationId xmlns:a16="http://schemas.microsoft.com/office/drawing/2014/main" id="{0E405CEE-D358-4AED-901C-ECB54C6791F5}"/>
            </a:ext>
          </a:extLst>
        </xdr:cNvPr>
        <xdr:cNvSpPr txBox="1"/>
      </xdr:nvSpPr>
      <xdr:spPr>
        <a:xfrm>
          <a:off x="3170564" y="9930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15076</xdr:rowOff>
    </xdr:from>
    <xdr:ext cx="405111" cy="259045"/>
    <xdr:sp macro="" textlink="">
      <xdr:nvSpPr>
        <xdr:cNvPr id="194" name="n_2mainValue【橋りょう・トンネル】&#10;有形固定資産減価償却率">
          <a:extLst>
            <a:ext uri="{FF2B5EF4-FFF2-40B4-BE49-F238E27FC236}">
              <a16:creationId xmlns:a16="http://schemas.microsoft.com/office/drawing/2014/main" id="{360B86C0-FB87-4B37-8B32-59F23909CFD7}"/>
            </a:ext>
          </a:extLst>
        </xdr:cNvPr>
        <xdr:cNvSpPr txBox="1"/>
      </xdr:nvSpPr>
      <xdr:spPr>
        <a:xfrm>
          <a:off x="2385704" y="9905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162033</xdr:rowOff>
    </xdr:from>
    <xdr:ext cx="405111" cy="259045"/>
    <xdr:sp macro="" textlink="">
      <xdr:nvSpPr>
        <xdr:cNvPr id="195" name="n_3mainValue【橋りょう・トンネル】&#10;有形固定資産減価償却率">
          <a:extLst>
            <a:ext uri="{FF2B5EF4-FFF2-40B4-BE49-F238E27FC236}">
              <a16:creationId xmlns:a16="http://schemas.microsoft.com/office/drawing/2014/main" id="{DADEEB2B-7DCC-4409-A82F-FDF56955E81E}"/>
            </a:ext>
          </a:extLst>
        </xdr:cNvPr>
        <xdr:cNvSpPr txBox="1"/>
      </xdr:nvSpPr>
      <xdr:spPr>
        <a:xfrm>
          <a:off x="1611004" y="9885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a:extLst>
            <a:ext uri="{FF2B5EF4-FFF2-40B4-BE49-F238E27FC236}">
              <a16:creationId xmlns:a16="http://schemas.microsoft.com/office/drawing/2014/main" id="{DB1E2C5C-8A57-46B6-B593-E0700320F26F}"/>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a:extLst>
            <a:ext uri="{FF2B5EF4-FFF2-40B4-BE49-F238E27FC236}">
              <a16:creationId xmlns:a16="http://schemas.microsoft.com/office/drawing/2014/main" id="{430003B1-C7E0-4DDE-94AE-4A50B883259F}"/>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a:extLst>
            <a:ext uri="{FF2B5EF4-FFF2-40B4-BE49-F238E27FC236}">
              <a16:creationId xmlns:a16="http://schemas.microsoft.com/office/drawing/2014/main" id="{6C88BF33-0B11-4E6B-B250-E4E4E11100C7}"/>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a:extLst>
            <a:ext uri="{FF2B5EF4-FFF2-40B4-BE49-F238E27FC236}">
              <a16:creationId xmlns:a16="http://schemas.microsoft.com/office/drawing/2014/main" id="{824940A9-8248-41F4-BDC4-494D6FADD1ED}"/>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a:extLst>
            <a:ext uri="{FF2B5EF4-FFF2-40B4-BE49-F238E27FC236}">
              <a16:creationId xmlns:a16="http://schemas.microsoft.com/office/drawing/2014/main" id="{B3CD9A1F-35E2-4905-8F89-EC1499E9969E}"/>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a:extLst>
            <a:ext uri="{FF2B5EF4-FFF2-40B4-BE49-F238E27FC236}">
              <a16:creationId xmlns:a16="http://schemas.microsoft.com/office/drawing/2014/main" id="{70DA3118-E794-477D-A36F-2A3285FE66D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a:extLst>
            <a:ext uri="{FF2B5EF4-FFF2-40B4-BE49-F238E27FC236}">
              <a16:creationId xmlns:a16="http://schemas.microsoft.com/office/drawing/2014/main" id="{4D66981D-3F95-4361-8529-DDBE9C98B957}"/>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a:extLst>
            <a:ext uri="{FF2B5EF4-FFF2-40B4-BE49-F238E27FC236}">
              <a16:creationId xmlns:a16="http://schemas.microsoft.com/office/drawing/2014/main" id="{944D5FD2-C49B-4890-A719-103A9DF00C95}"/>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a:extLst>
            <a:ext uri="{FF2B5EF4-FFF2-40B4-BE49-F238E27FC236}">
              <a16:creationId xmlns:a16="http://schemas.microsoft.com/office/drawing/2014/main" id="{FC79072E-B7A7-4D31-8D90-F9578680A181}"/>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a:extLst>
            <a:ext uri="{FF2B5EF4-FFF2-40B4-BE49-F238E27FC236}">
              <a16:creationId xmlns:a16="http://schemas.microsoft.com/office/drawing/2014/main" id="{5E9310D4-0983-41FE-A993-0B15FEB51A5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a:extLst>
            <a:ext uri="{FF2B5EF4-FFF2-40B4-BE49-F238E27FC236}">
              <a16:creationId xmlns:a16="http://schemas.microsoft.com/office/drawing/2014/main" id="{29A6633B-496D-472C-AF77-1C88629E1E2D}"/>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7" name="テキスト ボックス 206">
          <a:extLst>
            <a:ext uri="{FF2B5EF4-FFF2-40B4-BE49-F238E27FC236}">
              <a16:creationId xmlns:a16="http://schemas.microsoft.com/office/drawing/2014/main" id="{4D8A04FC-84CD-4A45-A77C-BFEE38FB7188}"/>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a:extLst>
            <a:ext uri="{FF2B5EF4-FFF2-40B4-BE49-F238E27FC236}">
              <a16:creationId xmlns:a16="http://schemas.microsoft.com/office/drawing/2014/main" id="{999D758B-7536-4390-B62E-D7475A323E54}"/>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09" name="テキスト ボックス 208">
          <a:extLst>
            <a:ext uri="{FF2B5EF4-FFF2-40B4-BE49-F238E27FC236}">
              <a16:creationId xmlns:a16="http://schemas.microsoft.com/office/drawing/2014/main" id="{61E2F583-17B7-4447-9582-2B2FABD4AA49}"/>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a:extLst>
            <a:ext uri="{FF2B5EF4-FFF2-40B4-BE49-F238E27FC236}">
              <a16:creationId xmlns:a16="http://schemas.microsoft.com/office/drawing/2014/main" id="{87284E77-7F52-43C1-A289-6D23B3DE5E78}"/>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1" name="テキスト ボックス 210">
          <a:extLst>
            <a:ext uri="{FF2B5EF4-FFF2-40B4-BE49-F238E27FC236}">
              <a16:creationId xmlns:a16="http://schemas.microsoft.com/office/drawing/2014/main" id="{2CDB4BCD-8846-4618-B252-13039B17A5E3}"/>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a:extLst>
            <a:ext uri="{FF2B5EF4-FFF2-40B4-BE49-F238E27FC236}">
              <a16:creationId xmlns:a16="http://schemas.microsoft.com/office/drawing/2014/main" id="{609276CE-F659-4322-AA80-FEFF9187D77A}"/>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3" name="テキスト ボックス 212">
          <a:extLst>
            <a:ext uri="{FF2B5EF4-FFF2-40B4-BE49-F238E27FC236}">
              <a16:creationId xmlns:a16="http://schemas.microsoft.com/office/drawing/2014/main" id="{D64E4251-86F9-47B1-95C0-45F1C632A1A1}"/>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a:extLst>
            <a:ext uri="{FF2B5EF4-FFF2-40B4-BE49-F238E27FC236}">
              <a16:creationId xmlns:a16="http://schemas.microsoft.com/office/drawing/2014/main" id="{08133DEF-0A17-41DA-9532-AC6E01BBD081}"/>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5" name="テキスト ボックス 214">
          <a:extLst>
            <a:ext uri="{FF2B5EF4-FFF2-40B4-BE49-F238E27FC236}">
              <a16:creationId xmlns:a16="http://schemas.microsoft.com/office/drawing/2014/main" id="{8F491D8A-C197-48E2-A2BC-1ED8475E7A41}"/>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a:extLst>
            <a:ext uri="{FF2B5EF4-FFF2-40B4-BE49-F238E27FC236}">
              <a16:creationId xmlns:a16="http://schemas.microsoft.com/office/drawing/2014/main" id="{383675B7-C522-49BD-8200-FA81E5BE9759}"/>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7" name="テキスト ボックス 216">
          <a:extLst>
            <a:ext uri="{FF2B5EF4-FFF2-40B4-BE49-F238E27FC236}">
              <a16:creationId xmlns:a16="http://schemas.microsoft.com/office/drawing/2014/main" id="{E1FC2160-A143-4322-B005-8677A4C40B56}"/>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a:extLst>
            <a:ext uri="{FF2B5EF4-FFF2-40B4-BE49-F238E27FC236}">
              <a16:creationId xmlns:a16="http://schemas.microsoft.com/office/drawing/2014/main" id="{0B150840-C47D-41D2-A503-896DFDF9C509}"/>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136968</xdr:rowOff>
    </xdr:from>
    <xdr:to>
      <xdr:col>54</xdr:col>
      <xdr:colOff>189865</xdr:colOff>
      <xdr:row>64</xdr:row>
      <xdr:rowOff>68169</xdr:rowOff>
    </xdr:to>
    <xdr:cxnSp macro="">
      <xdr:nvCxnSpPr>
        <xdr:cNvPr id="219" name="直線コネクタ 218">
          <a:extLst>
            <a:ext uri="{FF2B5EF4-FFF2-40B4-BE49-F238E27FC236}">
              <a16:creationId xmlns:a16="http://schemas.microsoft.com/office/drawing/2014/main" id="{640AC9C7-3F08-4C6F-A835-DB10758BCB45}"/>
            </a:ext>
          </a:extLst>
        </xdr:cNvPr>
        <xdr:cNvCxnSpPr/>
      </xdr:nvCxnSpPr>
      <xdr:spPr>
        <a:xfrm flipV="1">
          <a:off x="9219565" y="9524808"/>
          <a:ext cx="0" cy="1272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71996</xdr:rowOff>
    </xdr:from>
    <xdr:ext cx="534377" cy="259045"/>
    <xdr:sp macro="" textlink="">
      <xdr:nvSpPr>
        <xdr:cNvPr id="220" name="【橋りょう・トンネル】&#10;一人当たり有形固定資産（償却資産）額最小値テキスト">
          <a:extLst>
            <a:ext uri="{FF2B5EF4-FFF2-40B4-BE49-F238E27FC236}">
              <a16:creationId xmlns:a16="http://schemas.microsoft.com/office/drawing/2014/main" id="{26EE9796-110A-4B55-A3FF-418E6FF4CD6A}"/>
            </a:ext>
          </a:extLst>
        </xdr:cNvPr>
        <xdr:cNvSpPr txBox="1"/>
      </xdr:nvSpPr>
      <xdr:spPr>
        <a:xfrm>
          <a:off x="9258300" y="1080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68169</xdr:rowOff>
    </xdr:from>
    <xdr:to>
      <xdr:col>55</xdr:col>
      <xdr:colOff>88900</xdr:colOff>
      <xdr:row>64</xdr:row>
      <xdr:rowOff>68169</xdr:rowOff>
    </xdr:to>
    <xdr:cxnSp macro="">
      <xdr:nvCxnSpPr>
        <xdr:cNvPr id="221" name="直線コネクタ 220">
          <a:extLst>
            <a:ext uri="{FF2B5EF4-FFF2-40B4-BE49-F238E27FC236}">
              <a16:creationId xmlns:a16="http://schemas.microsoft.com/office/drawing/2014/main" id="{553BC3AF-B2ED-4CCE-B43A-5B074D0AC331}"/>
            </a:ext>
          </a:extLst>
        </xdr:cNvPr>
        <xdr:cNvCxnSpPr/>
      </xdr:nvCxnSpPr>
      <xdr:spPr>
        <a:xfrm>
          <a:off x="9154160" y="107971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83645</xdr:rowOff>
    </xdr:from>
    <xdr:ext cx="690189" cy="259045"/>
    <xdr:sp macro="" textlink="">
      <xdr:nvSpPr>
        <xdr:cNvPr id="222" name="【橋りょう・トンネル】&#10;一人当たり有形固定資産（償却資産）額最大値テキスト">
          <a:extLst>
            <a:ext uri="{FF2B5EF4-FFF2-40B4-BE49-F238E27FC236}">
              <a16:creationId xmlns:a16="http://schemas.microsoft.com/office/drawing/2014/main" id="{BA3F3106-A48E-4374-BD12-7EDBD283C22C}"/>
            </a:ext>
          </a:extLst>
        </xdr:cNvPr>
        <xdr:cNvSpPr txBox="1"/>
      </xdr:nvSpPr>
      <xdr:spPr>
        <a:xfrm>
          <a:off x="9258300" y="93038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136968</xdr:rowOff>
    </xdr:from>
    <xdr:to>
      <xdr:col>55</xdr:col>
      <xdr:colOff>88900</xdr:colOff>
      <xdr:row>56</xdr:row>
      <xdr:rowOff>136968</xdr:rowOff>
    </xdr:to>
    <xdr:cxnSp macro="">
      <xdr:nvCxnSpPr>
        <xdr:cNvPr id="223" name="直線コネクタ 222">
          <a:extLst>
            <a:ext uri="{FF2B5EF4-FFF2-40B4-BE49-F238E27FC236}">
              <a16:creationId xmlns:a16="http://schemas.microsoft.com/office/drawing/2014/main" id="{8756B19D-5EAE-40CE-A3B0-65D996FA7C2C}"/>
            </a:ext>
          </a:extLst>
        </xdr:cNvPr>
        <xdr:cNvCxnSpPr/>
      </xdr:nvCxnSpPr>
      <xdr:spPr>
        <a:xfrm>
          <a:off x="9154160" y="95248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48135</xdr:rowOff>
    </xdr:from>
    <xdr:ext cx="599010" cy="259045"/>
    <xdr:sp macro="" textlink="">
      <xdr:nvSpPr>
        <xdr:cNvPr id="224" name="【橋りょう・トンネル】&#10;一人当たり有形固定資産（償却資産）額平均値テキスト">
          <a:extLst>
            <a:ext uri="{FF2B5EF4-FFF2-40B4-BE49-F238E27FC236}">
              <a16:creationId xmlns:a16="http://schemas.microsoft.com/office/drawing/2014/main" id="{E98EAED3-6052-44DC-B8D3-86F36235F8E8}"/>
            </a:ext>
          </a:extLst>
        </xdr:cNvPr>
        <xdr:cNvSpPr txBox="1"/>
      </xdr:nvSpPr>
      <xdr:spPr>
        <a:xfrm>
          <a:off x="9258300" y="10441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69708</xdr:rowOff>
    </xdr:from>
    <xdr:to>
      <xdr:col>55</xdr:col>
      <xdr:colOff>50800</xdr:colOff>
      <xdr:row>62</xdr:row>
      <xdr:rowOff>171308</xdr:rowOff>
    </xdr:to>
    <xdr:sp macro="" textlink="">
      <xdr:nvSpPr>
        <xdr:cNvPr id="225" name="フローチャート: 判断 224">
          <a:extLst>
            <a:ext uri="{FF2B5EF4-FFF2-40B4-BE49-F238E27FC236}">
              <a16:creationId xmlns:a16="http://schemas.microsoft.com/office/drawing/2014/main" id="{DAC95977-FD20-49D2-9EA3-409BC0610E36}"/>
            </a:ext>
          </a:extLst>
        </xdr:cNvPr>
        <xdr:cNvSpPr/>
      </xdr:nvSpPr>
      <xdr:spPr>
        <a:xfrm>
          <a:off x="9192260" y="104633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78432</xdr:rowOff>
    </xdr:from>
    <xdr:to>
      <xdr:col>50</xdr:col>
      <xdr:colOff>165100</xdr:colOff>
      <xdr:row>63</xdr:row>
      <xdr:rowOff>8582</xdr:rowOff>
    </xdr:to>
    <xdr:sp macro="" textlink="">
      <xdr:nvSpPr>
        <xdr:cNvPr id="226" name="フローチャート: 判断 225">
          <a:extLst>
            <a:ext uri="{FF2B5EF4-FFF2-40B4-BE49-F238E27FC236}">
              <a16:creationId xmlns:a16="http://schemas.microsoft.com/office/drawing/2014/main" id="{923A7F51-DDE3-47FB-AE23-78C3158C2C92}"/>
            </a:ext>
          </a:extLst>
        </xdr:cNvPr>
        <xdr:cNvSpPr/>
      </xdr:nvSpPr>
      <xdr:spPr>
        <a:xfrm>
          <a:off x="8445500" y="104721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91170</xdr:rowOff>
    </xdr:from>
    <xdr:to>
      <xdr:col>46</xdr:col>
      <xdr:colOff>38100</xdr:colOff>
      <xdr:row>63</xdr:row>
      <xdr:rowOff>21320</xdr:rowOff>
    </xdr:to>
    <xdr:sp macro="" textlink="">
      <xdr:nvSpPr>
        <xdr:cNvPr id="227" name="フローチャート: 判断 226">
          <a:extLst>
            <a:ext uri="{FF2B5EF4-FFF2-40B4-BE49-F238E27FC236}">
              <a16:creationId xmlns:a16="http://schemas.microsoft.com/office/drawing/2014/main" id="{EBDAFD25-BFDD-4EE1-B39D-5AE7C2403DF5}"/>
            </a:ext>
          </a:extLst>
        </xdr:cNvPr>
        <xdr:cNvSpPr/>
      </xdr:nvSpPr>
      <xdr:spPr>
        <a:xfrm>
          <a:off x="7670800" y="10484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90906</xdr:rowOff>
    </xdr:from>
    <xdr:to>
      <xdr:col>41</xdr:col>
      <xdr:colOff>101600</xdr:colOff>
      <xdr:row>63</xdr:row>
      <xdr:rowOff>21056</xdr:rowOff>
    </xdr:to>
    <xdr:sp macro="" textlink="">
      <xdr:nvSpPr>
        <xdr:cNvPr id="228" name="フローチャート: 判断 227">
          <a:extLst>
            <a:ext uri="{FF2B5EF4-FFF2-40B4-BE49-F238E27FC236}">
              <a16:creationId xmlns:a16="http://schemas.microsoft.com/office/drawing/2014/main" id="{C5A8AFB2-05D4-4620-A4E7-3FD125CC0ED4}"/>
            </a:ext>
          </a:extLst>
        </xdr:cNvPr>
        <xdr:cNvSpPr/>
      </xdr:nvSpPr>
      <xdr:spPr>
        <a:xfrm>
          <a:off x="6873240" y="104845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93907</xdr:rowOff>
    </xdr:from>
    <xdr:to>
      <xdr:col>36</xdr:col>
      <xdr:colOff>165100</xdr:colOff>
      <xdr:row>63</xdr:row>
      <xdr:rowOff>24057</xdr:rowOff>
    </xdr:to>
    <xdr:sp macro="" textlink="">
      <xdr:nvSpPr>
        <xdr:cNvPr id="229" name="フローチャート: 判断 228">
          <a:extLst>
            <a:ext uri="{FF2B5EF4-FFF2-40B4-BE49-F238E27FC236}">
              <a16:creationId xmlns:a16="http://schemas.microsoft.com/office/drawing/2014/main" id="{9CE00296-AEE1-468E-A4CC-DEA16E51ABCA}"/>
            </a:ext>
          </a:extLst>
        </xdr:cNvPr>
        <xdr:cNvSpPr/>
      </xdr:nvSpPr>
      <xdr:spPr>
        <a:xfrm>
          <a:off x="6098540" y="104875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D3FBF8AE-CEE0-4F9B-80EE-BC69E77BD19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0AE68307-FED7-41D4-ACD7-FA36AA5CE1B1}"/>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48506EA0-4E52-4E25-A9B0-C52C37F7B474}"/>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DBF44025-0593-4228-B3AF-F5E2431A66B6}"/>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506A0246-9FA7-4C16-AD0C-365793D4DEF5}"/>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95241</xdr:rowOff>
    </xdr:from>
    <xdr:to>
      <xdr:col>55</xdr:col>
      <xdr:colOff>50800</xdr:colOff>
      <xdr:row>62</xdr:row>
      <xdr:rowOff>25391</xdr:rowOff>
    </xdr:to>
    <xdr:sp macro="" textlink="">
      <xdr:nvSpPr>
        <xdr:cNvPr id="235" name="楕円 234">
          <a:extLst>
            <a:ext uri="{FF2B5EF4-FFF2-40B4-BE49-F238E27FC236}">
              <a16:creationId xmlns:a16="http://schemas.microsoft.com/office/drawing/2014/main" id="{B5DFF062-3D68-465A-B0CF-BF7733E488CB}"/>
            </a:ext>
          </a:extLst>
        </xdr:cNvPr>
        <xdr:cNvSpPr/>
      </xdr:nvSpPr>
      <xdr:spPr>
        <a:xfrm>
          <a:off x="9192260" y="103212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118118</xdr:rowOff>
    </xdr:from>
    <xdr:ext cx="599010" cy="259045"/>
    <xdr:sp macro="" textlink="">
      <xdr:nvSpPr>
        <xdr:cNvPr id="236" name="【橋りょう・トンネル】&#10;一人当たり有形固定資産（償却資産）額該当値テキスト">
          <a:extLst>
            <a:ext uri="{FF2B5EF4-FFF2-40B4-BE49-F238E27FC236}">
              <a16:creationId xmlns:a16="http://schemas.microsoft.com/office/drawing/2014/main" id="{71399355-0981-4198-B4AB-2F5DD40AEBFC}"/>
            </a:ext>
          </a:extLst>
        </xdr:cNvPr>
        <xdr:cNvSpPr txBox="1"/>
      </xdr:nvSpPr>
      <xdr:spPr>
        <a:xfrm>
          <a:off x="9258300" y="1017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107983</xdr:rowOff>
    </xdr:from>
    <xdr:to>
      <xdr:col>50</xdr:col>
      <xdr:colOff>165100</xdr:colOff>
      <xdr:row>62</xdr:row>
      <xdr:rowOff>38133</xdr:rowOff>
    </xdr:to>
    <xdr:sp macro="" textlink="">
      <xdr:nvSpPr>
        <xdr:cNvPr id="237" name="楕円 236">
          <a:extLst>
            <a:ext uri="{FF2B5EF4-FFF2-40B4-BE49-F238E27FC236}">
              <a16:creationId xmlns:a16="http://schemas.microsoft.com/office/drawing/2014/main" id="{EAA89670-7B76-44C1-9907-C409E98D3C96}"/>
            </a:ext>
          </a:extLst>
        </xdr:cNvPr>
        <xdr:cNvSpPr/>
      </xdr:nvSpPr>
      <xdr:spPr>
        <a:xfrm>
          <a:off x="8445500" y="103340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146041</xdr:rowOff>
    </xdr:from>
    <xdr:to>
      <xdr:col>55</xdr:col>
      <xdr:colOff>0</xdr:colOff>
      <xdr:row>61</xdr:row>
      <xdr:rowOff>158783</xdr:rowOff>
    </xdr:to>
    <xdr:cxnSp macro="">
      <xdr:nvCxnSpPr>
        <xdr:cNvPr id="238" name="直線コネクタ 237">
          <a:extLst>
            <a:ext uri="{FF2B5EF4-FFF2-40B4-BE49-F238E27FC236}">
              <a16:creationId xmlns:a16="http://schemas.microsoft.com/office/drawing/2014/main" id="{684195A0-C2B2-4566-BD7C-E3D87536B872}"/>
            </a:ext>
          </a:extLst>
        </xdr:cNvPr>
        <xdr:cNvCxnSpPr/>
      </xdr:nvCxnSpPr>
      <xdr:spPr>
        <a:xfrm flipV="1">
          <a:off x="8496300" y="10372081"/>
          <a:ext cx="723900" cy="1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120345</xdr:rowOff>
    </xdr:from>
    <xdr:to>
      <xdr:col>46</xdr:col>
      <xdr:colOff>38100</xdr:colOff>
      <xdr:row>62</xdr:row>
      <xdr:rowOff>50495</xdr:rowOff>
    </xdr:to>
    <xdr:sp macro="" textlink="">
      <xdr:nvSpPr>
        <xdr:cNvPr id="239" name="楕円 238">
          <a:extLst>
            <a:ext uri="{FF2B5EF4-FFF2-40B4-BE49-F238E27FC236}">
              <a16:creationId xmlns:a16="http://schemas.microsoft.com/office/drawing/2014/main" id="{0087394E-C880-4D9C-B8E6-007AF89C9CCD}"/>
            </a:ext>
          </a:extLst>
        </xdr:cNvPr>
        <xdr:cNvSpPr/>
      </xdr:nvSpPr>
      <xdr:spPr>
        <a:xfrm>
          <a:off x="7670800" y="103463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158783</xdr:rowOff>
    </xdr:from>
    <xdr:to>
      <xdr:col>50</xdr:col>
      <xdr:colOff>114300</xdr:colOff>
      <xdr:row>61</xdr:row>
      <xdr:rowOff>171145</xdr:rowOff>
    </xdr:to>
    <xdr:cxnSp macro="">
      <xdr:nvCxnSpPr>
        <xdr:cNvPr id="240" name="直線コネクタ 239">
          <a:extLst>
            <a:ext uri="{FF2B5EF4-FFF2-40B4-BE49-F238E27FC236}">
              <a16:creationId xmlns:a16="http://schemas.microsoft.com/office/drawing/2014/main" id="{11A04D06-518E-4AF5-87A2-E76BFDDCB211}"/>
            </a:ext>
          </a:extLst>
        </xdr:cNvPr>
        <xdr:cNvCxnSpPr/>
      </xdr:nvCxnSpPr>
      <xdr:spPr>
        <a:xfrm flipV="1">
          <a:off x="7713980" y="10384823"/>
          <a:ext cx="782320" cy="1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131910</xdr:rowOff>
    </xdr:from>
    <xdr:to>
      <xdr:col>41</xdr:col>
      <xdr:colOff>101600</xdr:colOff>
      <xdr:row>62</xdr:row>
      <xdr:rowOff>62060</xdr:rowOff>
    </xdr:to>
    <xdr:sp macro="" textlink="">
      <xdr:nvSpPr>
        <xdr:cNvPr id="241" name="楕円 240">
          <a:extLst>
            <a:ext uri="{FF2B5EF4-FFF2-40B4-BE49-F238E27FC236}">
              <a16:creationId xmlns:a16="http://schemas.microsoft.com/office/drawing/2014/main" id="{EDE6E45D-1E85-4F0F-A822-B0269F0F6F5C}"/>
            </a:ext>
          </a:extLst>
        </xdr:cNvPr>
        <xdr:cNvSpPr/>
      </xdr:nvSpPr>
      <xdr:spPr>
        <a:xfrm>
          <a:off x="6873240" y="10357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171145</xdr:rowOff>
    </xdr:from>
    <xdr:to>
      <xdr:col>45</xdr:col>
      <xdr:colOff>177800</xdr:colOff>
      <xdr:row>62</xdr:row>
      <xdr:rowOff>11260</xdr:rowOff>
    </xdr:to>
    <xdr:cxnSp macro="">
      <xdr:nvCxnSpPr>
        <xdr:cNvPr id="242" name="直線コネクタ 241">
          <a:extLst>
            <a:ext uri="{FF2B5EF4-FFF2-40B4-BE49-F238E27FC236}">
              <a16:creationId xmlns:a16="http://schemas.microsoft.com/office/drawing/2014/main" id="{F6DC29D5-6338-4CF1-B396-6E12330C6874}"/>
            </a:ext>
          </a:extLst>
        </xdr:cNvPr>
        <xdr:cNvCxnSpPr/>
      </xdr:nvCxnSpPr>
      <xdr:spPr>
        <a:xfrm flipV="1">
          <a:off x="6924040" y="10397185"/>
          <a:ext cx="789940" cy="7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171159</xdr:rowOff>
    </xdr:from>
    <xdr:ext cx="599010" cy="259045"/>
    <xdr:sp macro="" textlink="">
      <xdr:nvSpPr>
        <xdr:cNvPr id="243" name="n_1aveValue【橋りょう・トンネル】&#10;一人当たり有形固定資産（償却資産）額">
          <a:extLst>
            <a:ext uri="{FF2B5EF4-FFF2-40B4-BE49-F238E27FC236}">
              <a16:creationId xmlns:a16="http://schemas.microsoft.com/office/drawing/2014/main" id="{A5B41278-7110-4F05-BA75-660B5BA172D4}"/>
            </a:ext>
          </a:extLst>
        </xdr:cNvPr>
        <xdr:cNvSpPr txBox="1"/>
      </xdr:nvSpPr>
      <xdr:spPr>
        <a:xfrm>
          <a:off x="8214575" y="10564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12447</xdr:rowOff>
    </xdr:from>
    <xdr:ext cx="599010" cy="259045"/>
    <xdr:sp macro="" textlink="">
      <xdr:nvSpPr>
        <xdr:cNvPr id="244" name="n_2aveValue【橋りょう・トンネル】&#10;一人当たり有形固定資産（償却資産）額">
          <a:extLst>
            <a:ext uri="{FF2B5EF4-FFF2-40B4-BE49-F238E27FC236}">
              <a16:creationId xmlns:a16="http://schemas.microsoft.com/office/drawing/2014/main" id="{67832E2F-738E-4811-8C8C-20010C2F0C16}"/>
            </a:ext>
          </a:extLst>
        </xdr:cNvPr>
        <xdr:cNvSpPr txBox="1"/>
      </xdr:nvSpPr>
      <xdr:spPr>
        <a:xfrm>
          <a:off x="7444955" y="10573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12183</xdr:rowOff>
    </xdr:from>
    <xdr:ext cx="599010" cy="259045"/>
    <xdr:sp macro="" textlink="">
      <xdr:nvSpPr>
        <xdr:cNvPr id="245" name="n_3aveValue【橋りょう・トンネル】&#10;一人当たり有形固定資産（償却資産）額">
          <a:extLst>
            <a:ext uri="{FF2B5EF4-FFF2-40B4-BE49-F238E27FC236}">
              <a16:creationId xmlns:a16="http://schemas.microsoft.com/office/drawing/2014/main" id="{C762C580-0CF9-46BC-AB9D-0B193FC2790C}"/>
            </a:ext>
          </a:extLst>
        </xdr:cNvPr>
        <xdr:cNvSpPr txBox="1"/>
      </xdr:nvSpPr>
      <xdr:spPr>
        <a:xfrm>
          <a:off x="6670255" y="10573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40584</xdr:rowOff>
    </xdr:from>
    <xdr:ext cx="599010" cy="259045"/>
    <xdr:sp macro="" textlink="">
      <xdr:nvSpPr>
        <xdr:cNvPr id="246" name="n_4aveValue【橋りょう・トンネル】&#10;一人当たり有形固定資産（償却資産）額">
          <a:extLst>
            <a:ext uri="{FF2B5EF4-FFF2-40B4-BE49-F238E27FC236}">
              <a16:creationId xmlns:a16="http://schemas.microsoft.com/office/drawing/2014/main" id="{59B63720-8B09-4624-B62B-142D940657E7}"/>
            </a:ext>
          </a:extLst>
        </xdr:cNvPr>
        <xdr:cNvSpPr txBox="1"/>
      </xdr:nvSpPr>
      <xdr:spPr>
        <a:xfrm>
          <a:off x="5872695" y="10266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54660</xdr:rowOff>
    </xdr:from>
    <xdr:ext cx="599010" cy="259045"/>
    <xdr:sp macro="" textlink="">
      <xdr:nvSpPr>
        <xdr:cNvPr id="247" name="n_1mainValue【橋りょう・トンネル】&#10;一人当たり有形固定資産（償却資産）額">
          <a:extLst>
            <a:ext uri="{FF2B5EF4-FFF2-40B4-BE49-F238E27FC236}">
              <a16:creationId xmlns:a16="http://schemas.microsoft.com/office/drawing/2014/main" id="{52779666-6693-47BB-8C51-E9584AF59918}"/>
            </a:ext>
          </a:extLst>
        </xdr:cNvPr>
        <xdr:cNvSpPr txBox="1"/>
      </xdr:nvSpPr>
      <xdr:spPr>
        <a:xfrm>
          <a:off x="8214575" y="10113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67022</xdr:rowOff>
    </xdr:from>
    <xdr:ext cx="599010" cy="259045"/>
    <xdr:sp macro="" textlink="">
      <xdr:nvSpPr>
        <xdr:cNvPr id="248" name="n_2mainValue【橋りょう・トンネル】&#10;一人当たり有形固定資産（償却資産）額">
          <a:extLst>
            <a:ext uri="{FF2B5EF4-FFF2-40B4-BE49-F238E27FC236}">
              <a16:creationId xmlns:a16="http://schemas.microsoft.com/office/drawing/2014/main" id="{495D02BF-DBB9-4A36-8886-AE4D87A23BCD}"/>
            </a:ext>
          </a:extLst>
        </xdr:cNvPr>
        <xdr:cNvSpPr txBox="1"/>
      </xdr:nvSpPr>
      <xdr:spPr>
        <a:xfrm>
          <a:off x="7444955" y="10125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78587</xdr:rowOff>
    </xdr:from>
    <xdr:ext cx="599010" cy="259045"/>
    <xdr:sp macro="" textlink="">
      <xdr:nvSpPr>
        <xdr:cNvPr id="249" name="n_3mainValue【橋りょう・トンネル】&#10;一人当たり有形固定資産（償却資産）額">
          <a:extLst>
            <a:ext uri="{FF2B5EF4-FFF2-40B4-BE49-F238E27FC236}">
              <a16:creationId xmlns:a16="http://schemas.microsoft.com/office/drawing/2014/main" id="{D3625C21-51F1-4933-B81D-DEC74CFDA695}"/>
            </a:ext>
          </a:extLst>
        </xdr:cNvPr>
        <xdr:cNvSpPr txBox="1"/>
      </xdr:nvSpPr>
      <xdr:spPr>
        <a:xfrm>
          <a:off x="6670255" y="10136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a:extLst>
            <a:ext uri="{FF2B5EF4-FFF2-40B4-BE49-F238E27FC236}">
              <a16:creationId xmlns:a16="http://schemas.microsoft.com/office/drawing/2014/main" id="{F5945054-0F02-4B44-8E56-CF22BB42C677}"/>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a:extLst>
            <a:ext uri="{FF2B5EF4-FFF2-40B4-BE49-F238E27FC236}">
              <a16:creationId xmlns:a16="http://schemas.microsoft.com/office/drawing/2014/main" id="{11AD5753-9013-460A-A04C-AD9F01773701}"/>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a:extLst>
            <a:ext uri="{FF2B5EF4-FFF2-40B4-BE49-F238E27FC236}">
              <a16:creationId xmlns:a16="http://schemas.microsoft.com/office/drawing/2014/main" id="{95DB5D16-A5E5-4A1B-A09B-9F4C2268C87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a:extLst>
            <a:ext uri="{FF2B5EF4-FFF2-40B4-BE49-F238E27FC236}">
              <a16:creationId xmlns:a16="http://schemas.microsoft.com/office/drawing/2014/main" id="{906B0B47-A966-491B-A958-543812627778}"/>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a:extLst>
            <a:ext uri="{FF2B5EF4-FFF2-40B4-BE49-F238E27FC236}">
              <a16:creationId xmlns:a16="http://schemas.microsoft.com/office/drawing/2014/main" id="{1F8BCFB6-1A7E-4756-B6E0-36131FCB7FD1}"/>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a:extLst>
            <a:ext uri="{FF2B5EF4-FFF2-40B4-BE49-F238E27FC236}">
              <a16:creationId xmlns:a16="http://schemas.microsoft.com/office/drawing/2014/main" id="{7CF61DB5-5CC4-499F-865F-7AD7D6C624E6}"/>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a:extLst>
            <a:ext uri="{FF2B5EF4-FFF2-40B4-BE49-F238E27FC236}">
              <a16:creationId xmlns:a16="http://schemas.microsoft.com/office/drawing/2014/main" id="{3E534394-620C-458E-819B-0BF2E68A537B}"/>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a:extLst>
            <a:ext uri="{FF2B5EF4-FFF2-40B4-BE49-F238E27FC236}">
              <a16:creationId xmlns:a16="http://schemas.microsoft.com/office/drawing/2014/main" id="{B4A4CBF0-6F88-4E70-A5FE-76D6D33CC426}"/>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a:extLst>
            <a:ext uri="{FF2B5EF4-FFF2-40B4-BE49-F238E27FC236}">
              <a16:creationId xmlns:a16="http://schemas.microsoft.com/office/drawing/2014/main" id="{267749A1-BFD0-4305-8AB0-23AAC4A15F63}"/>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a:extLst>
            <a:ext uri="{FF2B5EF4-FFF2-40B4-BE49-F238E27FC236}">
              <a16:creationId xmlns:a16="http://schemas.microsoft.com/office/drawing/2014/main" id="{173CD407-FF06-4E82-B9AA-BFAF43EA9283}"/>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a:extLst>
            <a:ext uri="{FF2B5EF4-FFF2-40B4-BE49-F238E27FC236}">
              <a16:creationId xmlns:a16="http://schemas.microsoft.com/office/drawing/2014/main" id="{87A0EA72-F338-49AA-B125-A819EB825169}"/>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1" name="直線コネクタ 260">
          <a:extLst>
            <a:ext uri="{FF2B5EF4-FFF2-40B4-BE49-F238E27FC236}">
              <a16:creationId xmlns:a16="http://schemas.microsoft.com/office/drawing/2014/main" id="{BB079799-BBBE-4FC7-AC1C-6AB8F818D0D6}"/>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2" name="テキスト ボックス 261">
          <a:extLst>
            <a:ext uri="{FF2B5EF4-FFF2-40B4-BE49-F238E27FC236}">
              <a16:creationId xmlns:a16="http://schemas.microsoft.com/office/drawing/2014/main" id="{76300F8C-CE18-4674-92CC-50676DCFCA5B}"/>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3" name="直線コネクタ 262">
          <a:extLst>
            <a:ext uri="{FF2B5EF4-FFF2-40B4-BE49-F238E27FC236}">
              <a16:creationId xmlns:a16="http://schemas.microsoft.com/office/drawing/2014/main" id="{CDA687B3-966C-4F53-A68E-D27881E70AB5}"/>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4" name="テキスト ボックス 263">
          <a:extLst>
            <a:ext uri="{FF2B5EF4-FFF2-40B4-BE49-F238E27FC236}">
              <a16:creationId xmlns:a16="http://schemas.microsoft.com/office/drawing/2014/main" id="{4FC9E8E3-725A-4016-A714-DAAD8BEFCE03}"/>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5" name="直線コネクタ 264">
          <a:extLst>
            <a:ext uri="{FF2B5EF4-FFF2-40B4-BE49-F238E27FC236}">
              <a16:creationId xmlns:a16="http://schemas.microsoft.com/office/drawing/2014/main" id="{204665FC-6DC8-4AF2-9DDE-0B6878D792E2}"/>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6" name="テキスト ボックス 265">
          <a:extLst>
            <a:ext uri="{FF2B5EF4-FFF2-40B4-BE49-F238E27FC236}">
              <a16:creationId xmlns:a16="http://schemas.microsoft.com/office/drawing/2014/main" id="{6310CB99-4DC4-4E89-97ED-B1F3ED9079C6}"/>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7" name="直線コネクタ 266">
          <a:extLst>
            <a:ext uri="{FF2B5EF4-FFF2-40B4-BE49-F238E27FC236}">
              <a16:creationId xmlns:a16="http://schemas.microsoft.com/office/drawing/2014/main" id="{BEF2511E-4C6A-47BD-B185-95953E095F98}"/>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8" name="テキスト ボックス 267">
          <a:extLst>
            <a:ext uri="{FF2B5EF4-FFF2-40B4-BE49-F238E27FC236}">
              <a16:creationId xmlns:a16="http://schemas.microsoft.com/office/drawing/2014/main" id="{7436D9BA-31FA-47D0-91F0-103D5639FBB3}"/>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9" name="直線コネクタ 268">
          <a:extLst>
            <a:ext uri="{FF2B5EF4-FFF2-40B4-BE49-F238E27FC236}">
              <a16:creationId xmlns:a16="http://schemas.microsoft.com/office/drawing/2014/main" id="{B1AF5156-7829-40D0-8EF1-F60316D9230C}"/>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0" name="テキスト ボックス 269">
          <a:extLst>
            <a:ext uri="{FF2B5EF4-FFF2-40B4-BE49-F238E27FC236}">
              <a16:creationId xmlns:a16="http://schemas.microsoft.com/office/drawing/2014/main" id="{78CB0AB2-2B05-481F-8D1B-E456DEBC9A3E}"/>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1" name="直線コネクタ 270">
          <a:extLst>
            <a:ext uri="{FF2B5EF4-FFF2-40B4-BE49-F238E27FC236}">
              <a16:creationId xmlns:a16="http://schemas.microsoft.com/office/drawing/2014/main" id="{FA259736-E73B-4BDE-BC03-1B0CE4E54C3B}"/>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2" name="テキスト ボックス 271">
          <a:extLst>
            <a:ext uri="{FF2B5EF4-FFF2-40B4-BE49-F238E27FC236}">
              <a16:creationId xmlns:a16="http://schemas.microsoft.com/office/drawing/2014/main" id="{B6267C9E-42D6-4AC9-A70F-E4F6167C9763}"/>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3" name="【公営住宅】&#10;有形固定資産減価償却率グラフ枠">
          <a:extLst>
            <a:ext uri="{FF2B5EF4-FFF2-40B4-BE49-F238E27FC236}">
              <a16:creationId xmlns:a16="http://schemas.microsoft.com/office/drawing/2014/main" id="{5DCDB929-0373-46D3-97DC-EE15E77DD1A7}"/>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93345</xdr:rowOff>
    </xdr:from>
    <xdr:to>
      <xdr:col>24</xdr:col>
      <xdr:colOff>62865</xdr:colOff>
      <xdr:row>86</xdr:row>
      <xdr:rowOff>114300</xdr:rowOff>
    </xdr:to>
    <xdr:cxnSp macro="">
      <xdr:nvCxnSpPr>
        <xdr:cNvPr id="274" name="直線コネクタ 273">
          <a:extLst>
            <a:ext uri="{FF2B5EF4-FFF2-40B4-BE49-F238E27FC236}">
              <a16:creationId xmlns:a16="http://schemas.microsoft.com/office/drawing/2014/main" id="{FFEF9FED-B795-4451-9E5F-24B84445E60A}"/>
            </a:ext>
          </a:extLst>
        </xdr:cNvPr>
        <xdr:cNvCxnSpPr/>
      </xdr:nvCxnSpPr>
      <xdr:spPr>
        <a:xfrm flipV="1">
          <a:off x="4086225" y="13169265"/>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5" name="【公営住宅】&#10;有形固定資産減価償却率最小値テキスト">
          <a:extLst>
            <a:ext uri="{FF2B5EF4-FFF2-40B4-BE49-F238E27FC236}">
              <a16:creationId xmlns:a16="http://schemas.microsoft.com/office/drawing/2014/main" id="{1CAE9BBE-7520-47B7-8870-1A284E493A21}"/>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6" name="直線コネクタ 275">
          <a:extLst>
            <a:ext uri="{FF2B5EF4-FFF2-40B4-BE49-F238E27FC236}">
              <a16:creationId xmlns:a16="http://schemas.microsoft.com/office/drawing/2014/main" id="{DD502C7C-4822-4D48-B67E-DF4CB860634B}"/>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40022</xdr:rowOff>
    </xdr:from>
    <xdr:ext cx="405111" cy="259045"/>
    <xdr:sp macro="" textlink="">
      <xdr:nvSpPr>
        <xdr:cNvPr id="277" name="【公営住宅】&#10;有形固定資産減価償却率最大値テキスト">
          <a:extLst>
            <a:ext uri="{FF2B5EF4-FFF2-40B4-BE49-F238E27FC236}">
              <a16:creationId xmlns:a16="http://schemas.microsoft.com/office/drawing/2014/main" id="{4CC16634-F245-425D-BABA-23768CB865B4}"/>
            </a:ext>
          </a:extLst>
        </xdr:cNvPr>
        <xdr:cNvSpPr txBox="1"/>
      </xdr:nvSpPr>
      <xdr:spPr>
        <a:xfrm>
          <a:off x="4124960" y="12948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93345</xdr:rowOff>
    </xdr:from>
    <xdr:to>
      <xdr:col>24</xdr:col>
      <xdr:colOff>152400</xdr:colOff>
      <xdr:row>78</xdr:row>
      <xdr:rowOff>93345</xdr:rowOff>
    </xdr:to>
    <xdr:cxnSp macro="">
      <xdr:nvCxnSpPr>
        <xdr:cNvPr id="278" name="直線コネクタ 277">
          <a:extLst>
            <a:ext uri="{FF2B5EF4-FFF2-40B4-BE49-F238E27FC236}">
              <a16:creationId xmlns:a16="http://schemas.microsoft.com/office/drawing/2014/main" id="{31545659-106B-49B0-8A2A-FEF718648D89}"/>
            </a:ext>
          </a:extLst>
        </xdr:cNvPr>
        <xdr:cNvCxnSpPr/>
      </xdr:nvCxnSpPr>
      <xdr:spPr>
        <a:xfrm>
          <a:off x="4020820" y="13169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279" name="【公営住宅】&#10;有形固定資産減価償却率平均値テキスト">
          <a:extLst>
            <a:ext uri="{FF2B5EF4-FFF2-40B4-BE49-F238E27FC236}">
              <a16:creationId xmlns:a16="http://schemas.microsoft.com/office/drawing/2014/main" id="{F4AA7C9B-2167-48CD-BBEE-72DDECBECE01}"/>
            </a:ext>
          </a:extLst>
        </xdr:cNvPr>
        <xdr:cNvSpPr txBox="1"/>
      </xdr:nvSpPr>
      <xdr:spPr>
        <a:xfrm>
          <a:off x="4124960" y="137795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10161</xdr:rowOff>
    </xdr:from>
    <xdr:to>
      <xdr:col>24</xdr:col>
      <xdr:colOff>114300</xdr:colOff>
      <xdr:row>83</xdr:row>
      <xdr:rowOff>111761</xdr:rowOff>
    </xdr:to>
    <xdr:sp macro="" textlink="">
      <xdr:nvSpPr>
        <xdr:cNvPr id="280" name="フローチャート: 判断 279">
          <a:extLst>
            <a:ext uri="{FF2B5EF4-FFF2-40B4-BE49-F238E27FC236}">
              <a16:creationId xmlns:a16="http://schemas.microsoft.com/office/drawing/2014/main" id="{90FBED37-7038-47DD-A677-3E61276593C2}"/>
            </a:ext>
          </a:extLst>
        </xdr:cNvPr>
        <xdr:cNvSpPr/>
      </xdr:nvSpPr>
      <xdr:spPr>
        <a:xfrm>
          <a:off x="4036060" y="1392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147320</xdr:rowOff>
    </xdr:from>
    <xdr:to>
      <xdr:col>20</xdr:col>
      <xdr:colOff>38100</xdr:colOff>
      <xdr:row>83</xdr:row>
      <xdr:rowOff>77470</xdr:rowOff>
    </xdr:to>
    <xdr:sp macro="" textlink="">
      <xdr:nvSpPr>
        <xdr:cNvPr id="281" name="フローチャート: 判断 280">
          <a:extLst>
            <a:ext uri="{FF2B5EF4-FFF2-40B4-BE49-F238E27FC236}">
              <a16:creationId xmlns:a16="http://schemas.microsoft.com/office/drawing/2014/main" id="{7010BAAF-2131-42F3-8A4D-5CFD53E67CDF}"/>
            </a:ext>
          </a:extLst>
        </xdr:cNvPr>
        <xdr:cNvSpPr/>
      </xdr:nvSpPr>
      <xdr:spPr>
        <a:xfrm>
          <a:off x="3312160" y="13893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141605</xdr:rowOff>
    </xdr:from>
    <xdr:to>
      <xdr:col>15</xdr:col>
      <xdr:colOff>101600</xdr:colOff>
      <xdr:row>83</xdr:row>
      <xdr:rowOff>71755</xdr:rowOff>
    </xdr:to>
    <xdr:sp macro="" textlink="">
      <xdr:nvSpPr>
        <xdr:cNvPr id="282" name="フローチャート: 判断 281">
          <a:extLst>
            <a:ext uri="{FF2B5EF4-FFF2-40B4-BE49-F238E27FC236}">
              <a16:creationId xmlns:a16="http://schemas.microsoft.com/office/drawing/2014/main" id="{8EA67D67-C966-4129-AEDA-B3C34EB8B591}"/>
            </a:ext>
          </a:extLst>
        </xdr:cNvPr>
        <xdr:cNvSpPr/>
      </xdr:nvSpPr>
      <xdr:spPr>
        <a:xfrm>
          <a:off x="2514600" y="13888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128270</xdr:rowOff>
    </xdr:from>
    <xdr:to>
      <xdr:col>10</xdr:col>
      <xdr:colOff>165100</xdr:colOff>
      <xdr:row>83</xdr:row>
      <xdr:rowOff>58420</xdr:rowOff>
    </xdr:to>
    <xdr:sp macro="" textlink="">
      <xdr:nvSpPr>
        <xdr:cNvPr id="283" name="フローチャート: 判断 282">
          <a:extLst>
            <a:ext uri="{FF2B5EF4-FFF2-40B4-BE49-F238E27FC236}">
              <a16:creationId xmlns:a16="http://schemas.microsoft.com/office/drawing/2014/main" id="{17897D90-EB2E-4985-B20E-A5917F322C1F}"/>
            </a:ext>
          </a:extLst>
        </xdr:cNvPr>
        <xdr:cNvSpPr/>
      </xdr:nvSpPr>
      <xdr:spPr>
        <a:xfrm>
          <a:off x="1739900" y="1387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105411</xdr:rowOff>
    </xdr:from>
    <xdr:to>
      <xdr:col>6</xdr:col>
      <xdr:colOff>38100</xdr:colOff>
      <xdr:row>83</xdr:row>
      <xdr:rowOff>35561</xdr:rowOff>
    </xdr:to>
    <xdr:sp macro="" textlink="">
      <xdr:nvSpPr>
        <xdr:cNvPr id="284" name="フローチャート: 判断 283">
          <a:extLst>
            <a:ext uri="{FF2B5EF4-FFF2-40B4-BE49-F238E27FC236}">
              <a16:creationId xmlns:a16="http://schemas.microsoft.com/office/drawing/2014/main" id="{816CB8C2-73FF-42C0-B542-4EC3E9403C96}"/>
            </a:ext>
          </a:extLst>
        </xdr:cNvPr>
        <xdr:cNvSpPr/>
      </xdr:nvSpPr>
      <xdr:spPr>
        <a:xfrm>
          <a:off x="965200" y="138518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id="{F265E612-1E92-4AA0-9B5C-7E490CC1ABAC}"/>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00E92C41-2149-40BA-BDA7-C1DB9C85A86A}"/>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DC9B757A-4A63-4FE6-A7D7-F5C0A08CD69A}"/>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CA42EA7C-8D7F-484E-B8DD-F24A8654FCB5}"/>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EEC8F4FB-E573-44C6-8C9D-E06934CA28C1}"/>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105411</xdr:rowOff>
    </xdr:from>
    <xdr:to>
      <xdr:col>24</xdr:col>
      <xdr:colOff>114300</xdr:colOff>
      <xdr:row>84</xdr:row>
      <xdr:rowOff>35561</xdr:rowOff>
    </xdr:to>
    <xdr:sp macro="" textlink="">
      <xdr:nvSpPr>
        <xdr:cNvPr id="290" name="楕円 289">
          <a:extLst>
            <a:ext uri="{FF2B5EF4-FFF2-40B4-BE49-F238E27FC236}">
              <a16:creationId xmlns:a16="http://schemas.microsoft.com/office/drawing/2014/main" id="{B2F0E20F-E2DD-4993-9D54-A4881BEF9255}"/>
            </a:ext>
          </a:extLst>
        </xdr:cNvPr>
        <xdr:cNvSpPr/>
      </xdr:nvSpPr>
      <xdr:spPr>
        <a:xfrm>
          <a:off x="4036060" y="140195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83838</xdr:rowOff>
    </xdr:from>
    <xdr:ext cx="405111" cy="259045"/>
    <xdr:sp macro="" textlink="">
      <xdr:nvSpPr>
        <xdr:cNvPr id="291" name="【公営住宅】&#10;有形固定資産減価償却率該当値テキスト">
          <a:extLst>
            <a:ext uri="{FF2B5EF4-FFF2-40B4-BE49-F238E27FC236}">
              <a16:creationId xmlns:a16="http://schemas.microsoft.com/office/drawing/2014/main" id="{023F3FCB-5ECE-45D6-8B10-ADE612A14E7F}"/>
            </a:ext>
          </a:extLst>
        </xdr:cNvPr>
        <xdr:cNvSpPr txBox="1"/>
      </xdr:nvSpPr>
      <xdr:spPr>
        <a:xfrm>
          <a:off x="4124960" y="1399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80645</xdr:rowOff>
    </xdr:from>
    <xdr:to>
      <xdr:col>20</xdr:col>
      <xdr:colOff>38100</xdr:colOff>
      <xdr:row>84</xdr:row>
      <xdr:rowOff>10795</xdr:rowOff>
    </xdr:to>
    <xdr:sp macro="" textlink="">
      <xdr:nvSpPr>
        <xdr:cNvPr id="292" name="楕円 291">
          <a:extLst>
            <a:ext uri="{FF2B5EF4-FFF2-40B4-BE49-F238E27FC236}">
              <a16:creationId xmlns:a16="http://schemas.microsoft.com/office/drawing/2014/main" id="{FE72B67A-21C5-4916-A620-7172C587DEBF}"/>
            </a:ext>
          </a:extLst>
        </xdr:cNvPr>
        <xdr:cNvSpPr/>
      </xdr:nvSpPr>
      <xdr:spPr>
        <a:xfrm>
          <a:off x="3312160" y="139947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131445</xdr:rowOff>
    </xdr:from>
    <xdr:to>
      <xdr:col>24</xdr:col>
      <xdr:colOff>63500</xdr:colOff>
      <xdr:row>83</xdr:row>
      <xdr:rowOff>156211</xdr:rowOff>
    </xdr:to>
    <xdr:cxnSp macro="">
      <xdr:nvCxnSpPr>
        <xdr:cNvPr id="293" name="直線コネクタ 292">
          <a:extLst>
            <a:ext uri="{FF2B5EF4-FFF2-40B4-BE49-F238E27FC236}">
              <a16:creationId xmlns:a16="http://schemas.microsoft.com/office/drawing/2014/main" id="{399DA575-17CC-42DF-869B-10C111CBDEA2}"/>
            </a:ext>
          </a:extLst>
        </xdr:cNvPr>
        <xdr:cNvCxnSpPr/>
      </xdr:nvCxnSpPr>
      <xdr:spPr>
        <a:xfrm>
          <a:off x="3355340" y="14045565"/>
          <a:ext cx="73152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50164</xdr:rowOff>
    </xdr:from>
    <xdr:to>
      <xdr:col>15</xdr:col>
      <xdr:colOff>101600</xdr:colOff>
      <xdr:row>83</xdr:row>
      <xdr:rowOff>151764</xdr:rowOff>
    </xdr:to>
    <xdr:sp macro="" textlink="">
      <xdr:nvSpPr>
        <xdr:cNvPr id="294" name="楕円 293">
          <a:extLst>
            <a:ext uri="{FF2B5EF4-FFF2-40B4-BE49-F238E27FC236}">
              <a16:creationId xmlns:a16="http://schemas.microsoft.com/office/drawing/2014/main" id="{7D5D960E-63C3-4B22-95AE-341E606E0E55}"/>
            </a:ext>
          </a:extLst>
        </xdr:cNvPr>
        <xdr:cNvSpPr/>
      </xdr:nvSpPr>
      <xdr:spPr>
        <a:xfrm>
          <a:off x="2514600" y="1396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100964</xdr:rowOff>
    </xdr:from>
    <xdr:to>
      <xdr:col>19</xdr:col>
      <xdr:colOff>177800</xdr:colOff>
      <xdr:row>83</xdr:row>
      <xdr:rowOff>131445</xdr:rowOff>
    </xdr:to>
    <xdr:cxnSp macro="">
      <xdr:nvCxnSpPr>
        <xdr:cNvPr id="295" name="直線コネクタ 294">
          <a:extLst>
            <a:ext uri="{FF2B5EF4-FFF2-40B4-BE49-F238E27FC236}">
              <a16:creationId xmlns:a16="http://schemas.microsoft.com/office/drawing/2014/main" id="{CC708F3A-3621-4D78-A8C8-9C402F1DF03C}"/>
            </a:ext>
          </a:extLst>
        </xdr:cNvPr>
        <xdr:cNvCxnSpPr/>
      </xdr:nvCxnSpPr>
      <xdr:spPr>
        <a:xfrm>
          <a:off x="2565400" y="14015084"/>
          <a:ext cx="78994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19686</xdr:rowOff>
    </xdr:from>
    <xdr:to>
      <xdr:col>10</xdr:col>
      <xdr:colOff>165100</xdr:colOff>
      <xdr:row>83</xdr:row>
      <xdr:rowOff>121286</xdr:rowOff>
    </xdr:to>
    <xdr:sp macro="" textlink="">
      <xdr:nvSpPr>
        <xdr:cNvPr id="296" name="楕円 295">
          <a:extLst>
            <a:ext uri="{FF2B5EF4-FFF2-40B4-BE49-F238E27FC236}">
              <a16:creationId xmlns:a16="http://schemas.microsoft.com/office/drawing/2014/main" id="{8EC86B26-0A6E-49D0-BA71-9E554462C537}"/>
            </a:ext>
          </a:extLst>
        </xdr:cNvPr>
        <xdr:cNvSpPr/>
      </xdr:nvSpPr>
      <xdr:spPr>
        <a:xfrm>
          <a:off x="1739900" y="1393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70486</xdr:rowOff>
    </xdr:from>
    <xdr:to>
      <xdr:col>15</xdr:col>
      <xdr:colOff>50800</xdr:colOff>
      <xdr:row>83</xdr:row>
      <xdr:rowOff>100964</xdr:rowOff>
    </xdr:to>
    <xdr:cxnSp macro="">
      <xdr:nvCxnSpPr>
        <xdr:cNvPr id="297" name="直線コネクタ 296">
          <a:extLst>
            <a:ext uri="{FF2B5EF4-FFF2-40B4-BE49-F238E27FC236}">
              <a16:creationId xmlns:a16="http://schemas.microsoft.com/office/drawing/2014/main" id="{91CF8F99-58A2-4ADA-81D4-2BA893257309}"/>
            </a:ext>
          </a:extLst>
        </xdr:cNvPr>
        <xdr:cNvCxnSpPr/>
      </xdr:nvCxnSpPr>
      <xdr:spPr>
        <a:xfrm>
          <a:off x="1790700" y="13984606"/>
          <a:ext cx="7747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93997</xdr:rowOff>
    </xdr:from>
    <xdr:ext cx="405111" cy="259045"/>
    <xdr:sp macro="" textlink="">
      <xdr:nvSpPr>
        <xdr:cNvPr id="298" name="n_1aveValue【公営住宅】&#10;有形固定資産減価償却率">
          <a:extLst>
            <a:ext uri="{FF2B5EF4-FFF2-40B4-BE49-F238E27FC236}">
              <a16:creationId xmlns:a16="http://schemas.microsoft.com/office/drawing/2014/main" id="{862C15DB-925C-4C2C-BCDA-4DFC9D6E306C}"/>
            </a:ext>
          </a:extLst>
        </xdr:cNvPr>
        <xdr:cNvSpPr txBox="1"/>
      </xdr:nvSpPr>
      <xdr:spPr>
        <a:xfrm>
          <a:off x="3170564" y="1367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88282</xdr:rowOff>
    </xdr:from>
    <xdr:ext cx="405111" cy="259045"/>
    <xdr:sp macro="" textlink="">
      <xdr:nvSpPr>
        <xdr:cNvPr id="299" name="n_2aveValue【公営住宅】&#10;有形固定資産減価償却率">
          <a:extLst>
            <a:ext uri="{FF2B5EF4-FFF2-40B4-BE49-F238E27FC236}">
              <a16:creationId xmlns:a16="http://schemas.microsoft.com/office/drawing/2014/main" id="{5107D159-5C2F-43A2-A78B-8E62748439BE}"/>
            </a:ext>
          </a:extLst>
        </xdr:cNvPr>
        <xdr:cNvSpPr txBox="1"/>
      </xdr:nvSpPr>
      <xdr:spPr>
        <a:xfrm>
          <a:off x="2385704" y="1366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74947</xdr:rowOff>
    </xdr:from>
    <xdr:ext cx="405111" cy="259045"/>
    <xdr:sp macro="" textlink="">
      <xdr:nvSpPr>
        <xdr:cNvPr id="300" name="n_3aveValue【公営住宅】&#10;有形固定資産減価償却率">
          <a:extLst>
            <a:ext uri="{FF2B5EF4-FFF2-40B4-BE49-F238E27FC236}">
              <a16:creationId xmlns:a16="http://schemas.microsoft.com/office/drawing/2014/main" id="{498E5C52-057A-4C8E-9170-3AD45A02FA37}"/>
            </a:ext>
          </a:extLst>
        </xdr:cNvPr>
        <xdr:cNvSpPr txBox="1"/>
      </xdr:nvSpPr>
      <xdr:spPr>
        <a:xfrm>
          <a:off x="1611004" y="1365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52088</xdr:rowOff>
    </xdr:from>
    <xdr:ext cx="405111" cy="259045"/>
    <xdr:sp macro="" textlink="">
      <xdr:nvSpPr>
        <xdr:cNvPr id="301" name="n_4aveValue【公営住宅】&#10;有形固定資産減価償却率">
          <a:extLst>
            <a:ext uri="{FF2B5EF4-FFF2-40B4-BE49-F238E27FC236}">
              <a16:creationId xmlns:a16="http://schemas.microsoft.com/office/drawing/2014/main" id="{20AFC9E8-1439-4A15-B473-598AC33B8504}"/>
            </a:ext>
          </a:extLst>
        </xdr:cNvPr>
        <xdr:cNvSpPr txBox="1"/>
      </xdr:nvSpPr>
      <xdr:spPr>
        <a:xfrm>
          <a:off x="836304" y="13630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1922</xdr:rowOff>
    </xdr:from>
    <xdr:ext cx="405111" cy="259045"/>
    <xdr:sp macro="" textlink="">
      <xdr:nvSpPr>
        <xdr:cNvPr id="302" name="n_1mainValue【公営住宅】&#10;有形固定資産減価償却率">
          <a:extLst>
            <a:ext uri="{FF2B5EF4-FFF2-40B4-BE49-F238E27FC236}">
              <a16:creationId xmlns:a16="http://schemas.microsoft.com/office/drawing/2014/main" id="{73CC29AE-5619-4314-AEA0-7382F01CD83E}"/>
            </a:ext>
          </a:extLst>
        </xdr:cNvPr>
        <xdr:cNvSpPr txBox="1"/>
      </xdr:nvSpPr>
      <xdr:spPr>
        <a:xfrm>
          <a:off x="317056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142891</xdr:rowOff>
    </xdr:from>
    <xdr:ext cx="405111" cy="259045"/>
    <xdr:sp macro="" textlink="">
      <xdr:nvSpPr>
        <xdr:cNvPr id="303" name="n_2mainValue【公営住宅】&#10;有形固定資産減価償却率">
          <a:extLst>
            <a:ext uri="{FF2B5EF4-FFF2-40B4-BE49-F238E27FC236}">
              <a16:creationId xmlns:a16="http://schemas.microsoft.com/office/drawing/2014/main" id="{3D26ABF0-D115-431F-A85A-F00364A67B34}"/>
            </a:ext>
          </a:extLst>
        </xdr:cNvPr>
        <xdr:cNvSpPr txBox="1"/>
      </xdr:nvSpPr>
      <xdr:spPr>
        <a:xfrm>
          <a:off x="2385704" y="1405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112413</xdr:rowOff>
    </xdr:from>
    <xdr:ext cx="405111" cy="259045"/>
    <xdr:sp macro="" textlink="">
      <xdr:nvSpPr>
        <xdr:cNvPr id="304" name="n_3mainValue【公営住宅】&#10;有形固定資産減価償却率">
          <a:extLst>
            <a:ext uri="{FF2B5EF4-FFF2-40B4-BE49-F238E27FC236}">
              <a16:creationId xmlns:a16="http://schemas.microsoft.com/office/drawing/2014/main" id="{33253795-AEF6-4E86-A01B-4622397B43CD}"/>
            </a:ext>
          </a:extLst>
        </xdr:cNvPr>
        <xdr:cNvSpPr txBox="1"/>
      </xdr:nvSpPr>
      <xdr:spPr>
        <a:xfrm>
          <a:off x="1611004" y="1402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5" name="正方形/長方形 304">
          <a:extLst>
            <a:ext uri="{FF2B5EF4-FFF2-40B4-BE49-F238E27FC236}">
              <a16:creationId xmlns:a16="http://schemas.microsoft.com/office/drawing/2014/main" id="{60DDFDDC-57EB-4E06-9150-020354F5F7F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6" name="正方形/長方形 305">
          <a:extLst>
            <a:ext uri="{FF2B5EF4-FFF2-40B4-BE49-F238E27FC236}">
              <a16:creationId xmlns:a16="http://schemas.microsoft.com/office/drawing/2014/main" id="{14B32BA9-1384-4329-B91A-46D2831FB7F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7" name="正方形/長方形 306">
          <a:extLst>
            <a:ext uri="{FF2B5EF4-FFF2-40B4-BE49-F238E27FC236}">
              <a16:creationId xmlns:a16="http://schemas.microsoft.com/office/drawing/2014/main" id="{FB6266D8-C361-4218-9B92-D4FCE02A713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8" name="正方形/長方形 307">
          <a:extLst>
            <a:ext uri="{FF2B5EF4-FFF2-40B4-BE49-F238E27FC236}">
              <a16:creationId xmlns:a16="http://schemas.microsoft.com/office/drawing/2014/main" id="{B3A4A446-D597-46F6-B3A2-1BC8278C751F}"/>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9" name="正方形/長方形 308">
          <a:extLst>
            <a:ext uri="{FF2B5EF4-FFF2-40B4-BE49-F238E27FC236}">
              <a16:creationId xmlns:a16="http://schemas.microsoft.com/office/drawing/2014/main" id="{7B6E15E5-D1B3-4182-8539-37AB636C4763}"/>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0" name="正方形/長方形 309">
          <a:extLst>
            <a:ext uri="{FF2B5EF4-FFF2-40B4-BE49-F238E27FC236}">
              <a16:creationId xmlns:a16="http://schemas.microsoft.com/office/drawing/2014/main" id="{BBD6ADF8-71B3-4E39-8E43-E01FF2C98805}"/>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1" name="正方形/長方形 310">
          <a:extLst>
            <a:ext uri="{FF2B5EF4-FFF2-40B4-BE49-F238E27FC236}">
              <a16:creationId xmlns:a16="http://schemas.microsoft.com/office/drawing/2014/main" id="{BB0DB14A-CAC1-4A10-872F-7F57C0427051}"/>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2" name="正方形/長方形 311">
          <a:extLst>
            <a:ext uri="{FF2B5EF4-FFF2-40B4-BE49-F238E27FC236}">
              <a16:creationId xmlns:a16="http://schemas.microsoft.com/office/drawing/2014/main" id="{6D29AE76-2F22-43E4-815B-244FD3E7279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3" name="テキスト ボックス 312">
          <a:extLst>
            <a:ext uri="{FF2B5EF4-FFF2-40B4-BE49-F238E27FC236}">
              <a16:creationId xmlns:a16="http://schemas.microsoft.com/office/drawing/2014/main" id="{89066615-0F83-4486-B085-9A4AA2C7A0B5}"/>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4" name="直線コネクタ 313">
          <a:extLst>
            <a:ext uri="{FF2B5EF4-FFF2-40B4-BE49-F238E27FC236}">
              <a16:creationId xmlns:a16="http://schemas.microsoft.com/office/drawing/2014/main" id="{A5B9AEE8-7254-494A-9540-276973387DA3}"/>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5" name="直線コネクタ 314">
          <a:extLst>
            <a:ext uri="{FF2B5EF4-FFF2-40B4-BE49-F238E27FC236}">
              <a16:creationId xmlns:a16="http://schemas.microsoft.com/office/drawing/2014/main" id="{2E3353EB-A51E-47D6-8FEC-83D65A8B69B9}"/>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6" name="テキスト ボックス 315">
          <a:extLst>
            <a:ext uri="{FF2B5EF4-FFF2-40B4-BE49-F238E27FC236}">
              <a16:creationId xmlns:a16="http://schemas.microsoft.com/office/drawing/2014/main" id="{08918E83-3B5C-4A0B-9522-81E0660ECD54}"/>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7" name="直線コネクタ 316">
          <a:extLst>
            <a:ext uri="{FF2B5EF4-FFF2-40B4-BE49-F238E27FC236}">
              <a16:creationId xmlns:a16="http://schemas.microsoft.com/office/drawing/2014/main" id="{1BE7A6EE-51C6-496D-A014-70E550D19328}"/>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8" name="テキスト ボックス 317">
          <a:extLst>
            <a:ext uri="{FF2B5EF4-FFF2-40B4-BE49-F238E27FC236}">
              <a16:creationId xmlns:a16="http://schemas.microsoft.com/office/drawing/2014/main" id="{CCF38106-A9F3-4A3E-9541-E232B0BD64D4}"/>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9" name="直線コネクタ 318">
          <a:extLst>
            <a:ext uri="{FF2B5EF4-FFF2-40B4-BE49-F238E27FC236}">
              <a16:creationId xmlns:a16="http://schemas.microsoft.com/office/drawing/2014/main" id="{260F860F-16AE-442E-AA88-E00AED04A257}"/>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20" name="テキスト ボックス 319">
          <a:extLst>
            <a:ext uri="{FF2B5EF4-FFF2-40B4-BE49-F238E27FC236}">
              <a16:creationId xmlns:a16="http://schemas.microsoft.com/office/drawing/2014/main" id="{1B57B827-1490-44C3-A83E-0E546FD0D9C5}"/>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1" name="直線コネクタ 320">
          <a:extLst>
            <a:ext uri="{FF2B5EF4-FFF2-40B4-BE49-F238E27FC236}">
              <a16:creationId xmlns:a16="http://schemas.microsoft.com/office/drawing/2014/main" id="{2AE2F220-28AA-4CF7-A223-762F69A7E961}"/>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22" name="テキスト ボックス 321">
          <a:extLst>
            <a:ext uri="{FF2B5EF4-FFF2-40B4-BE49-F238E27FC236}">
              <a16:creationId xmlns:a16="http://schemas.microsoft.com/office/drawing/2014/main" id="{15DA4331-8702-43B4-AE14-D063EF65ACF1}"/>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a:extLst>
            <a:ext uri="{FF2B5EF4-FFF2-40B4-BE49-F238E27FC236}">
              <a16:creationId xmlns:a16="http://schemas.microsoft.com/office/drawing/2014/main" id="{40E30154-6548-4340-92B4-57C523B03CB4}"/>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4" name="テキスト ボックス 323">
          <a:extLst>
            <a:ext uri="{FF2B5EF4-FFF2-40B4-BE49-F238E27FC236}">
              <a16:creationId xmlns:a16="http://schemas.microsoft.com/office/drawing/2014/main" id="{E9A37167-D875-4762-B9EC-67C6B9F8D683}"/>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公営住宅】&#10;一人当たり面積グラフ枠">
          <a:extLst>
            <a:ext uri="{FF2B5EF4-FFF2-40B4-BE49-F238E27FC236}">
              <a16:creationId xmlns:a16="http://schemas.microsoft.com/office/drawing/2014/main" id="{91940B51-6676-416D-910D-F3527879B7BF}"/>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46375</xdr:rowOff>
    </xdr:from>
    <xdr:to>
      <xdr:col>54</xdr:col>
      <xdr:colOff>189865</xdr:colOff>
      <xdr:row>86</xdr:row>
      <xdr:rowOff>34122</xdr:rowOff>
    </xdr:to>
    <xdr:cxnSp macro="">
      <xdr:nvCxnSpPr>
        <xdr:cNvPr id="326" name="直線コネクタ 325">
          <a:extLst>
            <a:ext uri="{FF2B5EF4-FFF2-40B4-BE49-F238E27FC236}">
              <a16:creationId xmlns:a16="http://schemas.microsoft.com/office/drawing/2014/main" id="{04FD147A-C8CB-476F-8831-85FF4BF709F8}"/>
            </a:ext>
          </a:extLst>
        </xdr:cNvPr>
        <xdr:cNvCxnSpPr/>
      </xdr:nvCxnSpPr>
      <xdr:spPr>
        <a:xfrm flipV="1">
          <a:off x="9219565" y="13289935"/>
          <a:ext cx="0" cy="1161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37949</xdr:rowOff>
    </xdr:from>
    <xdr:ext cx="469744" cy="259045"/>
    <xdr:sp macro="" textlink="">
      <xdr:nvSpPr>
        <xdr:cNvPr id="327" name="【公営住宅】&#10;一人当たり面積最小値テキスト">
          <a:extLst>
            <a:ext uri="{FF2B5EF4-FFF2-40B4-BE49-F238E27FC236}">
              <a16:creationId xmlns:a16="http://schemas.microsoft.com/office/drawing/2014/main" id="{C8EE30C4-BD41-4014-A097-12914EC28042}"/>
            </a:ext>
          </a:extLst>
        </xdr:cNvPr>
        <xdr:cNvSpPr txBox="1"/>
      </xdr:nvSpPr>
      <xdr:spPr>
        <a:xfrm>
          <a:off x="9258300" y="14454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34122</xdr:rowOff>
    </xdr:from>
    <xdr:to>
      <xdr:col>55</xdr:col>
      <xdr:colOff>88900</xdr:colOff>
      <xdr:row>86</xdr:row>
      <xdr:rowOff>34122</xdr:rowOff>
    </xdr:to>
    <xdr:cxnSp macro="">
      <xdr:nvCxnSpPr>
        <xdr:cNvPr id="328" name="直線コネクタ 327">
          <a:extLst>
            <a:ext uri="{FF2B5EF4-FFF2-40B4-BE49-F238E27FC236}">
              <a16:creationId xmlns:a16="http://schemas.microsoft.com/office/drawing/2014/main" id="{AF927F62-989B-4918-A2C2-87147A785910}"/>
            </a:ext>
          </a:extLst>
        </xdr:cNvPr>
        <xdr:cNvCxnSpPr/>
      </xdr:nvCxnSpPr>
      <xdr:spPr>
        <a:xfrm>
          <a:off x="9154160" y="144511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164502</xdr:rowOff>
    </xdr:from>
    <xdr:ext cx="534377" cy="259045"/>
    <xdr:sp macro="" textlink="">
      <xdr:nvSpPr>
        <xdr:cNvPr id="329" name="【公営住宅】&#10;一人当たり面積最大値テキスト">
          <a:extLst>
            <a:ext uri="{FF2B5EF4-FFF2-40B4-BE49-F238E27FC236}">
              <a16:creationId xmlns:a16="http://schemas.microsoft.com/office/drawing/2014/main" id="{2119F301-F7FE-4369-98A9-1D57EC4416A1}"/>
            </a:ext>
          </a:extLst>
        </xdr:cNvPr>
        <xdr:cNvSpPr txBox="1"/>
      </xdr:nvSpPr>
      <xdr:spPr>
        <a:xfrm>
          <a:off x="9258300" y="1307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46375</xdr:rowOff>
    </xdr:from>
    <xdr:to>
      <xdr:col>55</xdr:col>
      <xdr:colOff>88900</xdr:colOff>
      <xdr:row>79</xdr:row>
      <xdr:rowOff>46375</xdr:rowOff>
    </xdr:to>
    <xdr:cxnSp macro="">
      <xdr:nvCxnSpPr>
        <xdr:cNvPr id="330" name="直線コネクタ 329">
          <a:extLst>
            <a:ext uri="{FF2B5EF4-FFF2-40B4-BE49-F238E27FC236}">
              <a16:creationId xmlns:a16="http://schemas.microsoft.com/office/drawing/2014/main" id="{B511AD2F-06CF-457D-81AD-E60257FD504A}"/>
            </a:ext>
          </a:extLst>
        </xdr:cNvPr>
        <xdr:cNvCxnSpPr/>
      </xdr:nvCxnSpPr>
      <xdr:spPr>
        <a:xfrm>
          <a:off x="9154160" y="132899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78976</xdr:rowOff>
    </xdr:from>
    <xdr:ext cx="469744" cy="259045"/>
    <xdr:sp macro="" textlink="">
      <xdr:nvSpPr>
        <xdr:cNvPr id="331" name="【公営住宅】&#10;一人当たり面積平均値テキスト">
          <a:extLst>
            <a:ext uri="{FF2B5EF4-FFF2-40B4-BE49-F238E27FC236}">
              <a16:creationId xmlns:a16="http://schemas.microsoft.com/office/drawing/2014/main" id="{5653F3AF-4DF8-45A0-B8CE-2EF8819A4F7B}"/>
            </a:ext>
          </a:extLst>
        </xdr:cNvPr>
        <xdr:cNvSpPr txBox="1"/>
      </xdr:nvSpPr>
      <xdr:spPr>
        <a:xfrm>
          <a:off x="9258300" y="143283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100549</xdr:rowOff>
    </xdr:from>
    <xdr:to>
      <xdr:col>55</xdr:col>
      <xdr:colOff>50800</xdr:colOff>
      <xdr:row>86</xdr:row>
      <xdr:rowOff>30699</xdr:rowOff>
    </xdr:to>
    <xdr:sp macro="" textlink="">
      <xdr:nvSpPr>
        <xdr:cNvPr id="332" name="フローチャート: 判断 331">
          <a:extLst>
            <a:ext uri="{FF2B5EF4-FFF2-40B4-BE49-F238E27FC236}">
              <a16:creationId xmlns:a16="http://schemas.microsoft.com/office/drawing/2014/main" id="{3B006F38-8AD3-44D4-A237-5B8CF1197509}"/>
            </a:ext>
          </a:extLst>
        </xdr:cNvPr>
        <xdr:cNvSpPr/>
      </xdr:nvSpPr>
      <xdr:spPr>
        <a:xfrm>
          <a:off x="9192260" y="143499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100594</xdr:rowOff>
    </xdr:from>
    <xdr:to>
      <xdr:col>50</xdr:col>
      <xdr:colOff>165100</xdr:colOff>
      <xdr:row>86</xdr:row>
      <xdr:rowOff>30744</xdr:rowOff>
    </xdr:to>
    <xdr:sp macro="" textlink="">
      <xdr:nvSpPr>
        <xdr:cNvPr id="333" name="フローチャート: 判断 332">
          <a:extLst>
            <a:ext uri="{FF2B5EF4-FFF2-40B4-BE49-F238E27FC236}">
              <a16:creationId xmlns:a16="http://schemas.microsoft.com/office/drawing/2014/main" id="{5790EE4F-BE64-4252-82BF-9A52FCF71066}"/>
            </a:ext>
          </a:extLst>
        </xdr:cNvPr>
        <xdr:cNvSpPr/>
      </xdr:nvSpPr>
      <xdr:spPr>
        <a:xfrm>
          <a:off x="8445500" y="143499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101966</xdr:rowOff>
    </xdr:from>
    <xdr:to>
      <xdr:col>46</xdr:col>
      <xdr:colOff>38100</xdr:colOff>
      <xdr:row>86</xdr:row>
      <xdr:rowOff>32116</xdr:rowOff>
    </xdr:to>
    <xdr:sp macro="" textlink="">
      <xdr:nvSpPr>
        <xdr:cNvPr id="334" name="フローチャート: 判断 333">
          <a:extLst>
            <a:ext uri="{FF2B5EF4-FFF2-40B4-BE49-F238E27FC236}">
              <a16:creationId xmlns:a16="http://schemas.microsoft.com/office/drawing/2014/main" id="{A8D38C98-7C4B-4DC9-9C6C-85C46787B47A}"/>
            </a:ext>
          </a:extLst>
        </xdr:cNvPr>
        <xdr:cNvSpPr/>
      </xdr:nvSpPr>
      <xdr:spPr>
        <a:xfrm>
          <a:off x="7670800" y="143513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100457</xdr:rowOff>
    </xdr:from>
    <xdr:to>
      <xdr:col>41</xdr:col>
      <xdr:colOff>101600</xdr:colOff>
      <xdr:row>86</xdr:row>
      <xdr:rowOff>30607</xdr:rowOff>
    </xdr:to>
    <xdr:sp macro="" textlink="">
      <xdr:nvSpPr>
        <xdr:cNvPr id="335" name="フローチャート: 判断 334">
          <a:extLst>
            <a:ext uri="{FF2B5EF4-FFF2-40B4-BE49-F238E27FC236}">
              <a16:creationId xmlns:a16="http://schemas.microsoft.com/office/drawing/2014/main" id="{7B882270-BF1F-4E3C-AE32-2B5F1941A71C}"/>
            </a:ext>
          </a:extLst>
        </xdr:cNvPr>
        <xdr:cNvSpPr/>
      </xdr:nvSpPr>
      <xdr:spPr>
        <a:xfrm>
          <a:off x="6873240" y="143498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101828</xdr:rowOff>
    </xdr:from>
    <xdr:to>
      <xdr:col>36</xdr:col>
      <xdr:colOff>165100</xdr:colOff>
      <xdr:row>86</xdr:row>
      <xdr:rowOff>31978</xdr:rowOff>
    </xdr:to>
    <xdr:sp macro="" textlink="">
      <xdr:nvSpPr>
        <xdr:cNvPr id="336" name="フローチャート: 判断 335">
          <a:extLst>
            <a:ext uri="{FF2B5EF4-FFF2-40B4-BE49-F238E27FC236}">
              <a16:creationId xmlns:a16="http://schemas.microsoft.com/office/drawing/2014/main" id="{656DD6C1-2900-416A-AD8F-E9E61B333D43}"/>
            </a:ext>
          </a:extLst>
        </xdr:cNvPr>
        <xdr:cNvSpPr/>
      </xdr:nvSpPr>
      <xdr:spPr>
        <a:xfrm>
          <a:off x="6098540" y="143512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id="{D869FEF3-B8D1-4917-BBBE-106CEFE0A4A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FC617ED4-E7D8-4DCA-86A8-086F2A54EB5F}"/>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C4AF132F-060F-4E8D-8C25-36321EA7EE9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D8F4B84F-2A37-4EDA-8F75-00871C3D62C5}"/>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F70E1E03-5CB0-40BF-B0E9-45122EA10A6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51353</xdr:rowOff>
    </xdr:from>
    <xdr:to>
      <xdr:col>55</xdr:col>
      <xdr:colOff>50800</xdr:colOff>
      <xdr:row>85</xdr:row>
      <xdr:rowOff>152953</xdr:rowOff>
    </xdr:to>
    <xdr:sp macro="" textlink="">
      <xdr:nvSpPr>
        <xdr:cNvPr id="342" name="楕円 341">
          <a:extLst>
            <a:ext uri="{FF2B5EF4-FFF2-40B4-BE49-F238E27FC236}">
              <a16:creationId xmlns:a16="http://schemas.microsoft.com/office/drawing/2014/main" id="{3D0882FF-EF86-466F-B1B0-4B591AA8EB30}"/>
            </a:ext>
          </a:extLst>
        </xdr:cNvPr>
        <xdr:cNvSpPr/>
      </xdr:nvSpPr>
      <xdr:spPr>
        <a:xfrm>
          <a:off x="9192260" y="143007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10730</xdr:rowOff>
    </xdr:from>
    <xdr:ext cx="469744" cy="259045"/>
    <xdr:sp macro="" textlink="">
      <xdr:nvSpPr>
        <xdr:cNvPr id="343" name="【公営住宅】&#10;一人当たり面積該当値テキスト">
          <a:extLst>
            <a:ext uri="{FF2B5EF4-FFF2-40B4-BE49-F238E27FC236}">
              <a16:creationId xmlns:a16="http://schemas.microsoft.com/office/drawing/2014/main" id="{C90050D8-7A0A-4C50-82F4-C7744461C1C0}"/>
            </a:ext>
          </a:extLst>
        </xdr:cNvPr>
        <xdr:cNvSpPr txBox="1"/>
      </xdr:nvSpPr>
      <xdr:spPr>
        <a:xfrm>
          <a:off x="9258300" y="1409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54417</xdr:rowOff>
    </xdr:from>
    <xdr:to>
      <xdr:col>50</xdr:col>
      <xdr:colOff>165100</xdr:colOff>
      <xdr:row>85</xdr:row>
      <xdr:rowOff>156017</xdr:rowOff>
    </xdr:to>
    <xdr:sp macro="" textlink="">
      <xdr:nvSpPr>
        <xdr:cNvPr id="344" name="楕円 343">
          <a:extLst>
            <a:ext uri="{FF2B5EF4-FFF2-40B4-BE49-F238E27FC236}">
              <a16:creationId xmlns:a16="http://schemas.microsoft.com/office/drawing/2014/main" id="{0B349A0E-A14C-403A-AD8A-E9070837F2B9}"/>
            </a:ext>
          </a:extLst>
        </xdr:cNvPr>
        <xdr:cNvSpPr/>
      </xdr:nvSpPr>
      <xdr:spPr>
        <a:xfrm>
          <a:off x="8445500" y="1430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102153</xdr:rowOff>
    </xdr:from>
    <xdr:to>
      <xdr:col>55</xdr:col>
      <xdr:colOff>0</xdr:colOff>
      <xdr:row>85</xdr:row>
      <xdr:rowOff>105217</xdr:rowOff>
    </xdr:to>
    <xdr:cxnSp macro="">
      <xdr:nvCxnSpPr>
        <xdr:cNvPr id="345" name="直線コネクタ 344">
          <a:extLst>
            <a:ext uri="{FF2B5EF4-FFF2-40B4-BE49-F238E27FC236}">
              <a16:creationId xmlns:a16="http://schemas.microsoft.com/office/drawing/2014/main" id="{15C78D7C-895A-4896-8BB6-1F557BBDCFB7}"/>
            </a:ext>
          </a:extLst>
        </xdr:cNvPr>
        <xdr:cNvCxnSpPr/>
      </xdr:nvCxnSpPr>
      <xdr:spPr>
        <a:xfrm flipV="1">
          <a:off x="8496300" y="14351553"/>
          <a:ext cx="723900" cy="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57389</xdr:rowOff>
    </xdr:from>
    <xdr:to>
      <xdr:col>46</xdr:col>
      <xdr:colOff>38100</xdr:colOff>
      <xdr:row>85</xdr:row>
      <xdr:rowOff>158989</xdr:rowOff>
    </xdr:to>
    <xdr:sp macro="" textlink="">
      <xdr:nvSpPr>
        <xdr:cNvPr id="346" name="楕円 345">
          <a:extLst>
            <a:ext uri="{FF2B5EF4-FFF2-40B4-BE49-F238E27FC236}">
              <a16:creationId xmlns:a16="http://schemas.microsoft.com/office/drawing/2014/main" id="{7CA9384B-5889-4D49-AF2E-F42AB54AD907}"/>
            </a:ext>
          </a:extLst>
        </xdr:cNvPr>
        <xdr:cNvSpPr/>
      </xdr:nvSpPr>
      <xdr:spPr>
        <a:xfrm>
          <a:off x="7670800" y="143067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105217</xdr:rowOff>
    </xdr:from>
    <xdr:to>
      <xdr:col>50</xdr:col>
      <xdr:colOff>114300</xdr:colOff>
      <xdr:row>85</xdr:row>
      <xdr:rowOff>108189</xdr:rowOff>
    </xdr:to>
    <xdr:cxnSp macro="">
      <xdr:nvCxnSpPr>
        <xdr:cNvPr id="347" name="直線コネクタ 346">
          <a:extLst>
            <a:ext uri="{FF2B5EF4-FFF2-40B4-BE49-F238E27FC236}">
              <a16:creationId xmlns:a16="http://schemas.microsoft.com/office/drawing/2014/main" id="{1BA2B54B-DE04-4EA0-A432-E1BB40A2C2DC}"/>
            </a:ext>
          </a:extLst>
        </xdr:cNvPr>
        <xdr:cNvCxnSpPr/>
      </xdr:nvCxnSpPr>
      <xdr:spPr>
        <a:xfrm flipV="1">
          <a:off x="7713980" y="14354617"/>
          <a:ext cx="78232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60223</xdr:rowOff>
    </xdr:from>
    <xdr:to>
      <xdr:col>41</xdr:col>
      <xdr:colOff>101600</xdr:colOff>
      <xdr:row>85</xdr:row>
      <xdr:rowOff>161823</xdr:rowOff>
    </xdr:to>
    <xdr:sp macro="" textlink="">
      <xdr:nvSpPr>
        <xdr:cNvPr id="348" name="楕円 347">
          <a:extLst>
            <a:ext uri="{FF2B5EF4-FFF2-40B4-BE49-F238E27FC236}">
              <a16:creationId xmlns:a16="http://schemas.microsoft.com/office/drawing/2014/main" id="{ED9F3FE4-BDC6-4ADA-8D20-0D9093D652EF}"/>
            </a:ext>
          </a:extLst>
        </xdr:cNvPr>
        <xdr:cNvSpPr/>
      </xdr:nvSpPr>
      <xdr:spPr>
        <a:xfrm>
          <a:off x="6873240" y="1430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108189</xdr:rowOff>
    </xdr:from>
    <xdr:to>
      <xdr:col>45</xdr:col>
      <xdr:colOff>177800</xdr:colOff>
      <xdr:row>85</xdr:row>
      <xdr:rowOff>111023</xdr:rowOff>
    </xdr:to>
    <xdr:cxnSp macro="">
      <xdr:nvCxnSpPr>
        <xdr:cNvPr id="349" name="直線コネクタ 348">
          <a:extLst>
            <a:ext uri="{FF2B5EF4-FFF2-40B4-BE49-F238E27FC236}">
              <a16:creationId xmlns:a16="http://schemas.microsoft.com/office/drawing/2014/main" id="{EA00892C-45AF-454B-8C17-A5F9CB9737EA}"/>
            </a:ext>
          </a:extLst>
        </xdr:cNvPr>
        <xdr:cNvCxnSpPr/>
      </xdr:nvCxnSpPr>
      <xdr:spPr>
        <a:xfrm flipV="1">
          <a:off x="6924040" y="14357589"/>
          <a:ext cx="789940" cy="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21871</xdr:rowOff>
    </xdr:from>
    <xdr:ext cx="469744" cy="259045"/>
    <xdr:sp macro="" textlink="">
      <xdr:nvSpPr>
        <xdr:cNvPr id="350" name="n_1aveValue【公営住宅】&#10;一人当たり面積">
          <a:extLst>
            <a:ext uri="{FF2B5EF4-FFF2-40B4-BE49-F238E27FC236}">
              <a16:creationId xmlns:a16="http://schemas.microsoft.com/office/drawing/2014/main" id="{22D00EE7-D673-4589-A23F-67FD531B2BEF}"/>
            </a:ext>
          </a:extLst>
        </xdr:cNvPr>
        <xdr:cNvSpPr txBox="1"/>
      </xdr:nvSpPr>
      <xdr:spPr>
        <a:xfrm>
          <a:off x="8271587" y="1443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23243</xdr:rowOff>
    </xdr:from>
    <xdr:ext cx="469744" cy="259045"/>
    <xdr:sp macro="" textlink="">
      <xdr:nvSpPr>
        <xdr:cNvPr id="351" name="n_2aveValue【公営住宅】&#10;一人当たり面積">
          <a:extLst>
            <a:ext uri="{FF2B5EF4-FFF2-40B4-BE49-F238E27FC236}">
              <a16:creationId xmlns:a16="http://schemas.microsoft.com/office/drawing/2014/main" id="{87925B8A-ACC8-4144-A2FF-EEA460CE14F2}"/>
            </a:ext>
          </a:extLst>
        </xdr:cNvPr>
        <xdr:cNvSpPr txBox="1"/>
      </xdr:nvSpPr>
      <xdr:spPr>
        <a:xfrm>
          <a:off x="7509587" y="14440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21734</xdr:rowOff>
    </xdr:from>
    <xdr:ext cx="469744" cy="259045"/>
    <xdr:sp macro="" textlink="">
      <xdr:nvSpPr>
        <xdr:cNvPr id="352" name="n_3aveValue【公営住宅】&#10;一人当たり面積">
          <a:extLst>
            <a:ext uri="{FF2B5EF4-FFF2-40B4-BE49-F238E27FC236}">
              <a16:creationId xmlns:a16="http://schemas.microsoft.com/office/drawing/2014/main" id="{B289868C-4A90-4690-BB6A-1C0E5D8C3209}"/>
            </a:ext>
          </a:extLst>
        </xdr:cNvPr>
        <xdr:cNvSpPr txBox="1"/>
      </xdr:nvSpPr>
      <xdr:spPr>
        <a:xfrm>
          <a:off x="6712027" y="14438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48505</xdr:rowOff>
    </xdr:from>
    <xdr:ext cx="469744" cy="259045"/>
    <xdr:sp macro="" textlink="">
      <xdr:nvSpPr>
        <xdr:cNvPr id="353" name="n_4aveValue【公営住宅】&#10;一人当たり面積">
          <a:extLst>
            <a:ext uri="{FF2B5EF4-FFF2-40B4-BE49-F238E27FC236}">
              <a16:creationId xmlns:a16="http://schemas.microsoft.com/office/drawing/2014/main" id="{B2084B66-37C7-4AC3-8CA2-62C6CF8E0EAF}"/>
            </a:ext>
          </a:extLst>
        </xdr:cNvPr>
        <xdr:cNvSpPr txBox="1"/>
      </xdr:nvSpPr>
      <xdr:spPr>
        <a:xfrm>
          <a:off x="5937327" y="14130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1094</xdr:rowOff>
    </xdr:from>
    <xdr:ext cx="469744" cy="259045"/>
    <xdr:sp macro="" textlink="">
      <xdr:nvSpPr>
        <xdr:cNvPr id="354" name="n_1mainValue【公営住宅】&#10;一人当たり面積">
          <a:extLst>
            <a:ext uri="{FF2B5EF4-FFF2-40B4-BE49-F238E27FC236}">
              <a16:creationId xmlns:a16="http://schemas.microsoft.com/office/drawing/2014/main" id="{9090523A-8F48-4592-A315-B29E6FF7E856}"/>
            </a:ext>
          </a:extLst>
        </xdr:cNvPr>
        <xdr:cNvSpPr txBox="1"/>
      </xdr:nvSpPr>
      <xdr:spPr>
        <a:xfrm>
          <a:off x="8271587" y="14082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4066</xdr:rowOff>
    </xdr:from>
    <xdr:ext cx="469744" cy="259045"/>
    <xdr:sp macro="" textlink="">
      <xdr:nvSpPr>
        <xdr:cNvPr id="355" name="n_2mainValue【公営住宅】&#10;一人当たり面積">
          <a:extLst>
            <a:ext uri="{FF2B5EF4-FFF2-40B4-BE49-F238E27FC236}">
              <a16:creationId xmlns:a16="http://schemas.microsoft.com/office/drawing/2014/main" id="{A8D25208-0BDB-43E4-90BA-EAC2F0559706}"/>
            </a:ext>
          </a:extLst>
        </xdr:cNvPr>
        <xdr:cNvSpPr txBox="1"/>
      </xdr:nvSpPr>
      <xdr:spPr>
        <a:xfrm>
          <a:off x="7509587" y="1408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6900</xdr:rowOff>
    </xdr:from>
    <xdr:ext cx="469744" cy="259045"/>
    <xdr:sp macro="" textlink="">
      <xdr:nvSpPr>
        <xdr:cNvPr id="356" name="n_3mainValue【公営住宅】&#10;一人当たり面積">
          <a:extLst>
            <a:ext uri="{FF2B5EF4-FFF2-40B4-BE49-F238E27FC236}">
              <a16:creationId xmlns:a16="http://schemas.microsoft.com/office/drawing/2014/main" id="{CDCE0AEA-61DA-49F2-B818-FF9E134D7EC5}"/>
            </a:ext>
          </a:extLst>
        </xdr:cNvPr>
        <xdr:cNvSpPr txBox="1"/>
      </xdr:nvSpPr>
      <xdr:spPr>
        <a:xfrm>
          <a:off x="6712027" y="14088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a:extLst>
            <a:ext uri="{FF2B5EF4-FFF2-40B4-BE49-F238E27FC236}">
              <a16:creationId xmlns:a16="http://schemas.microsoft.com/office/drawing/2014/main" id="{CA661A17-9E4B-43DA-B3BD-908955E7DF74}"/>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a:extLst>
            <a:ext uri="{FF2B5EF4-FFF2-40B4-BE49-F238E27FC236}">
              <a16:creationId xmlns:a16="http://schemas.microsoft.com/office/drawing/2014/main" id="{4C341C76-6B21-4186-9922-66E47009CCF9}"/>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a:extLst>
            <a:ext uri="{FF2B5EF4-FFF2-40B4-BE49-F238E27FC236}">
              <a16:creationId xmlns:a16="http://schemas.microsoft.com/office/drawing/2014/main" id="{2C29E3CA-D96F-44BC-AA1D-6B68B417B9FE}"/>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a:extLst>
            <a:ext uri="{FF2B5EF4-FFF2-40B4-BE49-F238E27FC236}">
              <a16:creationId xmlns:a16="http://schemas.microsoft.com/office/drawing/2014/main" id="{B7FA2393-3DED-46B0-81D6-D2739E9A9761}"/>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a:extLst>
            <a:ext uri="{FF2B5EF4-FFF2-40B4-BE49-F238E27FC236}">
              <a16:creationId xmlns:a16="http://schemas.microsoft.com/office/drawing/2014/main" id="{2A89969D-C13C-45D2-9FF6-72E43E206D4D}"/>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a:extLst>
            <a:ext uri="{FF2B5EF4-FFF2-40B4-BE49-F238E27FC236}">
              <a16:creationId xmlns:a16="http://schemas.microsoft.com/office/drawing/2014/main" id="{2321D27F-317A-413A-AD05-B20D53EBFFB2}"/>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a:extLst>
            <a:ext uri="{FF2B5EF4-FFF2-40B4-BE49-F238E27FC236}">
              <a16:creationId xmlns:a16="http://schemas.microsoft.com/office/drawing/2014/main" id="{15A2924E-BD26-40EA-9EB6-ABE0D5E0AF0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a:extLst>
            <a:ext uri="{FF2B5EF4-FFF2-40B4-BE49-F238E27FC236}">
              <a16:creationId xmlns:a16="http://schemas.microsoft.com/office/drawing/2014/main" id="{41E390D1-FF24-4380-8261-0834C3CD2D1E}"/>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a:extLst>
            <a:ext uri="{FF2B5EF4-FFF2-40B4-BE49-F238E27FC236}">
              <a16:creationId xmlns:a16="http://schemas.microsoft.com/office/drawing/2014/main" id="{ADC12922-E308-49E5-BFB0-A61589740122}"/>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6" name="正方形/長方形 365">
          <a:extLst>
            <a:ext uri="{FF2B5EF4-FFF2-40B4-BE49-F238E27FC236}">
              <a16:creationId xmlns:a16="http://schemas.microsoft.com/office/drawing/2014/main" id="{8053D861-15A9-42A2-A202-F7AA58EFD343}"/>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7" name="正方形/長方形 366">
          <a:extLst>
            <a:ext uri="{FF2B5EF4-FFF2-40B4-BE49-F238E27FC236}">
              <a16:creationId xmlns:a16="http://schemas.microsoft.com/office/drawing/2014/main" id="{8141FC47-9AE3-4F26-9F26-D3035EB89C2E}"/>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8" name="正方形/長方形 367">
          <a:extLst>
            <a:ext uri="{FF2B5EF4-FFF2-40B4-BE49-F238E27FC236}">
              <a16:creationId xmlns:a16="http://schemas.microsoft.com/office/drawing/2014/main" id="{1FA62160-374B-433E-8BD5-2374EC3FD95C}"/>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9" name="正方形/長方形 368">
          <a:extLst>
            <a:ext uri="{FF2B5EF4-FFF2-40B4-BE49-F238E27FC236}">
              <a16:creationId xmlns:a16="http://schemas.microsoft.com/office/drawing/2014/main" id="{5E03372A-4027-4FA1-B8D7-455C4B41E49F}"/>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0" name="正方形/長方形 369">
          <a:extLst>
            <a:ext uri="{FF2B5EF4-FFF2-40B4-BE49-F238E27FC236}">
              <a16:creationId xmlns:a16="http://schemas.microsoft.com/office/drawing/2014/main" id="{57BBC15A-6EE4-47B9-A29F-7C51B2D978DA}"/>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1" name="正方形/長方形 370">
          <a:extLst>
            <a:ext uri="{FF2B5EF4-FFF2-40B4-BE49-F238E27FC236}">
              <a16:creationId xmlns:a16="http://schemas.microsoft.com/office/drawing/2014/main" id="{F6AC0D3F-9A53-4FB1-9AF5-E33CDCF6201A}"/>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2" name="正方形/長方形 371">
          <a:extLst>
            <a:ext uri="{FF2B5EF4-FFF2-40B4-BE49-F238E27FC236}">
              <a16:creationId xmlns:a16="http://schemas.microsoft.com/office/drawing/2014/main" id="{1D3892D3-1DB5-4875-987C-EAA4D8C0DA15}"/>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3" name="正方形/長方形 372">
          <a:extLst>
            <a:ext uri="{FF2B5EF4-FFF2-40B4-BE49-F238E27FC236}">
              <a16:creationId xmlns:a16="http://schemas.microsoft.com/office/drawing/2014/main" id="{0AE547E2-BA87-4F0A-B171-1ED04F52C808}"/>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4" name="正方形/長方形 373">
          <a:extLst>
            <a:ext uri="{FF2B5EF4-FFF2-40B4-BE49-F238E27FC236}">
              <a16:creationId xmlns:a16="http://schemas.microsoft.com/office/drawing/2014/main" id="{AE638B52-122A-44D2-8BC8-EEFA32313D3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5" name="正方形/長方形 374">
          <a:extLst>
            <a:ext uri="{FF2B5EF4-FFF2-40B4-BE49-F238E27FC236}">
              <a16:creationId xmlns:a16="http://schemas.microsoft.com/office/drawing/2014/main" id="{3B4EBFC6-1D9E-48E8-B611-368E19317244}"/>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6" name="正方形/長方形 375">
          <a:extLst>
            <a:ext uri="{FF2B5EF4-FFF2-40B4-BE49-F238E27FC236}">
              <a16:creationId xmlns:a16="http://schemas.microsoft.com/office/drawing/2014/main" id="{BD545CA9-D7B1-4394-8D70-DBDCA10E7B14}"/>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7" name="正方形/長方形 376">
          <a:extLst>
            <a:ext uri="{FF2B5EF4-FFF2-40B4-BE49-F238E27FC236}">
              <a16:creationId xmlns:a16="http://schemas.microsoft.com/office/drawing/2014/main" id="{E7429EBD-E814-4604-8A0A-4C97F9C8FBD7}"/>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8" name="正方形/長方形 377">
          <a:extLst>
            <a:ext uri="{FF2B5EF4-FFF2-40B4-BE49-F238E27FC236}">
              <a16:creationId xmlns:a16="http://schemas.microsoft.com/office/drawing/2014/main" id="{8436D1B7-AECB-422B-88A1-93DD2D3C5C43}"/>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9" name="正方形/長方形 378">
          <a:extLst>
            <a:ext uri="{FF2B5EF4-FFF2-40B4-BE49-F238E27FC236}">
              <a16:creationId xmlns:a16="http://schemas.microsoft.com/office/drawing/2014/main" id="{666EB743-DE51-4C82-AA1B-77C7FF3A5E07}"/>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0" name="正方形/長方形 379">
          <a:extLst>
            <a:ext uri="{FF2B5EF4-FFF2-40B4-BE49-F238E27FC236}">
              <a16:creationId xmlns:a16="http://schemas.microsoft.com/office/drawing/2014/main" id="{553B8B6C-F7A0-471A-9251-BFDD247EADFB}"/>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1" name="テキスト ボックス 380">
          <a:extLst>
            <a:ext uri="{FF2B5EF4-FFF2-40B4-BE49-F238E27FC236}">
              <a16:creationId xmlns:a16="http://schemas.microsoft.com/office/drawing/2014/main" id="{2BB0983F-9059-43E9-93C8-590534A2D39C}"/>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2" name="直線コネクタ 381">
          <a:extLst>
            <a:ext uri="{FF2B5EF4-FFF2-40B4-BE49-F238E27FC236}">
              <a16:creationId xmlns:a16="http://schemas.microsoft.com/office/drawing/2014/main" id="{FB3DF175-6C6D-437F-86BA-15886858FF3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3" name="テキスト ボックス 382">
          <a:extLst>
            <a:ext uri="{FF2B5EF4-FFF2-40B4-BE49-F238E27FC236}">
              <a16:creationId xmlns:a16="http://schemas.microsoft.com/office/drawing/2014/main" id="{E6C93ECF-77FB-4491-80EA-4DCECB223092}"/>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4" name="直線コネクタ 383">
          <a:extLst>
            <a:ext uri="{FF2B5EF4-FFF2-40B4-BE49-F238E27FC236}">
              <a16:creationId xmlns:a16="http://schemas.microsoft.com/office/drawing/2014/main" id="{39E7910B-475C-4654-8FB3-AEF7AB86143D}"/>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85" name="テキスト ボックス 384">
          <a:extLst>
            <a:ext uri="{FF2B5EF4-FFF2-40B4-BE49-F238E27FC236}">
              <a16:creationId xmlns:a16="http://schemas.microsoft.com/office/drawing/2014/main" id="{35125F47-2801-42DA-B8C6-A60A7632DC35}"/>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86" name="直線コネクタ 385">
          <a:extLst>
            <a:ext uri="{FF2B5EF4-FFF2-40B4-BE49-F238E27FC236}">
              <a16:creationId xmlns:a16="http://schemas.microsoft.com/office/drawing/2014/main" id="{122C41AE-DEF8-4374-8E20-70E8EFBF6EA2}"/>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87" name="テキスト ボックス 386">
          <a:extLst>
            <a:ext uri="{FF2B5EF4-FFF2-40B4-BE49-F238E27FC236}">
              <a16:creationId xmlns:a16="http://schemas.microsoft.com/office/drawing/2014/main" id="{82623380-BEFD-4AE0-B460-AFAD91CF6499}"/>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8" name="直線コネクタ 387">
          <a:extLst>
            <a:ext uri="{FF2B5EF4-FFF2-40B4-BE49-F238E27FC236}">
              <a16:creationId xmlns:a16="http://schemas.microsoft.com/office/drawing/2014/main" id="{18B14C83-0357-44D2-905F-316D465A934D}"/>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9" name="テキスト ボックス 388">
          <a:extLst>
            <a:ext uri="{FF2B5EF4-FFF2-40B4-BE49-F238E27FC236}">
              <a16:creationId xmlns:a16="http://schemas.microsoft.com/office/drawing/2014/main" id="{0E724147-0B72-4A9E-BC55-1F4BF467C79B}"/>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0" name="直線コネクタ 389">
          <a:extLst>
            <a:ext uri="{FF2B5EF4-FFF2-40B4-BE49-F238E27FC236}">
              <a16:creationId xmlns:a16="http://schemas.microsoft.com/office/drawing/2014/main" id="{D4207443-4635-496B-B351-BCA969FDFE31}"/>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1" name="テキスト ボックス 390">
          <a:extLst>
            <a:ext uri="{FF2B5EF4-FFF2-40B4-BE49-F238E27FC236}">
              <a16:creationId xmlns:a16="http://schemas.microsoft.com/office/drawing/2014/main" id="{2FD57FDC-7B09-4402-B463-761579334AE0}"/>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2" name="直線コネクタ 391">
          <a:extLst>
            <a:ext uri="{FF2B5EF4-FFF2-40B4-BE49-F238E27FC236}">
              <a16:creationId xmlns:a16="http://schemas.microsoft.com/office/drawing/2014/main" id="{544E19A1-1CB9-4ABB-9554-7D889B38DB48}"/>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3" name="テキスト ボックス 392">
          <a:extLst>
            <a:ext uri="{FF2B5EF4-FFF2-40B4-BE49-F238E27FC236}">
              <a16:creationId xmlns:a16="http://schemas.microsoft.com/office/drawing/2014/main" id="{260AE72F-99AE-4FE5-BA32-4206FF150DDF}"/>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4" name="直線コネクタ 393">
          <a:extLst>
            <a:ext uri="{FF2B5EF4-FFF2-40B4-BE49-F238E27FC236}">
              <a16:creationId xmlns:a16="http://schemas.microsoft.com/office/drawing/2014/main" id="{F8A36279-C5B1-4A53-AFF0-F7F8E4D9C303}"/>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95" name="テキスト ボックス 394">
          <a:extLst>
            <a:ext uri="{FF2B5EF4-FFF2-40B4-BE49-F238E27FC236}">
              <a16:creationId xmlns:a16="http://schemas.microsoft.com/office/drawing/2014/main" id="{3409C28F-4E43-47BA-BDC8-4841ACB20B77}"/>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6" name="直線コネクタ 395">
          <a:extLst>
            <a:ext uri="{FF2B5EF4-FFF2-40B4-BE49-F238E27FC236}">
              <a16:creationId xmlns:a16="http://schemas.microsoft.com/office/drawing/2014/main" id="{7D05B4E4-DC0D-460C-B127-2A782D9130A4}"/>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認定こども園・幼稚園・保育所】&#10;有形固定資産減価償却率グラフ枠">
          <a:extLst>
            <a:ext uri="{FF2B5EF4-FFF2-40B4-BE49-F238E27FC236}">
              <a16:creationId xmlns:a16="http://schemas.microsoft.com/office/drawing/2014/main" id="{46A2E757-EB33-4943-9D1C-52CE022615FA}"/>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398" name="直線コネクタ 397">
          <a:extLst>
            <a:ext uri="{FF2B5EF4-FFF2-40B4-BE49-F238E27FC236}">
              <a16:creationId xmlns:a16="http://schemas.microsoft.com/office/drawing/2014/main" id="{9E1994EB-D0BE-4486-ACD8-77732FAFE1BF}"/>
            </a:ext>
          </a:extLst>
        </xdr:cNvPr>
        <xdr:cNvCxnSpPr/>
      </xdr:nvCxnSpPr>
      <xdr:spPr>
        <a:xfrm flipV="1">
          <a:off x="14375764" y="5606687"/>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99" name="【認定こども園・幼稚園・保育所】&#10;有形固定資産減価償却率最小値テキスト">
          <a:extLst>
            <a:ext uri="{FF2B5EF4-FFF2-40B4-BE49-F238E27FC236}">
              <a16:creationId xmlns:a16="http://schemas.microsoft.com/office/drawing/2014/main" id="{26EBE1AC-212E-46A2-A556-8715344900B2}"/>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00" name="直線コネクタ 399">
          <a:extLst>
            <a:ext uri="{FF2B5EF4-FFF2-40B4-BE49-F238E27FC236}">
              <a16:creationId xmlns:a16="http://schemas.microsoft.com/office/drawing/2014/main" id="{ADE87DCD-663C-45FE-B7C6-4E216DB0ECBE}"/>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401" name="【認定こども園・幼稚園・保育所】&#10;有形固定資産減価償却率最大値テキスト">
          <a:extLst>
            <a:ext uri="{FF2B5EF4-FFF2-40B4-BE49-F238E27FC236}">
              <a16:creationId xmlns:a16="http://schemas.microsoft.com/office/drawing/2014/main" id="{39D783FE-30EC-487D-8882-4A56F24DBC38}"/>
            </a:ext>
          </a:extLst>
        </xdr:cNvPr>
        <xdr:cNvSpPr txBox="1"/>
      </xdr:nvSpPr>
      <xdr:spPr>
        <a:xfrm>
          <a:off x="14414500" y="53857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402" name="直線コネクタ 401">
          <a:extLst>
            <a:ext uri="{FF2B5EF4-FFF2-40B4-BE49-F238E27FC236}">
              <a16:creationId xmlns:a16="http://schemas.microsoft.com/office/drawing/2014/main" id="{48D911CC-3570-4315-91A7-348D9F09B5ED}"/>
            </a:ext>
          </a:extLst>
        </xdr:cNvPr>
        <xdr:cNvCxnSpPr/>
      </xdr:nvCxnSpPr>
      <xdr:spPr>
        <a:xfrm>
          <a:off x="14287500" y="56066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40113</xdr:rowOff>
    </xdr:from>
    <xdr:ext cx="405111" cy="259045"/>
    <xdr:sp macro="" textlink="">
      <xdr:nvSpPr>
        <xdr:cNvPr id="403" name="【認定こども園・幼稚園・保育所】&#10;有形固定資産減価償却率平均値テキスト">
          <a:extLst>
            <a:ext uri="{FF2B5EF4-FFF2-40B4-BE49-F238E27FC236}">
              <a16:creationId xmlns:a16="http://schemas.microsoft.com/office/drawing/2014/main" id="{2F3D456A-D776-4D75-92E1-B09B89544248}"/>
            </a:ext>
          </a:extLst>
        </xdr:cNvPr>
        <xdr:cNvSpPr txBox="1"/>
      </xdr:nvSpPr>
      <xdr:spPr>
        <a:xfrm>
          <a:off x="14414500" y="62427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404" name="フローチャート: 判断 403">
          <a:extLst>
            <a:ext uri="{FF2B5EF4-FFF2-40B4-BE49-F238E27FC236}">
              <a16:creationId xmlns:a16="http://schemas.microsoft.com/office/drawing/2014/main" id="{87E6139D-2C38-4B7C-BA42-C0B72DE29850}"/>
            </a:ext>
          </a:extLst>
        </xdr:cNvPr>
        <xdr:cNvSpPr/>
      </xdr:nvSpPr>
      <xdr:spPr>
        <a:xfrm>
          <a:off x="14325600" y="638755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4173</xdr:rowOff>
    </xdr:from>
    <xdr:to>
      <xdr:col>81</xdr:col>
      <xdr:colOff>101600</xdr:colOff>
      <xdr:row>38</xdr:row>
      <xdr:rowOff>105773</xdr:rowOff>
    </xdr:to>
    <xdr:sp macro="" textlink="">
      <xdr:nvSpPr>
        <xdr:cNvPr id="405" name="フローチャート: 判断 404">
          <a:extLst>
            <a:ext uri="{FF2B5EF4-FFF2-40B4-BE49-F238E27FC236}">
              <a16:creationId xmlns:a16="http://schemas.microsoft.com/office/drawing/2014/main" id="{648585DE-EFE7-4812-82AE-5DEA8054F232}"/>
            </a:ext>
          </a:extLst>
        </xdr:cNvPr>
        <xdr:cNvSpPr/>
      </xdr:nvSpPr>
      <xdr:spPr>
        <a:xfrm>
          <a:off x="13578840" y="637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49893</xdr:rowOff>
    </xdr:from>
    <xdr:to>
      <xdr:col>76</xdr:col>
      <xdr:colOff>165100</xdr:colOff>
      <xdr:row>38</xdr:row>
      <xdr:rowOff>151493</xdr:rowOff>
    </xdr:to>
    <xdr:sp macro="" textlink="">
      <xdr:nvSpPr>
        <xdr:cNvPr id="406" name="フローチャート: 判断 405">
          <a:extLst>
            <a:ext uri="{FF2B5EF4-FFF2-40B4-BE49-F238E27FC236}">
              <a16:creationId xmlns:a16="http://schemas.microsoft.com/office/drawing/2014/main" id="{09462E20-5F33-4A34-8CF9-1072F3D5D415}"/>
            </a:ext>
          </a:extLst>
        </xdr:cNvPr>
        <xdr:cNvSpPr/>
      </xdr:nvSpPr>
      <xdr:spPr>
        <a:xfrm>
          <a:off x="12804140" y="642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46627</xdr:rowOff>
    </xdr:from>
    <xdr:to>
      <xdr:col>72</xdr:col>
      <xdr:colOff>38100</xdr:colOff>
      <xdr:row>38</xdr:row>
      <xdr:rowOff>148227</xdr:rowOff>
    </xdr:to>
    <xdr:sp macro="" textlink="">
      <xdr:nvSpPr>
        <xdr:cNvPr id="407" name="フローチャート: 判断 406">
          <a:extLst>
            <a:ext uri="{FF2B5EF4-FFF2-40B4-BE49-F238E27FC236}">
              <a16:creationId xmlns:a16="http://schemas.microsoft.com/office/drawing/2014/main" id="{ADB59642-362D-47D4-BAB8-37F282769712}"/>
            </a:ext>
          </a:extLst>
        </xdr:cNvPr>
        <xdr:cNvSpPr/>
      </xdr:nvSpPr>
      <xdr:spPr>
        <a:xfrm>
          <a:off x="12029440" y="64169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18869</xdr:rowOff>
    </xdr:from>
    <xdr:to>
      <xdr:col>67</xdr:col>
      <xdr:colOff>101600</xdr:colOff>
      <xdr:row>38</xdr:row>
      <xdr:rowOff>120469</xdr:rowOff>
    </xdr:to>
    <xdr:sp macro="" textlink="">
      <xdr:nvSpPr>
        <xdr:cNvPr id="408" name="フローチャート: 判断 407">
          <a:extLst>
            <a:ext uri="{FF2B5EF4-FFF2-40B4-BE49-F238E27FC236}">
              <a16:creationId xmlns:a16="http://schemas.microsoft.com/office/drawing/2014/main" id="{F51BBED3-3B29-48E4-BFC6-2C0D57DB6FE9}"/>
            </a:ext>
          </a:extLst>
        </xdr:cNvPr>
        <xdr:cNvSpPr/>
      </xdr:nvSpPr>
      <xdr:spPr>
        <a:xfrm>
          <a:off x="11231880" y="638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9" name="テキスト ボックス 408">
          <a:extLst>
            <a:ext uri="{FF2B5EF4-FFF2-40B4-BE49-F238E27FC236}">
              <a16:creationId xmlns:a16="http://schemas.microsoft.com/office/drawing/2014/main" id="{86AF753E-F0FF-48E1-9453-4BA22E93FB6B}"/>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0" name="テキスト ボックス 409">
          <a:extLst>
            <a:ext uri="{FF2B5EF4-FFF2-40B4-BE49-F238E27FC236}">
              <a16:creationId xmlns:a16="http://schemas.microsoft.com/office/drawing/2014/main" id="{45D2BB39-34FB-4AA8-9AFD-FC54A2DCC1FD}"/>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1" name="テキスト ボックス 410">
          <a:extLst>
            <a:ext uri="{FF2B5EF4-FFF2-40B4-BE49-F238E27FC236}">
              <a16:creationId xmlns:a16="http://schemas.microsoft.com/office/drawing/2014/main" id="{0004FF0D-C8DD-4B98-AE61-1B6C9444871D}"/>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2" name="テキスト ボックス 411">
          <a:extLst>
            <a:ext uri="{FF2B5EF4-FFF2-40B4-BE49-F238E27FC236}">
              <a16:creationId xmlns:a16="http://schemas.microsoft.com/office/drawing/2014/main" id="{82028F4C-6F14-4537-A98C-92DB23DF3CF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3" name="テキスト ボックス 412">
          <a:extLst>
            <a:ext uri="{FF2B5EF4-FFF2-40B4-BE49-F238E27FC236}">
              <a16:creationId xmlns:a16="http://schemas.microsoft.com/office/drawing/2014/main" id="{279ED65F-9FE6-4CC9-9EF2-F1DDE1B14258}"/>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43362</xdr:rowOff>
    </xdr:from>
    <xdr:to>
      <xdr:col>85</xdr:col>
      <xdr:colOff>177800</xdr:colOff>
      <xdr:row>39</xdr:row>
      <xdr:rowOff>144962</xdr:rowOff>
    </xdr:to>
    <xdr:sp macro="" textlink="">
      <xdr:nvSpPr>
        <xdr:cNvPr id="414" name="楕円 413">
          <a:extLst>
            <a:ext uri="{FF2B5EF4-FFF2-40B4-BE49-F238E27FC236}">
              <a16:creationId xmlns:a16="http://schemas.microsoft.com/office/drawing/2014/main" id="{25D63B1B-055C-45BF-AB10-0AFB470E4BAB}"/>
            </a:ext>
          </a:extLst>
        </xdr:cNvPr>
        <xdr:cNvSpPr/>
      </xdr:nvSpPr>
      <xdr:spPr>
        <a:xfrm>
          <a:off x="14325600" y="6581322"/>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21789</xdr:rowOff>
    </xdr:from>
    <xdr:ext cx="405111" cy="259045"/>
    <xdr:sp macro="" textlink="">
      <xdr:nvSpPr>
        <xdr:cNvPr id="415" name="【認定こども園・幼稚園・保育所】&#10;有形固定資産減価償却率該当値テキスト">
          <a:extLst>
            <a:ext uri="{FF2B5EF4-FFF2-40B4-BE49-F238E27FC236}">
              <a16:creationId xmlns:a16="http://schemas.microsoft.com/office/drawing/2014/main" id="{94EFE1DC-A914-400E-9672-455681E80973}"/>
            </a:ext>
          </a:extLst>
        </xdr:cNvPr>
        <xdr:cNvSpPr txBox="1"/>
      </xdr:nvSpPr>
      <xdr:spPr>
        <a:xfrm>
          <a:off x="14414500" y="655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7438</xdr:rowOff>
    </xdr:from>
    <xdr:to>
      <xdr:col>81</xdr:col>
      <xdr:colOff>101600</xdr:colOff>
      <xdr:row>39</xdr:row>
      <xdr:rowOff>109038</xdr:rowOff>
    </xdr:to>
    <xdr:sp macro="" textlink="">
      <xdr:nvSpPr>
        <xdr:cNvPr id="416" name="楕円 415">
          <a:extLst>
            <a:ext uri="{FF2B5EF4-FFF2-40B4-BE49-F238E27FC236}">
              <a16:creationId xmlns:a16="http://schemas.microsoft.com/office/drawing/2014/main" id="{38BF4D6A-5DD8-44D0-80B0-E6C01C618611}"/>
            </a:ext>
          </a:extLst>
        </xdr:cNvPr>
        <xdr:cNvSpPr/>
      </xdr:nvSpPr>
      <xdr:spPr>
        <a:xfrm>
          <a:off x="13578840" y="654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58238</xdr:rowOff>
    </xdr:from>
    <xdr:to>
      <xdr:col>85</xdr:col>
      <xdr:colOff>127000</xdr:colOff>
      <xdr:row>39</xdr:row>
      <xdr:rowOff>94162</xdr:rowOff>
    </xdr:to>
    <xdr:cxnSp macro="">
      <xdr:nvCxnSpPr>
        <xdr:cNvPr id="417" name="直線コネクタ 416">
          <a:extLst>
            <a:ext uri="{FF2B5EF4-FFF2-40B4-BE49-F238E27FC236}">
              <a16:creationId xmlns:a16="http://schemas.microsoft.com/office/drawing/2014/main" id="{F8E10CDF-8044-4D43-B752-D5D43634B87A}"/>
            </a:ext>
          </a:extLst>
        </xdr:cNvPr>
        <xdr:cNvCxnSpPr/>
      </xdr:nvCxnSpPr>
      <xdr:spPr>
        <a:xfrm>
          <a:off x="13629640" y="6596198"/>
          <a:ext cx="74676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142966</xdr:rowOff>
    </xdr:from>
    <xdr:to>
      <xdr:col>76</xdr:col>
      <xdr:colOff>165100</xdr:colOff>
      <xdr:row>39</xdr:row>
      <xdr:rowOff>73116</xdr:rowOff>
    </xdr:to>
    <xdr:sp macro="" textlink="">
      <xdr:nvSpPr>
        <xdr:cNvPr id="418" name="楕円 417">
          <a:extLst>
            <a:ext uri="{FF2B5EF4-FFF2-40B4-BE49-F238E27FC236}">
              <a16:creationId xmlns:a16="http://schemas.microsoft.com/office/drawing/2014/main" id="{03424D1E-3137-43F0-AB4B-594E6CD3C8F7}"/>
            </a:ext>
          </a:extLst>
        </xdr:cNvPr>
        <xdr:cNvSpPr/>
      </xdr:nvSpPr>
      <xdr:spPr>
        <a:xfrm>
          <a:off x="12804140" y="65132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22316</xdr:rowOff>
    </xdr:from>
    <xdr:to>
      <xdr:col>81</xdr:col>
      <xdr:colOff>50800</xdr:colOff>
      <xdr:row>39</xdr:row>
      <xdr:rowOff>58238</xdr:rowOff>
    </xdr:to>
    <xdr:cxnSp macro="">
      <xdr:nvCxnSpPr>
        <xdr:cNvPr id="419" name="直線コネクタ 418">
          <a:extLst>
            <a:ext uri="{FF2B5EF4-FFF2-40B4-BE49-F238E27FC236}">
              <a16:creationId xmlns:a16="http://schemas.microsoft.com/office/drawing/2014/main" id="{4B0C2D20-E872-4DBB-86F8-8FC034E44E8E}"/>
            </a:ext>
          </a:extLst>
        </xdr:cNvPr>
        <xdr:cNvCxnSpPr/>
      </xdr:nvCxnSpPr>
      <xdr:spPr>
        <a:xfrm>
          <a:off x="12854940" y="6560276"/>
          <a:ext cx="7747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129903</xdr:rowOff>
    </xdr:from>
    <xdr:to>
      <xdr:col>72</xdr:col>
      <xdr:colOff>38100</xdr:colOff>
      <xdr:row>39</xdr:row>
      <xdr:rowOff>60053</xdr:rowOff>
    </xdr:to>
    <xdr:sp macro="" textlink="">
      <xdr:nvSpPr>
        <xdr:cNvPr id="420" name="楕円 419">
          <a:extLst>
            <a:ext uri="{FF2B5EF4-FFF2-40B4-BE49-F238E27FC236}">
              <a16:creationId xmlns:a16="http://schemas.microsoft.com/office/drawing/2014/main" id="{3F9745E3-A7EA-4AEA-8DC5-D280AB251EC3}"/>
            </a:ext>
          </a:extLst>
        </xdr:cNvPr>
        <xdr:cNvSpPr/>
      </xdr:nvSpPr>
      <xdr:spPr>
        <a:xfrm>
          <a:off x="12029440" y="65002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9253</xdr:rowOff>
    </xdr:from>
    <xdr:to>
      <xdr:col>76</xdr:col>
      <xdr:colOff>114300</xdr:colOff>
      <xdr:row>39</xdr:row>
      <xdr:rowOff>22316</xdr:rowOff>
    </xdr:to>
    <xdr:cxnSp macro="">
      <xdr:nvCxnSpPr>
        <xdr:cNvPr id="421" name="直線コネクタ 420">
          <a:extLst>
            <a:ext uri="{FF2B5EF4-FFF2-40B4-BE49-F238E27FC236}">
              <a16:creationId xmlns:a16="http://schemas.microsoft.com/office/drawing/2014/main" id="{21F9EA7D-B1DE-4F75-A2BA-0756B78C94C2}"/>
            </a:ext>
          </a:extLst>
        </xdr:cNvPr>
        <xdr:cNvCxnSpPr/>
      </xdr:nvCxnSpPr>
      <xdr:spPr>
        <a:xfrm>
          <a:off x="12072620" y="6547213"/>
          <a:ext cx="7823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122300</xdr:rowOff>
    </xdr:from>
    <xdr:ext cx="405111" cy="259045"/>
    <xdr:sp macro="" textlink="">
      <xdr:nvSpPr>
        <xdr:cNvPr id="422" name="n_1aveValue【認定こども園・幼稚園・保育所】&#10;有形固定資産減価償却率">
          <a:extLst>
            <a:ext uri="{FF2B5EF4-FFF2-40B4-BE49-F238E27FC236}">
              <a16:creationId xmlns:a16="http://schemas.microsoft.com/office/drawing/2014/main" id="{C9B8AD54-3531-4A97-AB5F-4A7E2864BA96}"/>
            </a:ext>
          </a:extLst>
        </xdr:cNvPr>
        <xdr:cNvSpPr txBox="1"/>
      </xdr:nvSpPr>
      <xdr:spPr>
        <a:xfrm>
          <a:off x="134372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168020</xdr:rowOff>
    </xdr:from>
    <xdr:ext cx="405111" cy="259045"/>
    <xdr:sp macro="" textlink="">
      <xdr:nvSpPr>
        <xdr:cNvPr id="423" name="n_2aveValue【認定こども園・幼稚園・保育所】&#10;有形固定資産減価償却率">
          <a:extLst>
            <a:ext uri="{FF2B5EF4-FFF2-40B4-BE49-F238E27FC236}">
              <a16:creationId xmlns:a16="http://schemas.microsoft.com/office/drawing/2014/main" id="{13A80ADF-3B20-4891-91F0-28BE69B713B7}"/>
            </a:ext>
          </a:extLst>
        </xdr:cNvPr>
        <xdr:cNvSpPr txBox="1"/>
      </xdr:nvSpPr>
      <xdr:spPr>
        <a:xfrm>
          <a:off x="12675244" y="620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164754</xdr:rowOff>
    </xdr:from>
    <xdr:ext cx="405111" cy="259045"/>
    <xdr:sp macro="" textlink="">
      <xdr:nvSpPr>
        <xdr:cNvPr id="424" name="n_3aveValue【認定こども園・幼稚園・保育所】&#10;有形固定資産減価償却率">
          <a:extLst>
            <a:ext uri="{FF2B5EF4-FFF2-40B4-BE49-F238E27FC236}">
              <a16:creationId xmlns:a16="http://schemas.microsoft.com/office/drawing/2014/main" id="{1C153EB0-F028-4DE6-A04A-C8AA99A22D4F}"/>
            </a:ext>
          </a:extLst>
        </xdr:cNvPr>
        <xdr:cNvSpPr txBox="1"/>
      </xdr:nvSpPr>
      <xdr:spPr>
        <a:xfrm>
          <a:off x="119005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136996</xdr:rowOff>
    </xdr:from>
    <xdr:ext cx="405111" cy="259045"/>
    <xdr:sp macro="" textlink="">
      <xdr:nvSpPr>
        <xdr:cNvPr id="425" name="n_4aveValue【認定こども園・幼稚園・保育所】&#10;有形固定資産減価償却率">
          <a:extLst>
            <a:ext uri="{FF2B5EF4-FFF2-40B4-BE49-F238E27FC236}">
              <a16:creationId xmlns:a16="http://schemas.microsoft.com/office/drawing/2014/main" id="{6C2DCC3F-6787-4C82-BB86-3F8624ADDE36}"/>
            </a:ext>
          </a:extLst>
        </xdr:cNvPr>
        <xdr:cNvSpPr txBox="1"/>
      </xdr:nvSpPr>
      <xdr:spPr>
        <a:xfrm>
          <a:off x="11102984" y="6172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100165</xdr:rowOff>
    </xdr:from>
    <xdr:ext cx="405111" cy="259045"/>
    <xdr:sp macro="" textlink="">
      <xdr:nvSpPr>
        <xdr:cNvPr id="426" name="n_1mainValue【認定こども園・幼稚園・保育所】&#10;有形固定資産減価償却率">
          <a:extLst>
            <a:ext uri="{FF2B5EF4-FFF2-40B4-BE49-F238E27FC236}">
              <a16:creationId xmlns:a16="http://schemas.microsoft.com/office/drawing/2014/main" id="{530C826A-9135-4652-BB39-75B3B6D7CCAC}"/>
            </a:ext>
          </a:extLst>
        </xdr:cNvPr>
        <xdr:cNvSpPr txBox="1"/>
      </xdr:nvSpPr>
      <xdr:spPr>
        <a:xfrm>
          <a:off x="13437244" y="6638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64243</xdr:rowOff>
    </xdr:from>
    <xdr:ext cx="405111" cy="259045"/>
    <xdr:sp macro="" textlink="">
      <xdr:nvSpPr>
        <xdr:cNvPr id="427" name="n_2mainValue【認定こども園・幼稚園・保育所】&#10;有形固定資産減価償却率">
          <a:extLst>
            <a:ext uri="{FF2B5EF4-FFF2-40B4-BE49-F238E27FC236}">
              <a16:creationId xmlns:a16="http://schemas.microsoft.com/office/drawing/2014/main" id="{5E14A82D-EE03-48F5-97E3-D81B8260D83B}"/>
            </a:ext>
          </a:extLst>
        </xdr:cNvPr>
        <xdr:cNvSpPr txBox="1"/>
      </xdr:nvSpPr>
      <xdr:spPr>
        <a:xfrm>
          <a:off x="12675244" y="660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51180</xdr:rowOff>
    </xdr:from>
    <xdr:ext cx="405111" cy="259045"/>
    <xdr:sp macro="" textlink="">
      <xdr:nvSpPr>
        <xdr:cNvPr id="428" name="n_3mainValue【認定こども園・幼稚園・保育所】&#10;有形固定資産減価償却率">
          <a:extLst>
            <a:ext uri="{FF2B5EF4-FFF2-40B4-BE49-F238E27FC236}">
              <a16:creationId xmlns:a16="http://schemas.microsoft.com/office/drawing/2014/main" id="{E7D558FE-2591-41DA-860E-25A748C60D9C}"/>
            </a:ext>
          </a:extLst>
        </xdr:cNvPr>
        <xdr:cNvSpPr txBox="1"/>
      </xdr:nvSpPr>
      <xdr:spPr>
        <a:xfrm>
          <a:off x="11900544" y="658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9" name="正方形/長方形 428">
          <a:extLst>
            <a:ext uri="{FF2B5EF4-FFF2-40B4-BE49-F238E27FC236}">
              <a16:creationId xmlns:a16="http://schemas.microsoft.com/office/drawing/2014/main" id="{A8CBFF12-DA89-4CAD-AB40-446C2B66E6C3}"/>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0" name="正方形/長方形 429">
          <a:extLst>
            <a:ext uri="{FF2B5EF4-FFF2-40B4-BE49-F238E27FC236}">
              <a16:creationId xmlns:a16="http://schemas.microsoft.com/office/drawing/2014/main" id="{EF5340EC-C68F-4390-B035-4166963C6234}"/>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1" name="正方形/長方形 430">
          <a:extLst>
            <a:ext uri="{FF2B5EF4-FFF2-40B4-BE49-F238E27FC236}">
              <a16:creationId xmlns:a16="http://schemas.microsoft.com/office/drawing/2014/main" id="{8778A962-5CEA-4770-AF49-8C6B2637EDD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2" name="正方形/長方形 431">
          <a:extLst>
            <a:ext uri="{FF2B5EF4-FFF2-40B4-BE49-F238E27FC236}">
              <a16:creationId xmlns:a16="http://schemas.microsoft.com/office/drawing/2014/main" id="{CBE2C055-22FF-4D31-AC1C-18A087BD484C}"/>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3" name="正方形/長方形 432">
          <a:extLst>
            <a:ext uri="{FF2B5EF4-FFF2-40B4-BE49-F238E27FC236}">
              <a16:creationId xmlns:a16="http://schemas.microsoft.com/office/drawing/2014/main" id="{7F627C1F-424E-45A8-9793-42093F006F88}"/>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4" name="正方形/長方形 433">
          <a:extLst>
            <a:ext uri="{FF2B5EF4-FFF2-40B4-BE49-F238E27FC236}">
              <a16:creationId xmlns:a16="http://schemas.microsoft.com/office/drawing/2014/main" id="{F7D82E06-C11E-4C83-BA19-208E9BB380EA}"/>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5" name="正方形/長方形 434">
          <a:extLst>
            <a:ext uri="{FF2B5EF4-FFF2-40B4-BE49-F238E27FC236}">
              <a16:creationId xmlns:a16="http://schemas.microsoft.com/office/drawing/2014/main" id="{F7F2F8B6-0AB2-44F2-B65D-25FE64DF2EB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6" name="正方形/長方形 435">
          <a:extLst>
            <a:ext uri="{FF2B5EF4-FFF2-40B4-BE49-F238E27FC236}">
              <a16:creationId xmlns:a16="http://schemas.microsoft.com/office/drawing/2014/main" id="{9A0AD71A-2CB5-4FC5-97DB-F0A641EDC559}"/>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7" name="テキスト ボックス 436">
          <a:extLst>
            <a:ext uri="{FF2B5EF4-FFF2-40B4-BE49-F238E27FC236}">
              <a16:creationId xmlns:a16="http://schemas.microsoft.com/office/drawing/2014/main" id="{DBCE7F82-5C97-4D19-8DF2-086196C00613}"/>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8" name="直線コネクタ 437">
          <a:extLst>
            <a:ext uri="{FF2B5EF4-FFF2-40B4-BE49-F238E27FC236}">
              <a16:creationId xmlns:a16="http://schemas.microsoft.com/office/drawing/2014/main" id="{21D68B15-04BF-4296-9A3E-1107B6A04481}"/>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39" name="直線コネクタ 438">
          <a:extLst>
            <a:ext uri="{FF2B5EF4-FFF2-40B4-BE49-F238E27FC236}">
              <a16:creationId xmlns:a16="http://schemas.microsoft.com/office/drawing/2014/main" id="{FEF1984C-5772-4C9B-BD5D-DBED9495E936}"/>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0" name="テキスト ボックス 439">
          <a:extLst>
            <a:ext uri="{FF2B5EF4-FFF2-40B4-BE49-F238E27FC236}">
              <a16:creationId xmlns:a16="http://schemas.microsoft.com/office/drawing/2014/main" id="{C2FBFE7B-735A-4BF2-A342-5BD0664E1509}"/>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1" name="直線コネクタ 440">
          <a:extLst>
            <a:ext uri="{FF2B5EF4-FFF2-40B4-BE49-F238E27FC236}">
              <a16:creationId xmlns:a16="http://schemas.microsoft.com/office/drawing/2014/main" id="{5A7D440F-BA7F-430C-BDDA-057816D2334F}"/>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2" name="テキスト ボックス 441">
          <a:extLst>
            <a:ext uri="{FF2B5EF4-FFF2-40B4-BE49-F238E27FC236}">
              <a16:creationId xmlns:a16="http://schemas.microsoft.com/office/drawing/2014/main" id="{67C28E30-61BC-4F1F-8AB1-036309EC593F}"/>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3" name="直線コネクタ 442">
          <a:extLst>
            <a:ext uri="{FF2B5EF4-FFF2-40B4-BE49-F238E27FC236}">
              <a16:creationId xmlns:a16="http://schemas.microsoft.com/office/drawing/2014/main" id="{B3162C03-748B-4CE0-8FE9-991089C29535}"/>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4" name="テキスト ボックス 443">
          <a:extLst>
            <a:ext uri="{FF2B5EF4-FFF2-40B4-BE49-F238E27FC236}">
              <a16:creationId xmlns:a16="http://schemas.microsoft.com/office/drawing/2014/main" id="{9ADF8BCF-648A-4F55-9FCF-B2A1BE51045B}"/>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5" name="直線コネクタ 444">
          <a:extLst>
            <a:ext uri="{FF2B5EF4-FFF2-40B4-BE49-F238E27FC236}">
              <a16:creationId xmlns:a16="http://schemas.microsoft.com/office/drawing/2014/main" id="{0D965E0C-668E-4E48-B152-3CD81B650FB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6" name="テキスト ボックス 445">
          <a:extLst>
            <a:ext uri="{FF2B5EF4-FFF2-40B4-BE49-F238E27FC236}">
              <a16:creationId xmlns:a16="http://schemas.microsoft.com/office/drawing/2014/main" id="{6B9A5858-D514-451F-8196-4E9A270272C8}"/>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7" name="直線コネクタ 446">
          <a:extLst>
            <a:ext uri="{FF2B5EF4-FFF2-40B4-BE49-F238E27FC236}">
              <a16:creationId xmlns:a16="http://schemas.microsoft.com/office/drawing/2014/main" id="{F9796439-6A0A-4038-A8FE-8416E19A157E}"/>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8" name="テキスト ボックス 447">
          <a:extLst>
            <a:ext uri="{FF2B5EF4-FFF2-40B4-BE49-F238E27FC236}">
              <a16:creationId xmlns:a16="http://schemas.microsoft.com/office/drawing/2014/main" id="{2AAF8066-758F-4819-A8D3-F9E5309F1108}"/>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9" name="【認定こども園・幼稚園・保育所】&#10;一人当たり面積グラフ枠">
          <a:extLst>
            <a:ext uri="{FF2B5EF4-FFF2-40B4-BE49-F238E27FC236}">
              <a16:creationId xmlns:a16="http://schemas.microsoft.com/office/drawing/2014/main" id="{0B7F670B-E679-4339-82B5-200323CA1392}"/>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128778</xdr:rowOff>
    </xdr:from>
    <xdr:to>
      <xdr:col>116</xdr:col>
      <xdr:colOff>62864</xdr:colOff>
      <xdr:row>41</xdr:row>
      <xdr:rowOff>117348</xdr:rowOff>
    </xdr:to>
    <xdr:cxnSp macro="">
      <xdr:nvCxnSpPr>
        <xdr:cNvPr id="450" name="直線コネクタ 449">
          <a:extLst>
            <a:ext uri="{FF2B5EF4-FFF2-40B4-BE49-F238E27FC236}">
              <a16:creationId xmlns:a16="http://schemas.microsoft.com/office/drawing/2014/main" id="{4D99772D-DC28-4A78-865B-EC1D9F1AEFC2}"/>
            </a:ext>
          </a:extLst>
        </xdr:cNvPr>
        <xdr:cNvCxnSpPr/>
      </xdr:nvCxnSpPr>
      <xdr:spPr>
        <a:xfrm flipV="1">
          <a:off x="19509104" y="5660898"/>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451" name="【認定こども園・幼稚園・保育所】&#10;一人当たり面積最小値テキスト">
          <a:extLst>
            <a:ext uri="{FF2B5EF4-FFF2-40B4-BE49-F238E27FC236}">
              <a16:creationId xmlns:a16="http://schemas.microsoft.com/office/drawing/2014/main" id="{3A7BD885-35B4-4889-86DE-0E3DCA6E7732}"/>
            </a:ext>
          </a:extLst>
        </xdr:cNvPr>
        <xdr:cNvSpPr txBox="1"/>
      </xdr:nvSpPr>
      <xdr:spPr>
        <a:xfrm>
          <a:off x="19547840" y="699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452" name="直線コネクタ 451">
          <a:extLst>
            <a:ext uri="{FF2B5EF4-FFF2-40B4-BE49-F238E27FC236}">
              <a16:creationId xmlns:a16="http://schemas.microsoft.com/office/drawing/2014/main" id="{9484A25E-5854-4630-A491-EC21F253AEFD}"/>
            </a:ext>
          </a:extLst>
        </xdr:cNvPr>
        <xdr:cNvCxnSpPr/>
      </xdr:nvCxnSpPr>
      <xdr:spPr>
        <a:xfrm>
          <a:off x="19443700" y="6990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75455</xdr:rowOff>
    </xdr:from>
    <xdr:ext cx="469744" cy="259045"/>
    <xdr:sp macro="" textlink="">
      <xdr:nvSpPr>
        <xdr:cNvPr id="453" name="【認定こども園・幼稚園・保育所】&#10;一人当たり面積最大値テキスト">
          <a:extLst>
            <a:ext uri="{FF2B5EF4-FFF2-40B4-BE49-F238E27FC236}">
              <a16:creationId xmlns:a16="http://schemas.microsoft.com/office/drawing/2014/main" id="{EECA4915-9F25-445F-805D-547C90067151}"/>
            </a:ext>
          </a:extLst>
        </xdr:cNvPr>
        <xdr:cNvSpPr txBox="1"/>
      </xdr:nvSpPr>
      <xdr:spPr>
        <a:xfrm>
          <a:off x="19547840" y="5439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128778</xdr:rowOff>
    </xdr:from>
    <xdr:to>
      <xdr:col>116</xdr:col>
      <xdr:colOff>152400</xdr:colOff>
      <xdr:row>33</xdr:row>
      <xdr:rowOff>128778</xdr:rowOff>
    </xdr:to>
    <xdr:cxnSp macro="">
      <xdr:nvCxnSpPr>
        <xdr:cNvPr id="454" name="直線コネクタ 453">
          <a:extLst>
            <a:ext uri="{FF2B5EF4-FFF2-40B4-BE49-F238E27FC236}">
              <a16:creationId xmlns:a16="http://schemas.microsoft.com/office/drawing/2014/main" id="{290956DB-BB74-4CA2-A9D3-D0D3EECCEDB6}"/>
            </a:ext>
          </a:extLst>
        </xdr:cNvPr>
        <xdr:cNvCxnSpPr/>
      </xdr:nvCxnSpPr>
      <xdr:spPr>
        <a:xfrm>
          <a:off x="19443700" y="56608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131843</xdr:rowOff>
    </xdr:from>
    <xdr:ext cx="469744" cy="259045"/>
    <xdr:sp macro="" textlink="">
      <xdr:nvSpPr>
        <xdr:cNvPr id="455" name="【認定こども園・幼稚園・保育所】&#10;一人当たり面積平均値テキスト">
          <a:extLst>
            <a:ext uri="{FF2B5EF4-FFF2-40B4-BE49-F238E27FC236}">
              <a16:creationId xmlns:a16="http://schemas.microsoft.com/office/drawing/2014/main" id="{2F01FD46-3F89-4FB5-BA18-F17D94927B31}"/>
            </a:ext>
          </a:extLst>
        </xdr:cNvPr>
        <xdr:cNvSpPr txBox="1"/>
      </xdr:nvSpPr>
      <xdr:spPr>
        <a:xfrm>
          <a:off x="19547840" y="6502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153416</xdr:rowOff>
    </xdr:from>
    <xdr:to>
      <xdr:col>116</xdr:col>
      <xdr:colOff>114300</xdr:colOff>
      <xdr:row>39</xdr:row>
      <xdr:rowOff>83566</xdr:rowOff>
    </xdr:to>
    <xdr:sp macro="" textlink="">
      <xdr:nvSpPr>
        <xdr:cNvPr id="456" name="フローチャート: 判断 455">
          <a:extLst>
            <a:ext uri="{FF2B5EF4-FFF2-40B4-BE49-F238E27FC236}">
              <a16:creationId xmlns:a16="http://schemas.microsoft.com/office/drawing/2014/main" id="{D5926C25-7DAA-41AB-9C32-DCB4D8881886}"/>
            </a:ext>
          </a:extLst>
        </xdr:cNvPr>
        <xdr:cNvSpPr/>
      </xdr:nvSpPr>
      <xdr:spPr>
        <a:xfrm>
          <a:off x="19458940" y="65237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153416</xdr:rowOff>
    </xdr:from>
    <xdr:to>
      <xdr:col>112</xdr:col>
      <xdr:colOff>38100</xdr:colOff>
      <xdr:row>39</xdr:row>
      <xdr:rowOff>83566</xdr:rowOff>
    </xdr:to>
    <xdr:sp macro="" textlink="">
      <xdr:nvSpPr>
        <xdr:cNvPr id="457" name="フローチャート: 判断 456">
          <a:extLst>
            <a:ext uri="{FF2B5EF4-FFF2-40B4-BE49-F238E27FC236}">
              <a16:creationId xmlns:a16="http://schemas.microsoft.com/office/drawing/2014/main" id="{D7F18E38-2010-47C6-8A39-67C065D0F050}"/>
            </a:ext>
          </a:extLst>
        </xdr:cNvPr>
        <xdr:cNvSpPr/>
      </xdr:nvSpPr>
      <xdr:spPr>
        <a:xfrm>
          <a:off x="18735040" y="65237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xdr:rowOff>
    </xdr:from>
    <xdr:to>
      <xdr:col>107</xdr:col>
      <xdr:colOff>101600</xdr:colOff>
      <xdr:row>39</xdr:row>
      <xdr:rowOff>101854</xdr:rowOff>
    </xdr:to>
    <xdr:sp macro="" textlink="">
      <xdr:nvSpPr>
        <xdr:cNvPr id="458" name="フローチャート: 判断 457">
          <a:extLst>
            <a:ext uri="{FF2B5EF4-FFF2-40B4-BE49-F238E27FC236}">
              <a16:creationId xmlns:a16="http://schemas.microsoft.com/office/drawing/2014/main" id="{C13BA57F-24E9-4FBC-837B-05384EFE29BD}"/>
            </a:ext>
          </a:extLst>
        </xdr:cNvPr>
        <xdr:cNvSpPr/>
      </xdr:nvSpPr>
      <xdr:spPr>
        <a:xfrm>
          <a:off x="17937480" y="6538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11684</xdr:rowOff>
    </xdr:from>
    <xdr:to>
      <xdr:col>102</xdr:col>
      <xdr:colOff>165100</xdr:colOff>
      <xdr:row>39</xdr:row>
      <xdr:rowOff>113284</xdr:rowOff>
    </xdr:to>
    <xdr:sp macro="" textlink="">
      <xdr:nvSpPr>
        <xdr:cNvPr id="459" name="フローチャート: 判断 458">
          <a:extLst>
            <a:ext uri="{FF2B5EF4-FFF2-40B4-BE49-F238E27FC236}">
              <a16:creationId xmlns:a16="http://schemas.microsoft.com/office/drawing/2014/main" id="{BE5E2FC9-6DB2-4598-B0AB-466F50170B33}"/>
            </a:ext>
          </a:extLst>
        </xdr:cNvPr>
        <xdr:cNvSpPr/>
      </xdr:nvSpPr>
      <xdr:spPr>
        <a:xfrm>
          <a:off x="17162780" y="65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7112</xdr:rowOff>
    </xdr:from>
    <xdr:to>
      <xdr:col>98</xdr:col>
      <xdr:colOff>38100</xdr:colOff>
      <xdr:row>39</xdr:row>
      <xdr:rowOff>108712</xdr:rowOff>
    </xdr:to>
    <xdr:sp macro="" textlink="">
      <xdr:nvSpPr>
        <xdr:cNvPr id="460" name="フローチャート: 判断 459">
          <a:extLst>
            <a:ext uri="{FF2B5EF4-FFF2-40B4-BE49-F238E27FC236}">
              <a16:creationId xmlns:a16="http://schemas.microsoft.com/office/drawing/2014/main" id="{471679C0-EE25-4E23-9EB1-9382254E9F06}"/>
            </a:ext>
          </a:extLst>
        </xdr:cNvPr>
        <xdr:cNvSpPr/>
      </xdr:nvSpPr>
      <xdr:spPr>
        <a:xfrm>
          <a:off x="16388080" y="65450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1" name="テキスト ボックス 460">
          <a:extLst>
            <a:ext uri="{FF2B5EF4-FFF2-40B4-BE49-F238E27FC236}">
              <a16:creationId xmlns:a16="http://schemas.microsoft.com/office/drawing/2014/main" id="{95720F15-3ECA-4834-A7D4-9A4CDA238425}"/>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id="{9DA73192-0EE6-45CA-8CAE-C1B861331E0D}"/>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id="{9F1AA25C-0607-4F2C-85A3-27039FA86E92}"/>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4" name="テキスト ボックス 463">
          <a:extLst>
            <a:ext uri="{FF2B5EF4-FFF2-40B4-BE49-F238E27FC236}">
              <a16:creationId xmlns:a16="http://schemas.microsoft.com/office/drawing/2014/main" id="{1E248F80-D9C1-4CDB-9DD6-5A475BF6BDC1}"/>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5" name="テキスト ボックス 464">
          <a:extLst>
            <a:ext uri="{FF2B5EF4-FFF2-40B4-BE49-F238E27FC236}">
              <a16:creationId xmlns:a16="http://schemas.microsoft.com/office/drawing/2014/main" id="{7137154E-C1AF-4872-BCA9-76ACB86F9E5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71120</xdr:rowOff>
    </xdr:from>
    <xdr:to>
      <xdr:col>116</xdr:col>
      <xdr:colOff>114300</xdr:colOff>
      <xdr:row>37</xdr:row>
      <xdr:rowOff>1270</xdr:rowOff>
    </xdr:to>
    <xdr:sp macro="" textlink="">
      <xdr:nvSpPr>
        <xdr:cNvPr id="466" name="楕円 465">
          <a:extLst>
            <a:ext uri="{FF2B5EF4-FFF2-40B4-BE49-F238E27FC236}">
              <a16:creationId xmlns:a16="http://schemas.microsoft.com/office/drawing/2014/main" id="{91DA0E49-766D-4B5C-80BA-3DF185893B8A}"/>
            </a:ext>
          </a:extLst>
        </xdr:cNvPr>
        <xdr:cNvSpPr/>
      </xdr:nvSpPr>
      <xdr:spPr>
        <a:xfrm>
          <a:off x="19458940" y="6106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93997</xdr:rowOff>
    </xdr:from>
    <xdr:ext cx="469744" cy="259045"/>
    <xdr:sp macro="" textlink="">
      <xdr:nvSpPr>
        <xdr:cNvPr id="467" name="【認定こども園・幼稚園・保育所】&#10;一人当たり面積該当値テキスト">
          <a:extLst>
            <a:ext uri="{FF2B5EF4-FFF2-40B4-BE49-F238E27FC236}">
              <a16:creationId xmlns:a16="http://schemas.microsoft.com/office/drawing/2014/main" id="{FF6B951C-0F69-495E-B753-0BE409B87D68}"/>
            </a:ext>
          </a:extLst>
        </xdr:cNvPr>
        <xdr:cNvSpPr txBox="1"/>
      </xdr:nvSpPr>
      <xdr:spPr>
        <a:xfrm>
          <a:off x="19547840" y="596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96266</xdr:rowOff>
    </xdr:from>
    <xdr:to>
      <xdr:col>112</xdr:col>
      <xdr:colOff>38100</xdr:colOff>
      <xdr:row>37</xdr:row>
      <xdr:rowOff>26416</xdr:rowOff>
    </xdr:to>
    <xdr:sp macro="" textlink="">
      <xdr:nvSpPr>
        <xdr:cNvPr id="468" name="楕円 467">
          <a:extLst>
            <a:ext uri="{FF2B5EF4-FFF2-40B4-BE49-F238E27FC236}">
              <a16:creationId xmlns:a16="http://schemas.microsoft.com/office/drawing/2014/main" id="{F0A76612-E61A-4C6F-A8B5-8069943C273E}"/>
            </a:ext>
          </a:extLst>
        </xdr:cNvPr>
        <xdr:cNvSpPr/>
      </xdr:nvSpPr>
      <xdr:spPr>
        <a:xfrm>
          <a:off x="18735040" y="61313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121920</xdr:rowOff>
    </xdr:from>
    <xdr:to>
      <xdr:col>116</xdr:col>
      <xdr:colOff>63500</xdr:colOff>
      <xdr:row>36</xdr:row>
      <xdr:rowOff>147066</xdr:rowOff>
    </xdr:to>
    <xdr:cxnSp macro="">
      <xdr:nvCxnSpPr>
        <xdr:cNvPr id="469" name="直線コネクタ 468">
          <a:extLst>
            <a:ext uri="{FF2B5EF4-FFF2-40B4-BE49-F238E27FC236}">
              <a16:creationId xmlns:a16="http://schemas.microsoft.com/office/drawing/2014/main" id="{92D70EB9-7AB3-4BC6-AB31-53CB7AFEEC89}"/>
            </a:ext>
          </a:extLst>
        </xdr:cNvPr>
        <xdr:cNvCxnSpPr/>
      </xdr:nvCxnSpPr>
      <xdr:spPr>
        <a:xfrm flipV="1">
          <a:off x="18778220" y="6156960"/>
          <a:ext cx="73152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116840</xdr:rowOff>
    </xdr:from>
    <xdr:to>
      <xdr:col>107</xdr:col>
      <xdr:colOff>101600</xdr:colOff>
      <xdr:row>37</xdr:row>
      <xdr:rowOff>46990</xdr:rowOff>
    </xdr:to>
    <xdr:sp macro="" textlink="">
      <xdr:nvSpPr>
        <xdr:cNvPr id="470" name="楕円 469">
          <a:extLst>
            <a:ext uri="{FF2B5EF4-FFF2-40B4-BE49-F238E27FC236}">
              <a16:creationId xmlns:a16="http://schemas.microsoft.com/office/drawing/2014/main" id="{D9C56164-6E90-4045-B2C6-08817C913D43}"/>
            </a:ext>
          </a:extLst>
        </xdr:cNvPr>
        <xdr:cNvSpPr/>
      </xdr:nvSpPr>
      <xdr:spPr>
        <a:xfrm>
          <a:off x="17937480" y="6151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147066</xdr:rowOff>
    </xdr:from>
    <xdr:to>
      <xdr:col>111</xdr:col>
      <xdr:colOff>177800</xdr:colOff>
      <xdr:row>36</xdr:row>
      <xdr:rowOff>167640</xdr:rowOff>
    </xdr:to>
    <xdr:cxnSp macro="">
      <xdr:nvCxnSpPr>
        <xdr:cNvPr id="471" name="直線コネクタ 470">
          <a:extLst>
            <a:ext uri="{FF2B5EF4-FFF2-40B4-BE49-F238E27FC236}">
              <a16:creationId xmlns:a16="http://schemas.microsoft.com/office/drawing/2014/main" id="{D1CB07BA-DBFC-403D-A73B-B3ADF19542C4}"/>
            </a:ext>
          </a:extLst>
        </xdr:cNvPr>
        <xdr:cNvCxnSpPr/>
      </xdr:nvCxnSpPr>
      <xdr:spPr>
        <a:xfrm flipV="1">
          <a:off x="17988280" y="6182106"/>
          <a:ext cx="78994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84836</xdr:rowOff>
    </xdr:from>
    <xdr:to>
      <xdr:col>102</xdr:col>
      <xdr:colOff>165100</xdr:colOff>
      <xdr:row>37</xdr:row>
      <xdr:rowOff>14986</xdr:rowOff>
    </xdr:to>
    <xdr:sp macro="" textlink="">
      <xdr:nvSpPr>
        <xdr:cNvPr id="472" name="楕円 471">
          <a:extLst>
            <a:ext uri="{FF2B5EF4-FFF2-40B4-BE49-F238E27FC236}">
              <a16:creationId xmlns:a16="http://schemas.microsoft.com/office/drawing/2014/main" id="{6A384769-3EE5-4A40-BB5D-699C5F224F3D}"/>
            </a:ext>
          </a:extLst>
        </xdr:cNvPr>
        <xdr:cNvSpPr/>
      </xdr:nvSpPr>
      <xdr:spPr>
        <a:xfrm>
          <a:off x="17162780" y="61198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135636</xdr:rowOff>
    </xdr:from>
    <xdr:to>
      <xdr:col>107</xdr:col>
      <xdr:colOff>50800</xdr:colOff>
      <xdr:row>36</xdr:row>
      <xdr:rowOff>167640</xdr:rowOff>
    </xdr:to>
    <xdr:cxnSp macro="">
      <xdr:nvCxnSpPr>
        <xdr:cNvPr id="473" name="直線コネクタ 472">
          <a:extLst>
            <a:ext uri="{FF2B5EF4-FFF2-40B4-BE49-F238E27FC236}">
              <a16:creationId xmlns:a16="http://schemas.microsoft.com/office/drawing/2014/main" id="{AEF4C68D-392D-47FE-B235-A806519E3E10}"/>
            </a:ext>
          </a:extLst>
        </xdr:cNvPr>
        <xdr:cNvCxnSpPr/>
      </xdr:nvCxnSpPr>
      <xdr:spPr>
        <a:xfrm>
          <a:off x="17213580" y="6170676"/>
          <a:ext cx="7747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74693</xdr:rowOff>
    </xdr:from>
    <xdr:ext cx="469744" cy="259045"/>
    <xdr:sp macro="" textlink="">
      <xdr:nvSpPr>
        <xdr:cNvPr id="474" name="n_1aveValue【認定こども園・幼稚園・保育所】&#10;一人当たり面積">
          <a:extLst>
            <a:ext uri="{FF2B5EF4-FFF2-40B4-BE49-F238E27FC236}">
              <a16:creationId xmlns:a16="http://schemas.microsoft.com/office/drawing/2014/main" id="{2DEC0889-262C-4E65-8B22-50827C06243B}"/>
            </a:ext>
          </a:extLst>
        </xdr:cNvPr>
        <xdr:cNvSpPr txBox="1"/>
      </xdr:nvSpPr>
      <xdr:spPr>
        <a:xfrm>
          <a:off x="18561127" y="6612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92981</xdr:rowOff>
    </xdr:from>
    <xdr:ext cx="469744" cy="259045"/>
    <xdr:sp macro="" textlink="">
      <xdr:nvSpPr>
        <xdr:cNvPr id="475" name="n_2aveValue【認定こども園・幼稚園・保育所】&#10;一人当たり面積">
          <a:extLst>
            <a:ext uri="{FF2B5EF4-FFF2-40B4-BE49-F238E27FC236}">
              <a16:creationId xmlns:a16="http://schemas.microsoft.com/office/drawing/2014/main" id="{C83EDA95-A4D2-46F8-AE7E-8F7CB8BDBEDF}"/>
            </a:ext>
          </a:extLst>
        </xdr:cNvPr>
        <xdr:cNvSpPr txBox="1"/>
      </xdr:nvSpPr>
      <xdr:spPr>
        <a:xfrm>
          <a:off x="17776267" y="663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104411</xdr:rowOff>
    </xdr:from>
    <xdr:ext cx="469744" cy="259045"/>
    <xdr:sp macro="" textlink="">
      <xdr:nvSpPr>
        <xdr:cNvPr id="476" name="n_3aveValue【認定こども園・幼稚園・保育所】&#10;一人当たり面積">
          <a:extLst>
            <a:ext uri="{FF2B5EF4-FFF2-40B4-BE49-F238E27FC236}">
              <a16:creationId xmlns:a16="http://schemas.microsoft.com/office/drawing/2014/main" id="{BD8308CB-8ADD-45BE-8B99-C7938DA05A35}"/>
            </a:ext>
          </a:extLst>
        </xdr:cNvPr>
        <xdr:cNvSpPr txBox="1"/>
      </xdr:nvSpPr>
      <xdr:spPr>
        <a:xfrm>
          <a:off x="17001567" y="6642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125239</xdr:rowOff>
    </xdr:from>
    <xdr:ext cx="469744" cy="259045"/>
    <xdr:sp macro="" textlink="">
      <xdr:nvSpPr>
        <xdr:cNvPr id="477" name="n_4aveValue【認定こども園・幼稚園・保育所】&#10;一人当たり面積">
          <a:extLst>
            <a:ext uri="{FF2B5EF4-FFF2-40B4-BE49-F238E27FC236}">
              <a16:creationId xmlns:a16="http://schemas.microsoft.com/office/drawing/2014/main" id="{08FD8CF9-6F72-45FD-99BC-9A53CDDE640F}"/>
            </a:ext>
          </a:extLst>
        </xdr:cNvPr>
        <xdr:cNvSpPr txBox="1"/>
      </xdr:nvSpPr>
      <xdr:spPr>
        <a:xfrm>
          <a:off x="16226867" y="632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42943</xdr:rowOff>
    </xdr:from>
    <xdr:ext cx="469744" cy="259045"/>
    <xdr:sp macro="" textlink="">
      <xdr:nvSpPr>
        <xdr:cNvPr id="478" name="n_1mainValue【認定こども園・幼稚園・保育所】&#10;一人当たり面積">
          <a:extLst>
            <a:ext uri="{FF2B5EF4-FFF2-40B4-BE49-F238E27FC236}">
              <a16:creationId xmlns:a16="http://schemas.microsoft.com/office/drawing/2014/main" id="{72A8EA07-1AB8-405A-8BDD-45EC9292C48C}"/>
            </a:ext>
          </a:extLst>
        </xdr:cNvPr>
        <xdr:cNvSpPr txBox="1"/>
      </xdr:nvSpPr>
      <xdr:spPr>
        <a:xfrm>
          <a:off x="18561127" y="5910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63517</xdr:rowOff>
    </xdr:from>
    <xdr:ext cx="469744" cy="259045"/>
    <xdr:sp macro="" textlink="">
      <xdr:nvSpPr>
        <xdr:cNvPr id="479" name="n_2mainValue【認定こども園・幼稚園・保育所】&#10;一人当たり面積">
          <a:extLst>
            <a:ext uri="{FF2B5EF4-FFF2-40B4-BE49-F238E27FC236}">
              <a16:creationId xmlns:a16="http://schemas.microsoft.com/office/drawing/2014/main" id="{13BB3487-D1EF-4189-8AA0-9A6A81FDAC99}"/>
            </a:ext>
          </a:extLst>
        </xdr:cNvPr>
        <xdr:cNvSpPr txBox="1"/>
      </xdr:nvSpPr>
      <xdr:spPr>
        <a:xfrm>
          <a:off x="17776267" y="593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31513</xdr:rowOff>
    </xdr:from>
    <xdr:ext cx="469744" cy="259045"/>
    <xdr:sp macro="" textlink="">
      <xdr:nvSpPr>
        <xdr:cNvPr id="480" name="n_3mainValue【認定こども園・幼稚園・保育所】&#10;一人当たり面積">
          <a:extLst>
            <a:ext uri="{FF2B5EF4-FFF2-40B4-BE49-F238E27FC236}">
              <a16:creationId xmlns:a16="http://schemas.microsoft.com/office/drawing/2014/main" id="{B27C613D-86B2-4979-ADA6-BB0A0BC35184}"/>
            </a:ext>
          </a:extLst>
        </xdr:cNvPr>
        <xdr:cNvSpPr txBox="1"/>
      </xdr:nvSpPr>
      <xdr:spPr>
        <a:xfrm>
          <a:off x="17001567" y="589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1" name="正方形/長方形 480">
          <a:extLst>
            <a:ext uri="{FF2B5EF4-FFF2-40B4-BE49-F238E27FC236}">
              <a16:creationId xmlns:a16="http://schemas.microsoft.com/office/drawing/2014/main" id="{FB41C3BD-BBFC-4F23-B976-B4992C3E232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2" name="正方形/長方形 481">
          <a:extLst>
            <a:ext uri="{FF2B5EF4-FFF2-40B4-BE49-F238E27FC236}">
              <a16:creationId xmlns:a16="http://schemas.microsoft.com/office/drawing/2014/main" id="{C5903465-80C5-4EC2-A7C6-5BF2247DD40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3" name="正方形/長方形 482">
          <a:extLst>
            <a:ext uri="{FF2B5EF4-FFF2-40B4-BE49-F238E27FC236}">
              <a16:creationId xmlns:a16="http://schemas.microsoft.com/office/drawing/2014/main" id="{35C391DF-4724-4FD8-B205-6605D1D109D2}"/>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4" name="正方形/長方形 483">
          <a:extLst>
            <a:ext uri="{FF2B5EF4-FFF2-40B4-BE49-F238E27FC236}">
              <a16:creationId xmlns:a16="http://schemas.microsoft.com/office/drawing/2014/main" id="{E5056B8B-36B5-42E3-9EA8-1755C1500B27}"/>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5" name="正方形/長方形 484">
          <a:extLst>
            <a:ext uri="{FF2B5EF4-FFF2-40B4-BE49-F238E27FC236}">
              <a16:creationId xmlns:a16="http://schemas.microsoft.com/office/drawing/2014/main" id="{29F274BD-20FA-4631-B2CC-8CAE525E5325}"/>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6" name="正方形/長方形 485">
          <a:extLst>
            <a:ext uri="{FF2B5EF4-FFF2-40B4-BE49-F238E27FC236}">
              <a16:creationId xmlns:a16="http://schemas.microsoft.com/office/drawing/2014/main" id="{6E10D17B-3DD8-4F0E-9199-95E55AEB07AF}"/>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7" name="正方形/長方形 486">
          <a:extLst>
            <a:ext uri="{FF2B5EF4-FFF2-40B4-BE49-F238E27FC236}">
              <a16:creationId xmlns:a16="http://schemas.microsoft.com/office/drawing/2014/main" id="{C62F6CB1-BFDD-43B5-9474-C1CAFC9297BF}"/>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8" name="正方形/長方形 487">
          <a:extLst>
            <a:ext uri="{FF2B5EF4-FFF2-40B4-BE49-F238E27FC236}">
              <a16:creationId xmlns:a16="http://schemas.microsoft.com/office/drawing/2014/main" id="{ED261BC8-7056-4B3E-9605-E25D083E8416}"/>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9" name="テキスト ボックス 488">
          <a:extLst>
            <a:ext uri="{FF2B5EF4-FFF2-40B4-BE49-F238E27FC236}">
              <a16:creationId xmlns:a16="http://schemas.microsoft.com/office/drawing/2014/main" id="{263A6941-8F2C-4799-B6BA-1895C5F0F41E}"/>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0" name="直線コネクタ 489">
          <a:extLst>
            <a:ext uri="{FF2B5EF4-FFF2-40B4-BE49-F238E27FC236}">
              <a16:creationId xmlns:a16="http://schemas.microsoft.com/office/drawing/2014/main" id="{FADE7C0A-127A-47DB-9CDB-ED370C95CDB4}"/>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1" name="テキスト ボックス 490">
          <a:extLst>
            <a:ext uri="{FF2B5EF4-FFF2-40B4-BE49-F238E27FC236}">
              <a16:creationId xmlns:a16="http://schemas.microsoft.com/office/drawing/2014/main" id="{ACA698B4-7FA5-4BCF-9314-6E75D05EF81B}"/>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92" name="直線コネクタ 491">
          <a:extLst>
            <a:ext uri="{FF2B5EF4-FFF2-40B4-BE49-F238E27FC236}">
              <a16:creationId xmlns:a16="http://schemas.microsoft.com/office/drawing/2014/main" id="{F3E36901-28D2-42C2-AB6B-83EC777CE3E1}"/>
            </a:ext>
          </a:extLst>
        </xdr:cNvPr>
        <xdr:cNvCxnSpPr/>
      </xdr:nvCxnSpPr>
      <xdr:spPr>
        <a:xfrm>
          <a:off x="10960100" y="10728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93" name="テキスト ボックス 492">
          <a:extLst>
            <a:ext uri="{FF2B5EF4-FFF2-40B4-BE49-F238E27FC236}">
              <a16:creationId xmlns:a16="http://schemas.microsoft.com/office/drawing/2014/main" id="{9CCFC73A-236A-44BF-B854-39B3E90AD4D2}"/>
            </a:ext>
          </a:extLst>
        </xdr:cNvPr>
        <xdr:cNvSpPr txBox="1"/>
      </xdr:nvSpPr>
      <xdr:spPr>
        <a:xfrm>
          <a:off x="105615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94" name="直線コネクタ 493">
          <a:extLst>
            <a:ext uri="{FF2B5EF4-FFF2-40B4-BE49-F238E27FC236}">
              <a16:creationId xmlns:a16="http://schemas.microsoft.com/office/drawing/2014/main" id="{C4FFCB28-4114-4373-9C68-F2D9ED65F3EA}"/>
            </a:ext>
          </a:extLst>
        </xdr:cNvPr>
        <xdr:cNvCxnSpPr/>
      </xdr:nvCxnSpPr>
      <xdr:spPr>
        <a:xfrm>
          <a:off x="10960100" y="10283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95" name="テキスト ボックス 494">
          <a:extLst>
            <a:ext uri="{FF2B5EF4-FFF2-40B4-BE49-F238E27FC236}">
              <a16:creationId xmlns:a16="http://schemas.microsoft.com/office/drawing/2014/main" id="{897DFC93-6694-4C87-9862-789F392A3E0E}"/>
            </a:ext>
          </a:extLst>
        </xdr:cNvPr>
        <xdr:cNvSpPr txBox="1"/>
      </xdr:nvSpPr>
      <xdr:spPr>
        <a:xfrm>
          <a:off x="1060276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96" name="直線コネクタ 495">
          <a:extLst>
            <a:ext uri="{FF2B5EF4-FFF2-40B4-BE49-F238E27FC236}">
              <a16:creationId xmlns:a16="http://schemas.microsoft.com/office/drawing/2014/main" id="{A510562D-0DAC-4FEE-B4E6-2625336446F2}"/>
            </a:ext>
          </a:extLst>
        </xdr:cNvPr>
        <xdr:cNvCxnSpPr/>
      </xdr:nvCxnSpPr>
      <xdr:spPr>
        <a:xfrm>
          <a:off x="10960100" y="9837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97" name="テキスト ボックス 496">
          <a:extLst>
            <a:ext uri="{FF2B5EF4-FFF2-40B4-BE49-F238E27FC236}">
              <a16:creationId xmlns:a16="http://schemas.microsoft.com/office/drawing/2014/main" id="{4F1C3D06-CF19-4930-9EDB-6ABC29B0BCED}"/>
            </a:ext>
          </a:extLst>
        </xdr:cNvPr>
        <xdr:cNvSpPr txBox="1"/>
      </xdr:nvSpPr>
      <xdr:spPr>
        <a:xfrm>
          <a:off x="1060276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98" name="直線コネクタ 497">
          <a:extLst>
            <a:ext uri="{FF2B5EF4-FFF2-40B4-BE49-F238E27FC236}">
              <a16:creationId xmlns:a16="http://schemas.microsoft.com/office/drawing/2014/main" id="{E4B4E293-FB84-45AD-B9F9-ED00F890FDD3}"/>
            </a:ext>
          </a:extLst>
        </xdr:cNvPr>
        <xdr:cNvCxnSpPr/>
      </xdr:nvCxnSpPr>
      <xdr:spPr>
        <a:xfrm>
          <a:off x="10960100" y="9387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99" name="テキスト ボックス 498">
          <a:extLst>
            <a:ext uri="{FF2B5EF4-FFF2-40B4-BE49-F238E27FC236}">
              <a16:creationId xmlns:a16="http://schemas.microsoft.com/office/drawing/2014/main" id="{F629458E-402E-4251-ADB2-6EFD55B5A9BB}"/>
            </a:ext>
          </a:extLst>
        </xdr:cNvPr>
        <xdr:cNvSpPr txBox="1"/>
      </xdr:nvSpPr>
      <xdr:spPr>
        <a:xfrm>
          <a:off x="1060276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0" name="直線コネクタ 499">
          <a:extLst>
            <a:ext uri="{FF2B5EF4-FFF2-40B4-BE49-F238E27FC236}">
              <a16:creationId xmlns:a16="http://schemas.microsoft.com/office/drawing/2014/main" id="{6308B1A9-8B48-4465-AC34-D7D192343FA1}"/>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1" name="テキスト ボックス 500">
          <a:extLst>
            <a:ext uri="{FF2B5EF4-FFF2-40B4-BE49-F238E27FC236}">
              <a16:creationId xmlns:a16="http://schemas.microsoft.com/office/drawing/2014/main" id="{CC172F9C-14B5-46B0-B90F-080F732EF07D}"/>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2" name="【学校施設】&#10;有形固定資産減価償却率グラフ枠">
          <a:extLst>
            <a:ext uri="{FF2B5EF4-FFF2-40B4-BE49-F238E27FC236}">
              <a16:creationId xmlns:a16="http://schemas.microsoft.com/office/drawing/2014/main" id="{CA951757-B938-4934-BADF-5661E4E0613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62</xdr:row>
      <xdr:rowOff>64008</xdr:rowOff>
    </xdr:to>
    <xdr:cxnSp macro="">
      <xdr:nvCxnSpPr>
        <xdr:cNvPr id="503" name="直線コネクタ 502">
          <a:extLst>
            <a:ext uri="{FF2B5EF4-FFF2-40B4-BE49-F238E27FC236}">
              <a16:creationId xmlns:a16="http://schemas.microsoft.com/office/drawing/2014/main" id="{2E6D85FE-632B-40A2-96DE-23EDDAFECEBF}"/>
            </a:ext>
          </a:extLst>
        </xdr:cNvPr>
        <xdr:cNvCxnSpPr/>
      </xdr:nvCxnSpPr>
      <xdr:spPr>
        <a:xfrm flipV="1">
          <a:off x="14375764" y="9309354"/>
          <a:ext cx="0" cy="1148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67835</xdr:rowOff>
    </xdr:from>
    <xdr:ext cx="405111" cy="259045"/>
    <xdr:sp macro="" textlink="">
      <xdr:nvSpPr>
        <xdr:cNvPr id="504" name="【学校施設】&#10;有形固定資産減価償却率最小値テキスト">
          <a:extLst>
            <a:ext uri="{FF2B5EF4-FFF2-40B4-BE49-F238E27FC236}">
              <a16:creationId xmlns:a16="http://schemas.microsoft.com/office/drawing/2014/main" id="{F13D8575-BEA0-4314-A307-DBC5B9D8A4CD}"/>
            </a:ext>
          </a:extLst>
        </xdr:cNvPr>
        <xdr:cNvSpPr txBox="1"/>
      </xdr:nvSpPr>
      <xdr:spPr>
        <a:xfrm>
          <a:off x="14414500" y="1046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64008</xdr:rowOff>
    </xdr:from>
    <xdr:to>
      <xdr:col>86</xdr:col>
      <xdr:colOff>25400</xdr:colOff>
      <xdr:row>62</xdr:row>
      <xdr:rowOff>64008</xdr:rowOff>
    </xdr:to>
    <xdr:cxnSp macro="">
      <xdr:nvCxnSpPr>
        <xdr:cNvPr id="505" name="直線コネクタ 504">
          <a:extLst>
            <a:ext uri="{FF2B5EF4-FFF2-40B4-BE49-F238E27FC236}">
              <a16:creationId xmlns:a16="http://schemas.microsoft.com/office/drawing/2014/main" id="{4D95AE21-E0CA-410A-B735-CD6856D49271}"/>
            </a:ext>
          </a:extLst>
        </xdr:cNvPr>
        <xdr:cNvCxnSpPr/>
      </xdr:nvCxnSpPr>
      <xdr:spPr>
        <a:xfrm>
          <a:off x="14287500" y="104576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506" name="【学校施設】&#10;有形固定資産減価償却率最大値テキスト">
          <a:extLst>
            <a:ext uri="{FF2B5EF4-FFF2-40B4-BE49-F238E27FC236}">
              <a16:creationId xmlns:a16="http://schemas.microsoft.com/office/drawing/2014/main" id="{71C96359-84AE-454A-A54B-5FAA3C703539}"/>
            </a:ext>
          </a:extLst>
        </xdr:cNvPr>
        <xdr:cNvSpPr txBox="1"/>
      </xdr:nvSpPr>
      <xdr:spPr>
        <a:xfrm>
          <a:off x="14414500" y="9088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507" name="直線コネクタ 506">
          <a:extLst>
            <a:ext uri="{FF2B5EF4-FFF2-40B4-BE49-F238E27FC236}">
              <a16:creationId xmlns:a16="http://schemas.microsoft.com/office/drawing/2014/main" id="{AF777020-10A0-42DA-B7A5-BAA45E44D2CA}"/>
            </a:ext>
          </a:extLst>
        </xdr:cNvPr>
        <xdr:cNvCxnSpPr/>
      </xdr:nvCxnSpPr>
      <xdr:spPr>
        <a:xfrm>
          <a:off x="14287500" y="93093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166387</xdr:rowOff>
    </xdr:from>
    <xdr:ext cx="405111" cy="259045"/>
    <xdr:sp macro="" textlink="">
      <xdr:nvSpPr>
        <xdr:cNvPr id="508" name="【学校施設】&#10;有形固定資産減価償却率平均値テキスト">
          <a:extLst>
            <a:ext uri="{FF2B5EF4-FFF2-40B4-BE49-F238E27FC236}">
              <a16:creationId xmlns:a16="http://schemas.microsoft.com/office/drawing/2014/main" id="{69E9FCE1-ACB7-436B-9C18-31F7BD47DDC3}"/>
            </a:ext>
          </a:extLst>
        </xdr:cNvPr>
        <xdr:cNvSpPr txBox="1"/>
      </xdr:nvSpPr>
      <xdr:spPr>
        <a:xfrm>
          <a:off x="14414500" y="9721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143510</xdr:rowOff>
    </xdr:from>
    <xdr:to>
      <xdr:col>85</xdr:col>
      <xdr:colOff>177800</xdr:colOff>
      <xdr:row>59</xdr:row>
      <xdr:rowOff>73660</xdr:rowOff>
    </xdr:to>
    <xdr:sp macro="" textlink="">
      <xdr:nvSpPr>
        <xdr:cNvPr id="509" name="フローチャート: 判断 508">
          <a:extLst>
            <a:ext uri="{FF2B5EF4-FFF2-40B4-BE49-F238E27FC236}">
              <a16:creationId xmlns:a16="http://schemas.microsoft.com/office/drawing/2014/main" id="{410E428B-6593-4C2D-BCFA-C69CD7CE015A}"/>
            </a:ext>
          </a:extLst>
        </xdr:cNvPr>
        <xdr:cNvSpPr/>
      </xdr:nvSpPr>
      <xdr:spPr>
        <a:xfrm>
          <a:off x="14325600" y="986663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109220</xdr:rowOff>
    </xdr:from>
    <xdr:to>
      <xdr:col>81</xdr:col>
      <xdr:colOff>101600</xdr:colOff>
      <xdr:row>59</xdr:row>
      <xdr:rowOff>39370</xdr:rowOff>
    </xdr:to>
    <xdr:sp macro="" textlink="">
      <xdr:nvSpPr>
        <xdr:cNvPr id="510" name="フローチャート: 判断 509">
          <a:extLst>
            <a:ext uri="{FF2B5EF4-FFF2-40B4-BE49-F238E27FC236}">
              <a16:creationId xmlns:a16="http://schemas.microsoft.com/office/drawing/2014/main" id="{DBB78BFE-050D-46CD-B34E-F55ED6CC6A08}"/>
            </a:ext>
          </a:extLst>
        </xdr:cNvPr>
        <xdr:cNvSpPr/>
      </xdr:nvSpPr>
      <xdr:spPr>
        <a:xfrm>
          <a:off x="13578840" y="9832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111506</xdr:rowOff>
    </xdr:from>
    <xdr:to>
      <xdr:col>76</xdr:col>
      <xdr:colOff>165100</xdr:colOff>
      <xdr:row>59</xdr:row>
      <xdr:rowOff>41656</xdr:rowOff>
    </xdr:to>
    <xdr:sp macro="" textlink="">
      <xdr:nvSpPr>
        <xdr:cNvPr id="511" name="フローチャート: 判断 510">
          <a:extLst>
            <a:ext uri="{FF2B5EF4-FFF2-40B4-BE49-F238E27FC236}">
              <a16:creationId xmlns:a16="http://schemas.microsoft.com/office/drawing/2014/main" id="{5F6F3243-E16F-4B3C-82AD-55E9F12ACF77}"/>
            </a:ext>
          </a:extLst>
        </xdr:cNvPr>
        <xdr:cNvSpPr/>
      </xdr:nvSpPr>
      <xdr:spPr>
        <a:xfrm>
          <a:off x="12804140" y="98346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88646</xdr:rowOff>
    </xdr:from>
    <xdr:to>
      <xdr:col>72</xdr:col>
      <xdr:colOff>38100</xdr:colOff>
      <xdr:row>59</xdr:row>
      <xdr:rowOff>18796</xdr:rowOff>
    </xdr:to>
    <xdr:sp macro="" textlink="">
      <xdr:nvSpPr>
        <xdr:cNvPr id="512" name="フローチャート: 判断 511">
          <a:extLst>
            <a:ext uri="{FF2B5EF4-FFF2-40B4-BE49-F238E27FC236}">
              <a16:creationId xmlns:a16="http://schemas.microsoft.com/office/drawing/2014/main" id="{31675CDF-E037-4FB4-86A0-2D03DE0CD3E9}"/>
            </a:ext>
          </a:extLst>
        </xdr:cNvPr>
        <xdr:cNvSpPr/>
      </xdr:nvSpPr>
      <xdr:spPr>
        <a:xfrm>
          <a:off x="12029440" y="98117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74930</xdr:rowOff>
    </xdr:from>
    <xdr:to>
      <xdr:col>67</xdr:col>
      <xdr:colOff>101600</xdr:colOff>
      <xdr:row>59</xdr:row>
      <xdr:rowOff>5080</xdr:rowOff>
    </xdr:to>
    <xdr:sp macro="" textlink="">
      <xdr:nvSpPr>
        <xdr:cNvPr id="513" name="フローチャート: 判断 512">
          <a:extLst>
            <a:ext uri="{FF2B5EF4-FFF2-40B4-BE49-F238E27FC236}">
              <a16:creationId xmlns:a16="http://schemas.microsoft.com/office/drawing/2014/main" id="{65C6DD82-3B84-4742-9181-6E078CFFC9A1}"/>
            </a:ext>
          </a:extLst>
        </xdr:cNvPr>
        <xdr:cNvSpPr/>
      </xdr:nvSpPr>
      <xdr:spPr>
        <a:xfrm>
          <a:off x="11231880" y="9798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4" name="テキスト ボックス 513">
          <a:extLst>
            <a:ext uri="{FF2B5EF4-FFF2-40B4-BE49-F238E27FC236}">
              <a16:creationId xmlns:a16="http://schemas.microsoft.com/office/drawing/2014/main" id="{C25AB258-3DD0-43C3-8285-6DF82AAA4BCC}"/>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5" name="テキスト ボックス 514">
          <a:extLst>
            <a:ext uri="{FF2B5EF4-FFF2-40B4-BE49-F238E27FC236}">
              <a16:creationId xmlns:a16="http://schemas.microsoft.com/office/drawing/2014/main" id="{1BF7637F-1FDA-4E96-836E-BAF31035F61F}"/>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6" name="テキスト ボックス 515">
          <a:extLst>
            <a:ext uri="{FF2B5EF4-FFF2-40B4-BE49-F238E27FC236}">
              <a16:creationId xmlns:a16="http://schemas.microsoft.com/office/drawing/2014/main" id="{FAD3D8B7-CDE6-4BAD-B454-B459161D13A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7" name="テキスト ボックス 516">
          <a:extLst>
            <a:ext uri="{FF2B5EF4-FFF2-40B4-BE49-F238E27FC236}">
              <a16:creationId xmlns:a16="http://schemas.microsoft.com/office/drawing/2014/main" id="{B2107946-CBF8-4587-96CA-60BB01E0E05D}"/>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id="{1F3D418D-888E-42F5-A75D-FFA39C507C74}"/>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86360</xdr:rowOff>
    </xdr:from>
    <xdr:to>
      <xdr:col>85</xdr:col>
      <xdr:colOff>177800</xdr:colOff>
      <xdr:row>61</xdr:row>
      <xdr:rowOff>16510</xdr:rowOff>
    </xdr:to>
    <xdr:sp macro="" textlink="">
      <xdr:nvSpPr>
        <xdr:cNvPr id="519" name="楕円 518">
          <a:extLst>
            <a:ext uri="{FF2B5EF4-FFF2-40B4-BE49-F238E27FC236}">
              <a16:creationId xmlns:a16="http://schemas.microsoft.com/office/drawing/2014/main" id="{4F3EFE23-052F-47B9-9631-54E53EF0C7EF}"/>
            </a:ext>
          </a:extLst>
        </xdr:cNvPr>
        <xdr:cNvSpPr/>
      </xdr:nvSpPr>
      <xdr:spPr>
        <a:xfrm>
          <a:off x="14325600" y="101447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64787</xdr:rowOff>
    </xdr:from>
    <xdr:ext cx="405111" cy="259045"/>
    <xdr:sp macro="" textlink="">
      <xdr:nvSpPr>
        <xdr:cNvPr id="520" name="【学校施設】&#10;有形固定資産減価償却率該当値テキスト">
          <a:extLst>
            <a:ext uri="{FF2B5EF4-FFF2-40B4-BE49-F238E27FC236}">
              <a16:creationId xmlns:a16="http://schemas.microsoft.com/office/drawing/2014/main" id="{005EE842-A5AC-4C9E-B237-418B04B0BEEF}"/>
            </a:ext>
          </a:extLst>
        </xdr:cNvPr>
        <xdr:cNvSpPr txBox="1"/>
      </xdr:nvSpPr>
      <xdr:spPr>
        <a:xfrm>
          <a:off x="14414500"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61214</xdr:rowOff>
    </xdr:from>
    <xdr:to>
      <xdr:col>81</xdr:col>
      <xdr:colOff>101600</xdr:colOff>
      <xdr:row>60</xdr:row>
      <xdr:rowOff>162814</xdr:rowOff>
    </xdr:to>
    <xdr:sp macro="" textlink="">
      <xdr:nvSpPr>
        <xdr:cNvPr id="521" name="楕円 520">
          <a:extLst>
            <a:ext uri="{FF2B5EF4-FFF2-40B4-BE49-F238E27FC236}">
              <a16:creationId xmlns:a16="http://schemas.microsoft.com/office/drawing/2014/main" id="{5A74B05A-2938-44A1-B321-9E5CD3DE3F34}"/>
            </a:ext>
          </a:extLst>
        </xdr:cNvPr>
        <xdr:cNvSpPr/>
      </xdr:nvSpPr>
      <xdr:spPr>
        <a:xfrm>
          <a:off x="13578840" y="1011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112014</xdr:rowOff>
    </xdr:from>
    <xdr:to>
      <xdr:col>85</xdr:col>
      <xdr:colOff>127000</xdr:colOff>
      <xdr:row>60</xdr:row>
      <xdr:rowOff>137160</xdr:rowOff>
    </xdr:to>
    <xdr:cxnSp macro="">
      <xdr:nvCxnSpPr>
        <xdr:cNvPr id="522" name="直線コネクタ 521">
          <a:extLst>
            <a:ext uri="{FF2B5EF4-FFF2-40B4-BE49-F238E27FC236}">
              <a16:creationId xmlns:a16="http://schemas.microsoft.com/office/drawing/2014/main" id="{35E462BC-B0EC-4836-AF69-505A8EFC1492}"/>
            </a:ext>
          </a:extLst>
        </xdr:cNvPr>
        <xdr:cNvCxnSpPr/>
      </xdr:nvCxnSpPr>
      <xdr:spPr>
        <a:xfrm>
          <a:off x="13629640" y="10170414"/>
          <a:ext cx="74676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38354</xdr:rowOff>
    </xdr:from>
    <xdr:to>
      <xdr:col>76</xdr:col>
      <xdr:colOff>165100</xdr:colOff>
      <xdr:row>60</xdr:row>
      <xdr:rowOff>139954</xdr:rowOff>
    </xdr:to>
    <xdr:sp macro="" textlink="">
      <xdr:nvSpPr>
        <xdr:cNvPr id="523" name="楕円 522">
          <a:extLst>
            <a:ext uri="{FF2B5EF4-FFF2-40B4-BE49-F238E27FC236}">
              <a16:creationId xmlns:a16="http://schemas.microsoft.com/office/drawing/2014/main" id="{8722BA3E-B264-410D-91A3-D59E0C65AD08}"/>
            </a:ext>
          </a:extLst>
        </xdr:cNvPr>
        <xdr:cNvSpPr/>
      </xdr:nvSpPr>
      <xdr:spPr>
        <a:xfrm>
          <a:off x="12804140" y="1009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89154</xdr:rowOff>
    </xdr:from>
    <xdr:to>
      <xdr:col>81</xdr:col>
      <xdr:colOff>50800</xdr:colOff>
      <xdr:row>60</xdr:row>
      <xdr:rowOff>112014</xdr:rowOff>
    </xdr:to>
    <xdr:cxnSp macro="">
      <xdr:nvCxnSpPr>
        <xdr:cNvPr id="524" name="直線コネクタ 523">
          <a:extLst>
            <a:ext uri="{FF2B5EF4-FFF2-40B4-BE49-F238E27FC236}">
              <a16:creationId xmlns:a16="http://schemas.microsoft.com/office/drawing/2014/main" id="{CDE27C08-EBDF-41D4-A70F-CDF7F3C7F415}"/>
            </a:ext>
          </a:extLst>
        </xdr:cNvPr>
        <xdr:cNvCxnSpPr/>
      </xdr:nvCxnSpPr>
      <xdr:spPr>
        <a:xfrm>
          <a:off x="12854940" y="10147554"/>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38354</xdr:rowOff>
    </xdr:from>
    <xdr:to>
      <xdr:col>72</xdr:col>
      <xdr:colOff>38100</xdr:colOff>
      <xdr:row>60</xdr:row>
      <xdr:rowOff>139954</xdr:rowOff>
    </xdr:to>
    <xdr:sp macro="" textlink="">
      <xdr:nvSpPr>
        <xdr:cNvPr id="525" name="楕円 524">
          <a:extLst>
            <a:ext uri="{FF2B5EF4-FFF2-40B4-BE49-F238E27FC236}">
              <a16:creationId xmlns:a16="http://schemas.microsoft.com/office/drawing/2014/main" id="{568521C0-09B0-4B63-94C8-B872C3FB3590}"/>
            </a:ext>
          </a:extLst>
        </xdr:cNvPr>
        <xdr:cNvSpPr/>
      </xdr:nvSpPr>
      <xdr:spPr>
        <a:xfrm>
          <a:off x="12029440" y="100967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89154</xdr:rowOff>
    </xdr:from>
    <xdr:to>
      <xdr:col>76</xdr:col>
      <xdr:colOff>114300</xdr:colOff>
      <xdr:row>60</xdr:row>
      <xdr:rowOff>89154</xdr:rowOff>
    </xdr:to>
    <xdr:cxnSp macro="">
      <xdr:nvCxnSpPr>
        <xdr:cNvPr id="526" name="直線コネクタ 525">
          <a:extLst>
            <a:ext uri="{FF2B5EF4-FFF2-40B4-BE49-F238E27FC236}">
              <a16:creationId xmlns:a16="http://schemas.microsoft.com/office/drawing/2014/main" id="{C8A9B3B9-9557-45A2-AC96-755704288720}"/>
            </a:ext>
          </a:extLst>
        </xdr:cNvPr>
        <xdr:cNvCxnSpPr/>
      </xdr:nvCxnSpPr>
      <xdr:spPr>
        <a:xfrm>
          <a:off x="12072620" y="1014755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55897</xdr:rowOff>
    </xdr:from>
    <xdr:ext cx="405111" cy="259045"/>
    <xdr:sp macro="" textlink="">
      <xdr:nvSpPr>
        <xdr:cNvPr id="527" name="n_1aveValue【学校施設】&#10;有形固定資産減価償却率">
          <a:extLst>
            <a:ext uri="{FF2B5EF4-FFF2-40B4-BE49-F238E27FC236}">
              <a16:creationId xmlns:a16="http://schemas.microsoft.com/office/drawing/2014/main" id="{DD314201-B758-461E-B229-8DE7EADB4358}"/>
            </a:ext>
          </a:extLst>
        </xdr:cNvPr>
        <xdr:cNvSpPr txBox="1"/>
      </xdr:nvSpPr>
      <xdr:spPr>
        <a:xfrm>
          <a:off x="13437244" y="961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58183</xdr:rowOff>
    </xdr:from>
    <xdr:ext cx="405111" cy="259045"/>
    <xdr:sp macro="" textlink="">
      <xdr:nvSpPr>
        <xdr:cNvPr id="528" name="n_2aveValue【学校施設】&#10;有形固定資産減価償却率">
          <a:extLst>
            <a:ext uri="{FF2B5EF4-FFF2-40B4-BE49-F238E27FC236}">
              <a16:creationId xmlns:a16="http://schemas.microsoft.com/office/drawing/2014/main" id="{BDA9CF4A-2EB8-4EF8-9064-AA6427677FF6}"/>
            </a:ext>
          </a:extLst>
        </xdr:cNvPr>
        <xdr:cNvSpPr txBox="1"/>
      </xdr:nvSpPr>
      <xdr:spPr>
        <a:xfrm>
          <a:off x="12675244" y="961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35323</xdr:rowOff>
    </xdr:from>
    <xdr:ext cx="405111" cy="259045"/>
    <xdr:sp macro="" textlink="">
      <xdr:nvSpPr>
        <xdr:cNvPr id="529" name="n_3aveValue【学校施設】&#10;有形固定資産減価償却率">
          <a:extLst>
            <a:ext uri="{FF2B5EF4-FFF2-40B4-BE49-F238E27FC236}">
              <a16:creationId xmlns:a16="http://schemas.microsoft.com/office/drawing/2014/main" id="{335F65AD-8BCA-432B-9E12-936F5103EA96}"/>
            </a:ext>
          </a:extLst>
        </xdr:cNvPr>
        <xdr:cNvSpPr txBox="1"/>
      </xdr:nvSpPr>
      <xdr:spPr>
        <a:xfrm>
          <a:off x="11900544" y="959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21607</xdr:rowOff>
    </xdr:from>
    <xdr:ext cx="405111" cy="259045"/>
    <xdr:sp macro="" textlink="">
      <xdr:nvSpPr>
        <xdr:cNvPr id="530" name="n_4aveValue【学校施設】&#10;有形固定資産減価償却率">
          <a:extLst>
            <a:ext uri="{FF2B5EF4-FFF2-40B4-BE49-F238E27FC236}">
              <a16:creationId xmlns:a16="http://schemas.microsoft.com/office/drawing/2014/main" id="{299C875A-8D63-4B29-8FDC-83D1AFB77C17}"/>
            </a:ext>
          </a:extLst>
        </xdr:cNvPr>
        <xdr:cNvSpPr txBox="1"/>
      </xdr:nvSpPr>
      <xdr:spPr>
        <a:xfrm>
          <a:off x="11102984" y="957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153941</xdr:rowOff>
    </xdr:from>
    <xdr:ext cx="405111" cy="259045"/>
    <xdr:sp macro="" textlink="">
      <xdr:nvSpPr>
        <xdr:cNvPr id="531" name="n_1mainValue【学校施設】&#10;有形固定資産減価償却率">
          <a:extLst>
            <a:ext uri="{FF2B5EF4-FFF2-40B4-BE49-F238E27FC236}">
              <a16:creationId xmlns:a16="http://schemas.microsoft.com/office/drawing/2014/main" id="{FA054E23-CB64-44BC-B5DE-4ED032F0D1C9}"/>
            </a:ext>
          </a:extLst>
        </xdr:cNvPr>
        <xdr:cNvSpPr txBox="1"/>
      </xdr:nvSpPr>
      <xdr:spPr>
        <a:xfrm>
          <a:off x="13437244" y="1021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131081</xdr:rowOff>
    </xdr:from>
    <xdr:ext cx="405111" cy="259045"/>
    <xdr:sp macro="" textlink="">
      <xdr:nvSpPr>
        <xdr:cNvPr id="532" name="n_2mainValue【学校施設】&#10;有形固定資産減価償却率">
          <a:extLst>
            <a:ext uri="{FF2B5EF4-FFF2-40B4-BE49-F238E27FC236}">
              <a16:creationId xmlns:a16="http://schemas.microsoft.com/office/drawing/2014/main" id="{B09F39C6-0537-42FD-A5B0-FC016F23E220}"/>
            </a:ext>
          </a:extLst>
        </xdr:cNvPr>
        <xdr:cNvSpPr txBox="1"/>
      </xdr:nvSpPr>
      <xdr:spPr>
        <a:xfrm>
          <a:off x="12675244" y="10189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131081</xdr:rowOff>
    </xdr:from>
    <xdr:ext cx="405111" cy="259045"/>
    <xdr:sp macro="" textlink="">
      <xdr:nvSpPr>
        <xdr:cNvPr id="533" name="n_3mainValue【学校施設】&#10;有形固定資産減価償却率">
          <a:extLst>
            <a:ext uri="{FF2B5EF4-FFF2-40B4-BE49-F238E27FC236}">
              <a16:creationId xmlns:a16="http://schemas.microsoft.com/office/drawing/2014/main" id="{FBEEAD83-52D2-4428-9153-E682B2E77B50}"/>
            </a:ext>
          </a:extLst>
        </xdr:cNvPr>
        <xdr:cNvSpPr txBox="1"/>
      </xdr:nvSpPr>
      <xdr:spPr>
        <a:xfrm>
          <a:off x="11900544" y="10189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4" name="正方形/長方形 533">
          <a:extLst>
            <a:ext uri="{FF2B5EF4-FFF2-40B4-BE49-F238E27FC236}">
              <a16:creationId xmlns:a16="http://schemas.microsoft.com/office/drawing/2014/main" id="{D7E37E20-50E2-41ED-802D-69668CD3AE31}"/>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5" name="正方形/長方形 534">
          <a:extLst>
            <a:ext uri="{FF2B5EF4-FFF2-40B4-BE49-F238E27FC236}">
              <a16:creationId xmlns:a16="http://schemas.microsoft.com/office/drawing/2014/main" id="{D045DA65-283C-4786-B1F9-156134649DA3}"/>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6" name="正方形/長方形 535">
          <a:extLst>
            <a:ext uri="{FF2B5EF4-FFF2-40B4-BE49-F238E27FC236}">
              <a16:creationId xmlns:a16="http://schemas.microsoft.com/office/drawing/2014/main" id="{9CA5B4D3-ADC0-4C95-8729-98184DD2E31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7" name="正方形/長方形 536">
          <a:extLst>
            <a:ext uri="{FF2B5EF4-FFF2-40B4-BE49-F238E27FC236}">
              <a16:creationId xmlns:a16="http://schemas.microsoft.com/office/drawing/2014/main" id="{9227EF8A-31D5-4CE1-ADD7-AAA28510556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8" name="正方形/長方形 537">
          <a:extLst>
            <a:ext uri="{FF2B5EF4-FFF2-40B4-BE49-F238E27FC236}">
              <a16:creationId xmlns:a16="http://schemas.microsoft.com/office/drawing/2014/main" id="{CC07EA75-31A3-406E-A395-30FDEC89833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9" name="正方形/長方形 538">
          <a:extLst>
            <a:ext uri="{FF2B5EF4-FFF2-40B4-BE49-F238E27FC236}">
              <a16:creationId xmlns:a16="http://schemas.microsoft.com/office/drawing/2014/main" id="{BB928784-A7DD-4849-A271-245AF5A652E9}"/>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0" name="正方形/長方形 539">
          <a:extLst>
            <a:ext uri="{FF2B5EF4-FFF2-40B4-BE49-F238E27FC236}">
              <a16:creationId xmlns:a16="http://schemas.microsoft.com/office/drawing/2014/main" id="{F946F929-C295-4157-B1CF-D11A0B1CE77B}"/>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1" name="正方形/長方形 540">
          <a:extLst>
            <a:ext uri="{FF2B5EF4-FFF2-40B4-BE49-F238E27FC236}">
              <a16:creationId xmlns:a16="http://schemas.microsoft.com/office/drawing/2014/main" id="{027419AD-6D60-490D-9C2C-9157A77AAA79}"/>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2" name="テキスト ボックス 541">
          <a:extLst>
            <a:ext uri="{FF2B5EF4-FFF2-40B4-BE49-F238E27FC236}">
              <a16:creationId xmlns:a16="http://schemas.microsoft.com/office/drawing/2014/main" id="{455B9908-AD09-4E12-83B1-93E5C380A4B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3" name="直線コネクタ 542">
          <a:extLst>
            <a:ext uri="{FF2B5EF4-FFF2-40B4-BE49-F238E27FC236}">
              <a16:creationId xmlns:a16="http://schemas.microsoft.com/office/drawing/2014/main" id="{254D5430-31A6-407E-9B4A-B2F96134130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4" name="直線コネクタ 543">
          <a:extLst>
            <a:ext uri="{FF2B5EF4-FFF2-40B4-BE49-F238E27FC236}">
              <a16:creationId xmlns:a16="http://schemas.microsoft.com/office/drawing/2014/main" id="{1D651900-F93B-4EDE-99AE-2B3A196FDBE6}"/>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5" name="テキスト ボックス 544">
          <a:extLst>
            <a:ext uri="{FF2B5EF4-FFF2-40B4-BE49-F238E27FC236}">
              <a16:creationId xmlns:a16="http://schemas.microsoft.com/office/drawing/2014/main" id="{7677CAAD-42F1-496D-BFDC-DA2862D02FF3}"/>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46" name="直線コネクタ 545">
          <a:extLst>
            <a:ext uri="{FF2B5EF4-FFF2-40B4-BE49-F238E27FC236}">
              <a16:creationId xmlns:a16="http://schemas.microsoft.com/office/drawing/2014/main" id="{A972EC87-AEE4-4833-8B54-C4EBBF6F768B}"/>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47" name="テキスト ボックス 546">
          <a:extLst>
            <a:ext uri="{FF2B5EF4-FFF2-40B4-BE49-F238E27FC236}">
              <a16:creationId xmlns:a16="http://schemas.microsoft.com/office/drawing/2014/main" id="{4622EC2E-4AB6-494B-944B-1176F2B84330}"/>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48" name="直線コネクタ 547">
          <a:extLst>
            <a:ext uri="{FF2B5EF4-FFF2-40B4-BE49-F238E27FC236}">
              <a16:creationId xmlns:a16="http://schemas.microsoft.com/office/drawing/2014/main" id="{BDBDCD98-D21F-4AD6-B026-E6F71EBB5EAD}"/>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49" name="テキスト ボックス 548">
          <a:extLst>
            <a:ext uri="{FF2B5EF4-FFF2-40B4-BE49-F238E27FC236}">
              <a16:creationId xmlns:a16="http://schemas.microsoft.com/office/drawing/2014/main" id="{CE056B6A-6E44-4EDD-AE51-4C93F5D1EFC4}"/>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0" name="直線コネクタ 549">
          <a:extLst>
            <a:ext uri="{FF2B5EF4-FFF2-40B4-BE49-F238E27FC236}">
              <a16:creationId xmlns:a16="http://schemas.microsoft.com/office/drawing/2014/main" id="{2422A57D-463C-445B-B16F-72D270D0FE9B}"/>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1" name="テキスト ボックス 550">
          <a:extLst>
            <a:ext uri="{FF2B5EF4-FFF2-40B4-BE49-F238E27FC236}">
              <a16:creationId xmlns:a16="http://schemas.microsoft.com/office/drawing/2014/main" id="{7D49DF55-D225-4446-985F-BA8D9224647E}"/>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2" name="直線コネクタ 551">
          <a:extLst>
            <a:ext uri="{FF2B5EF4-FFF2-40B4-BE49-F238E27FC236}">
              <a16:creationId xmlns:a16="http://schemas.microsoft.com/office/drawing/2014/main" id="{5C83BF36-4588-4A90-A27B-64B460594559}"/>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3" name="テキスト ボックス 552">
          <a:extLst>
            <a:ext uri="{FF2B5EF4-FFF2-40B4-BE49-F238E27FC236}">
              <a16:creationId xmlns:a16="http://schemas.microsoft.com/office/drawing/2014/main" id="{706A6F07-06DC-46DE-91C1-0418F66E186E}"/>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4" name="直線コネクタ 553">
          <a:extLst>
            <a:ext uri="{FF2B5EF4-FFF2-40B4-BE49-F238E27FC236}">
              <a16:creationId xmlns:a16="http://schemas.microsoft.com/office/drawing/2014/main" id="{5EF0BBC1-4DCC-4C55-ACF0-5E4E95DF45D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55" name="テキスト ボックス 554">
          <a:extLst>
            <a:ext uri="{FF2B5EF4-FFF2-40B4-BE49-F238E27FC236}">
              <a16:creationId xmlns:a16="http://schemas.microsoft.com/office/drawing/2014/main" id="{9DBB7E1D-2C27-427F-8D08-4A0EBCD05672}"/>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6" name="【学校施設】&#10;一人当たり面積グラフ枠">
          <a:extLst>
            <a:ext uri="{FF2B5EF4-FFF2-40B4-BE49-F238E27FC236}">
              <a16:creationId xmlns:a16="http://schemas.microsoft.com/office/drawing/2014/main" id="{F9ACEA4E-1CF1-40AE-BE59-69CED2888E14}"/>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165544</xdr:rowOff>
    </xdr:from>
    <xdr:to>
      <xdr:col>116</xdr:col>
      <xdr:colOff>62864</xdr:colOff>
      <xdr:row>63</xdr:row>
      <xdr:rowOff>31814</xdr:rowOff>
    </xdr:to>
    <xdr:cxnSp macro="">
      <xdr:nvCxnSpPr>
        <xdr:cNvPr id="557" name="直線コネクタ 556">
          <a:extLst>
            <a:ext uri="{FF2B5EF4-FFF2-40B4-BE49-F238E27FC236}">
              <a16:creationId xmlns:a16="http://schemas.microsoft.com/office/drawing/2014/main" id="{46708D23-9911-46B3-A9B0-17AFEB91756C}"/>
            </a:ext>
          </a:extLst>
        </xdr:cNvPr>
        <xdr:cNvCxnSpPr/>
      </xdr:nvCxnSpPr>
      <xdr:spPr>
        <a:xfrm flipV="1">
          <a:off x="19509104" y="9385744"/>
          <a:ext cx="0" cy="120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35641</xdr:rowOff>
    </xdr:from>
    <xdr:ext cx="469744" cy="259045"/>
    <xdr:sp macro="" textlink="">
      <xdr:nvSpPr>
        <xdr:cNvPr id="558" name="【学校施設】&#10;一人当たり面積最小値テキスト">
          <a:extLst>
            <a:ext uri="{FF2B5EF4-FFF2-40B4-BE49-F238E27FC236}">
              <a16:creationId xmlns:a16="http://schemas.microsoft.com/office/drawing/2014/main" id="{1B1C5B5A-C4DB-438A-BACD-EC8A304D8B95}"/>
            </a:ext>
          </a:extLst>
        </xdr:cNvPr>
        <xdr:cNvSpPr txBox="1"/>
      </xdr:nvSpPr>
      <xdr:spPr>
        <a:xfrm>
          <a:off x="19547840" y="1059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31814</xdr:rowOff>
    </xdr:from>
    <xdr:to>
      <xdr:col>116</xdr:col>
      <xdr:colOff>152400</xdr:colOff>
      <xdr:row>63</xdr:row>
      <xdr:rowOff>31814</xdr:rowOff>
    </xdr:to>
    <xdr:cxnSp macro="">
      <xdr:nvCxnSpPr>
        <xdr:cNvPr id="559" name="直線コネクタ 558">
          <a:extLst>
            <a:ext uri="{FF2B5EF4-FFF2-40B4-BE49-F238E27FC236}">
              <a16:creationId xmlns:a16="http://schemas.microsoft.com/office/drawing/2014/main" id="{5944CEC1-A0AB-43C1-BA1B-3488F89BC0CA}"/>
            </a:ext>
          </a:extLst>
        </xdr:cNvPr>
        <xdr:cNvCxnSpPr/>
      </xdr:nvCxnSpPr>
      <xdr:spPr>
        <a:xfrm>
          <a:off x="19443700" y="105931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112221</xdr:rowOff>
    </xdr:from>
    <xdr:ext cx="469744" cy="259045"/>
    <xdr:sp macro="" textlink="">
      <xdr:nvSpPr>
        <xdr:cNvPr id="560" name="【学校施設】&#10;一人当たり面積最大値テキスト">
          <a:extLst>
            <a:ext uri="{FF2B5EF4-FFF2-40B4-BE49-F238E27FC236}">
              <a16:creationId xmlns:a16="http://schemas.microsoft.com/office/drawing/2014/main" id="{EFB8F05D-1534-4031-A90E-98DF0017FD42}"/>
            </a:ext>
          </a:extLst>
        </xdr:cNvPr>
        <xdr:cNvSpPr txBox="1"/>
      </xdr:nvSpPr>
      <xdr:spPr>
        <a:xfrm>
          <a:off x="19547840" y="916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165544</xdr:rowOff>
    </xdr:from>
    <xdr:to>
      <xdr:col>116</xdr:col>
      <xdr:colOff>152400</xdr:colOff>
      <xdr:row>55</xdr:row>
      <xdr:rowOff>165544</xdr:rowOff>
    </xdr:to>
    <xdr:cxnSp macro="">
      <xdr:nvCxnSpPr>
        <xdr:cNvPr id="561" name="直線コネクタ 560">
          <a:extLst>
            <a:ext uri="{FF2B5EF4-FFF2-40B4-BE49-F238E27FC236}">
              <a16:creationId xmlns:a16="http://schemas.microsoft.com/office/drawing/2014/main" id="{F8792335-68AD-49A4-8473-AA9C9455686F}"/>
            </a:ext>
          </a:extLst>
        </xdr:cNvPr>
        <xdr:cNvCxnSpPr/>
      </xdr:nvCxnSpPr>
      <xdr:spPr>
        <a:xfrm>
          <a:off x="19443700" y="93857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74312</xdr:rowOff>
    </xdr:from>
    <xdr:ext cx="469744" cy="259045"/>
    <xdr:sp macro="" textlink="">
      <xdr:nvSpPr>
        <xdr:cNvPr id="562" name="【学校施設】&#10;一人当たり面積平均値テキスト">
          <a:extLst>
            <a:ext uri="{FF2B5EF4-FFF2-40B4-BE49-F238E27FC236}">
              <a16:creationId xmlns:a16="http://schemas.microsoft.com/office/drawing/2014/main" id="{02250B59-88C7-4018-AFA9-542252C23860}"/>
            </a:ext>
          </a:extLst>
        </xdr:cNvPr>
        <xdr:cNvSpPr txBox="1"/>
      </xdr:nvSpPr>
      <xdr:spPr>
        <a:xfrm>
          <a:off x="19547840" y="10300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95885</xdr:rowOff>
    </xdr:from>
    <xdr:to>
      <xdr:col>116</xdr:col>
      <xdr:colOff>114300</xdr:colOff>
      <xdr:row>62</xdr:row>
      <xdr:rowOff>26035</xdr:rowOff>
    </xdr:to>
    <xdr:sp macro="" textlink="">
      <xdr:nvSpPr>
        <xdr:cNvPr id="563" name="フローチャート: 判断 562">
          <a:extLst>
            <a:ext uri="{FF2B5EF4-FFF2-40B4-BE49-F238E27FC236}">
              <a16:creationId xmlns:a16="http://schemas.microsoft.com/office/drawing/2014/main" id="{A7C0FB61-0ECB-41BD-8BA5-AABF7AD49E5B}"/>
            </a:ext>
          </a:extLst>
        </xdr:cNvPr>
        <xdr:cNvSpPr/>
      </xdr:nvSpPr>
      <xdr:spPr>
        <a:xfrm>
          <a:off x="19458940" y="103219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98743</xdr:rowOff>
    </xdr:from>
    <xdr:to>
      <xdr:col>112</xdr:col>
      <xdr:colOff>38100</xdr:colOff>
      <xdr:row>62</xdr:row>
      <xdr:rowOff>28893</xdr:rowOff>
    </xdr:to>
    <xdr:sp macro="" textlink="">
      <xdr:nvSpPr>
        <xdr:cNvPr id="564" name="フローチャート: 判断 563">
          <a:extLst>
            <a:ext uri="{FF2B5EF4-FFF2-40B4-BE49-F238E27FC236}">
              <a16:creationId xmlns:a16="http://schemas.microsoft.com/office/drawing/2014/main" id="{C4B8A08C-87DD-411E-827B-B5B483CBD700}"/>
            </a:ext>
          </a:extLst>
        </xdr:cNvPr>
        <xdr:cNvSpPr/>
      </xdr:nvSpPr>
      <xdr:spPr>
        <a:xfrm>
          <a:off x="18735040" y="1032478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99123</xdr:rowOff>
    </xdr:from>
    <xdr:to>
      <xdr:col>107</xdr:col>
      <xdr:colOff>101600</xdr:colOff>
      <xdr:row>62</xdr:row>
      <xdr:rowOff>29273</xdr:rowOff>
    </xdr:to>
    <xdr:sp macro="" textlink="">
      <xdr:nvSpPr>
        <xdr:cNvPr id="565" name="フローチャート: 判断 564">
          <a:extLst>
            <a:ext uri="{FF2B5EF4-FFF2-40B4-BE49-F238E27FC236}">
              <a16:creationId xmlns:a16="http://schemas.microsoft.com/office/drawing/2014/main" id="{E2D00CF4-F2FA-4408-B98B-CBA9716594D3}"/>
            </a:ext>
          </a:extLst>
        </xdr:cNvPr>
        <xdr:cNvSpPr/>
      </xdr:nvSpPr>
      <xdr:spPr>
        <a:xfrm>
          <a:off x="17937480" y="103251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106172</xdr:rowOff>
    </xdr:from>
    <xdr:to>
      <xdr:col>102</xdr:col>
      <xdr:colOff>165100</xdr:colOff>
      <xdr:row>62</xdr:row>
      <xdr:rowOff>36322</xdr:rowOff>
    </xdr:to>
    <xdr:sp macro="" textlink="">
      <xdr:nvSpPr>
        <xdr:cNvPr id="566" name="フローチャート: 判断 565">
          <a:extLst>
            <a:ext uri="{FF2B5EF4-FFF2-40B4-BE49-F238E27FC236}">
              <a16:creationId xmlns:a16="http://schemas.microsoft.com/office/drawing/2014/main" id="{C0AE5EE5-50C9-4ECF-B61E-963B66696E3A}"/>
            </a:ext>
          </a:extLst>
        </xdr:cNvPr>
        <xdr:cNvSpPr/>
      </xdr:nvSpPr>
      <xdr:spPr>
        <a:xfrm>
          <a:off x="17162780" y="103322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109030</xdr:rowOff>
    </xdr:from>
    <xdr:to>
      <xdr:col>98</xdr:col>
      <xdr:colOff>38100</xdr:colOff>
      <xdr:row>62</xdr:row>
      <xdr:rowOff>39180</xdr:rowOff>
    </xdr:to>
    <xdr:sp macro="" textlink="">
      <xdr:nvSpPr>
        <xdr:cNvPr id="567" name="フローチャート: 判断 566">
          <a:extLst>
            <a:ext uri="{FF2B5EF4-FFF2-40B4-BE49-F238E27FC236}">
              <a16:creationId xmlns:a16="http://schemas.microsoft.com/office/drawing/2014/main" id="{C83590B4-0401-4619-85C7-EA7B5C54A91F}"/>
            </a:ext>
          </a:extLst>
        </xdr:cNvPr>
        <xdr:cNvSpPr/>
      </xdr:nvSpPr>
      <xdr:spPr>
        <a:xfrm>
          <a:off x="16388080" y="103350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8" name="テキスト ボックス 567">
          <a:extLst>
            <a:ext uri="{FF2B5EF4-FFF2-40B4-BE49-F238E27FC236}">
              <a16:creationId xmlns:a16="http://schemas.microsoft.com/office/drawing/2014/main" id="{AB7B218F-B057-46AC-824F-36BD53EAAA71}"/>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9" name="テキスト ボックス 568">
          <a:extLst>
            <a:ext uri="{FF2B5EF4-FFF2-40B4-BE49-F238E27FC236}">
              <a16:creationId xmlns:a16="http://schemas.microsoft.com/office/drawing/2014/main" id="{45DC914F-D943-41C9-8B24-B00A29F6D861}"/>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0" name="テキスト ボックス 569">
          <a:extLst>
            <a:ext uri="{FF2B5EF4-FFF2-40B4-BE49-F238E27FC236}">
              <a16:creationId xmlns:a16="http://schemas.microsoft.com/office/drawing/2014/main" id="{0971A9A1-E612-4D33-A703-10BF0F6486BC}"/>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1" name="テキスト ボックス 570">
          <a:extLst>
            <a:ext uri="{FF2B5EF4-FFF2-40B4-BE49-F238E27FC236}">
              <a16:creationId xmlns:a16="http://schemas.microsoft.com/office/drawing/2014/main" id="{F899DA61-1508-45DE-8F4F-D458CAB664D7}"/>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2" name="テキスト ボックス 571">
          <a:extLst>
            <a:ext uri="{FF2B5EF4-FFF2-40B4-BE49-F238E27FC236}">
              <a16:creationId xmlns:a16="http://schemas.microsoft.com/office/drawing/2014/main" id="{C2267636-E5CE-4E69-BF36-BC3AB2F9146A}"/>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42164</xdr:rowOff>
    </xdr:from>
    <xdr:to>
      <xdr:col>116</xdr:col>
      <xdr:colOff>114300</xdr:colOff>
      <xdr:row>61</xdr:row>
      <xdr:rowOff>143764</xdr:rowOff>
    </xdr:to>
    <xdr:sp macro="" textlink="">
      <xdr:nvSpPr>
        <xdr:cNvPr id="573" name="楕円 572">
          <a:extLst>
            <a:ext uri="{FF2B5EF4-FFF2-40B4-BE49-F238E27FC236}">
              <a16:creationId xmlns:a16="http://schemas.microsoft.com/office/drawing/2014/main" id="{695D0EDD-3603-4EAB-84A5-90BADA07EF70}"/>
            </a:ext>
          </a:extLst>
        </xdr:cNvPr>
        <xdr:cNvSpPr/>
      </xdr:nvSpPr>
      <xdr:spPr>
        <a:xfrm>
          <a:off x="19458940" y="1026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65041</xdr:rowOff>
    </xdr:from>
    <xdr:ext cx="469744" cy="259045"/>
    <xdr:sp macro="" textlink="">
      <xdr:nvSpPr>
        <xdr:cNvPr id="574" name="【学校施設】&#10;一人当たり面積該当値テキスト">
          <a:extLst>
            <a:ext uri="{FF2B5EF4-FFF2-40B4-BE49-F238E27FC236}">
              <a16:creationId xmlns:a16="http://schemas.microsoft.com/office/drawing/2014/main" id="{69A6B6E4-99A8-451B-B701-C6EEFF2F6A8C}"/>
            </a:ext>
          </a:extLst>
        </xdr:cNvPr>
        <xdr:cNvSpPr txBox="1"/>
      </xdr:nvSpPr>
      <xdr:spPr>
        <a:xfrm>
          <a:off x="19547840" y="1012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53022</xdr:rowOff>
    </xdr:from>
    <xdr:to>
      <xdr:col>112</xdr:col>
      <xdr:colOff>38100</xdr:colOff>
      <xdr:row>61</xdr:row>
      <xdr:rowOff>154622</xdr:rowOff>
    </xdr:to>
    <xdr:sp macro="" textlink="">
      <xdr:nvSpPr>
        <xdr:cNvPr id="575" name="楕円 574">
          <a:extLst>
            <a:ext uri="{FF2B5EF4-FFF2-40B4-BE49-F238E27FC236}">
              <a16:creationId xmlns:a16="http://schemas.microsoft.com/office/drawing/2014/main" id="{32F02403-77F0-490F-9C00-7A4EC7B19598}"/>
            </a:ext>
          </a:extLst>
        </xdr:cNvPr>
        <xdr:cNvSpPr/>
      </xdr:nvSpPr>
      <xdr:spPr>
        <a:xfrm>
          <a:off x="18735040" y="102790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92964</xdr:rowOff>
    </xdr:from>
    <xdr:to>
      <xdr:col>116</xdr:col>
      <xdr:colOff>63500</xdr:colOff>
      <xdr:row>61</xdr:row>
      <xdr:rowOff>103822</xdr:rowOff>
    </xdr:to>
    <xdr:cxnSp macro="">
      <xdr:nvCxnSpPr>
        <xdr:cNvPr id="576" name="直線コネクタ 575">
          <a:extLst>
            <a:ext uri="{FF2B5EF4-FFF2-40B4-BE49-F238E27FC236}">
              <a16:creationId xmlns:a16="http://schemas.microsoft.com/office/drawing/2014/main" id="{1314DE34-E987-41AA-8856-4B4A52021C2B}"/>
            </a:ext>
          </a:extLst>
        </xdr:cNvPr>
        <xdr:cNvCxnSpPr/>
      </xdr:nvCxnSpPr>
      <xdr:spPr>
        <a:xfrm flipV="1">
          <a:off x="18778220" y="10319004"/>
          <a:ext cx="73152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68072</xdr:rowOff>
    </xdr:from>
    <xdr:to>
      <xdr:col>107</xdr:col>
      <xdr:colOff>101600</xdr:colOff>
      <xdr:row>61</xdr:row>
      <xdr:rowOff>169672</xdr:rowOff>
    </xdr:to>
    <xdr:sp macro="" textlink="">
      <xdr:nvSpPr>
        <xdr:cNvPr id="577" name="楕円 576">
          <a:extLst>
            <a:ext uri="{FF2B5EF4-FFF2-40B4-BE49-F238E27FC236}">
              <a16:creationId xmlns:a16="http://schemas.microsoft.com/office/drawing/2014/main" id="{0FC10F04-8888-4CAB-BA07-36AD48A0129E}"/>
            </a:ext>
          </a:extLst>
        </xdr:cNvPr>
        <xdr:cNvSpPr/>
      </xdr:nvSpPr>
      <xdr:spPr>
        <a:xfrm>
          <a:off x="17937480" y="1029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103822</xdr:rowOff>
    </xdr:from>
    <xdr:to>
      <xdr:col>111</xdr:col>
      <xdr:colOff>177800</xdr:colOff>
      <xdr:row>61</xdr:row>
      <xdr:rowOff>118872</xdr:rowOff>
    </xdr:to>
    <xdr:cxnSp macro="">
      <xdr:nvCxnSpPr>
        <xdr:cNvPr id="578" name="直線コネクタ 577">
          <a:extLst>
            <a:ext uri="{FF2B5EF4-FFF2-40B4-BE49-F238E27FC236}">
              <a16:creationId xmlns:a16="http://schemas.microsoft.com/office/drawing/2014/main" id="{7BB62E6B-33FA-41D6-95C8-4CF3E7C68F77}"/>
            </a:ext>
          </a:extLst>
        </xdr:cNvPr>
        <xdr:cNvCxnSpPr/>
      </xdr:nvCxnSpPr>
      <xdr:spPr>
        <a:xfrm flipV="1">
          <a:off x="17988280" y="10329862"/>
          <a:ext cx="789940" cy="1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81026</xdr:rowOff>
    </xdr:from>
    <xdr:to>
      <xdr:col>102</xdr:col>
      <xdr:colOff>165100</xdr:colOff>
      <xdr:row>62</xdr:row>
      <xdr:rowOff>11176</xdr:rowOff>
    </xdr:to>
    <xdr:sp macro="" textlink="">
      <xdr:nvSpPr>
        <xdr:cNvPr id="579" name="楕円 578">
          <a:extLst>
            <a:ext uri="{FF2B5EF4-FFF2-40B4-BE49-F238E27FC236}">
              <a16:creationId xmlns:a16="http://schemas.microsoft.com/office/drawing/2014/main" id="{0294073B-19A8-4FEE-A964-633FC47D6761}"/>
            </a:ext>
          </a:extLst>
        </xdr:cNvPr>
        <xdr:cNvSpPr/>
      </xdr:nvSpPr>
      <xdr:spPr>
        <a:xfrm>
          <a:off x="17162780" y="103070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118872</xdr:rowOff>
    </xdr:from>
    <xdr:to>
      <xdr:col>107</xdr:col>
      <xdr:colOff>50800</xdr:colOff>
      <xdr:row>61</xdr:row>
      <xdr:rowOff>131826</xdr:rowOff>
    </xdr:to>
    <xdr:cxnSp macro="">
      <xdr:nvCxnSpPr>
        <xdr:cNvPr id="580" name="直線コネクタ 579">
          <a:extLst>
            <a:ext uri="{FF2B5EF4-FFF2-40B4-BE49-F238E27FC236}">
              <a16:creationId xmlns:a16="http://schemas.microsoft.com/office/drawing/2014/main" id="{3249C3C6-1E3C-43C3-A54D-8F65F4C0BF4A}"/>
            </a:ext>
          </a:extLst>
        </xdr:cNvPr>
        <xdr:cNvCxnSpPr/>
      </xdr:nvCxnSpPr>
      <xdr:spPr>
        <a:xfrm flipV="1">
          <a:off x="17213580" y="10344912"/>
          <a:ext cx="7747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20020</xdr:rowOff>
    </xdr:from>
    <xdr:ext cx="469744" cy="259045"/>
    <xdr:sp macro="" textlink="">
      <xdr:nvSpPr>
        <xdr:cNvPr id="581" name="n_1aveValue【学校施設】&#10;一人当たり面積">
          <a:extLst>
            <a:ext uri="{FF2B5EF4-FFF2-40B4-BE49-F238E27FC236}">
              <a16:creationId xmlns:a16="http://schemas.microsoft.com/office/drawing/2014/main" id="{B1B40302-CB42-4A85-ABCD-2526FEF1C450}"/>
            </a:ext>
          </a:extLst>
        </xdr:cNvPr>
        <xdr:cNvSpPr txBox="1"/>
      </xdr:nvSpPr>
      <xdr:spPr>
        <a:xfrm>
          <a:off x="18561127" y="1041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20400</xdr:rowOff>
    </xdr:from>
    <xdr:ext cx="469744" cy="259045"/>
    <xdr:sp macro="" textlink="">
      <xdr:nvSpPr>
        <xdr:cNvPr id="582" name="n_2aveValue【学校施設】&#10;一人当たり面積">
          <a:extLst>
            <a:ext uri="{FF2B5EF4-FFF2-40B4-BE49-F238E27FC236}">
              <a16:creationId xmlns:a16="http://schemas.microsoft.com/office/drawing/2014/main" id="{AB4D987D-98F8-40B5-AB7A-17C2C0075F83}"/>
            </a:ext>
          </a:extLst>
        </xdr:cNvPr>
        <xdr:cNvSpPr txBox="1"/>
      </xdr:nvSpPr>
      <xdr:spPr>
        <a:xfrm>
          <a:off x="17776267" y="10414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27449</xdr:rowOff>
    </xdr:from>
    <xdr:ext cx="469744" cy="259045"/>
    <xdr:sp macro="" textlink="">
      <xdr:nvSpPr>
        <xdr:cNvPr id="583" name="n_3aveValue【学校施設】&#10;一人当たり面積">
          <a:extLst>
            <a:ext uri="{FF2B5EF4-FFF2-40B4-BE49-F238E27FC236}">
              <a16:creationId xmlns:a16="http://schemas.microsoft.com/office/drawing/2014/main" id="{10D65FF7-739B-4B34-97F1-FADF97F17CF2}"/>
            </a:ext>
          </a:extLst>
        </xdr:cNvPr>
        <xdr:cNvSpPr txBox="1"/>
      </xdr:nvSpPr>
      <xdr:spPr>
        <a:xfrm>
          <a:off x="17001567" y="1042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55707</xdr:rowOff>
    </xdr:from>
    <xdr:ext cx="469744" cy="259045"/>
    <xdr:sp macro="" textlink="">
      <xdr:nvSpPr>
        <xdr:cNvPr id="584" name="n_4aveValue【学校施設】&#10;一人当たり面積">
          <a:extLst>
            <a:ext uri="{FF2B5EF4-FFF2-40B4-BE49-F238E27FC236}">
              <a16:creationId xmlns:a16="http://schemas.microsoft.com/office/drawing/2014/main" id="{0A4A38F7-4098-45B3-9CA4-0BCBDF929AC6}"/>
            </a:ext>
          </a:extLst>
        </xdr:cNvPr>
        <xdr:cNvSpPr txBox="1"/>
      </xdr:nvSpPr>
      <xdr:spPr>
        <a:xfrm>
          <a:off x="16226867" y="10114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171149</xdr:rowOff>
    </xdr:from>
    <xdr:ext cx="469744" cy="259045"/>
    <xdr:sp macro="" textlink="">
      <xdr:nvSpPr>
        <xdr:cNvPr id="585" name="n_1mainValue【学校施設】&#10;一人当たり面積">
          <a:extLst>
            <a:ext uri="{FF2B5EF4-FFF2-40B4-BE49-F238E27FC236}">
              <a16:creationId xmlns:a16="http://schemas.microsoft.com/office/drawing/2014/main" id="{E9C87218-322D-4AB0-A5A5-041C518310F6}"/>
            </a:ext>
          </a:extLst>
        </xdr:cNvPr>
        <xdr:cNvSpPr txBox="1"/>
      </xdr:nvSpPr>
      <xdr:spPr>
        <a:xfrm>
          <a:off x="18561127" y="10061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14749</xdr:rowOff>
    </xdr:from>
    <xdr:ext cx="469744" cy="259045"/>
    <xdr:sp macro="" textlink="">
      <xdr:nvSpPr>
        <xdr:cNvPr id="586" name="n_2mainValue【学校施設】&#10;一人当たり面積">
          <a:extLst>
            <a:ext uri="{FF2B5EF4-FFF2-40B4-BE49-F238E27FC236}">
              <a16:creationId xmlns:a16="http://schemas.microsoft.com/office/drawing/2014/main" id="{98F7C7A4-8A71-427B-BA6B-D81F968F6B78}"/>
            </a:ext>
          </a:extLst>
        </xdr:cNvPr>
        <xdr:cNvSpPr txBox="1"/>
      </xdr:nvSpPr>
      <xdr:spPr>
        <a:xfrm>
          <a:off x="17776267" y="100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27703</xdr:rowOff>
    </xdr:from>
    <xdr:ext cx="469744" cy="259045"/>
    <xdr:sp macro="" textlink="">
      <xdr:nvSpPr>
        <xdr:cNvPr id="587" name="n_3mainValue【学校施設】&#10;一人当たり面積">
          <a:extLst>
            <a:ext uri="{FF2B5EF4-FFF2-40B4-BE49-F238E27FC236}">
              <a16:creationId xmlns:a16="http://schemas.microsoft.com/office/drawing/2014/main" id="{676C9957-5F79-4E27-AA3A-985B22802B55}"/>
            </a:ext>
          </a:extLst>
        </xdr:cNvPr>
        <xdr:cNvSpPr txBox="1"/>
      </xdr:nvSpPr>
      <xdr:spPr>
        <a:xfrm>
          <a:off x="17001567" y="10086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88" name="正方形/長方形 587">
          <a:extLst>
            <a:ext uri="{FF2B5EF4-FFF2-40B4-BE49-F238E27FC236}">
              <a16:creationId xmlns:a16="http://schemas.microsoft.com/office/drawing/2014/main" id="{382126A1-306A-46C3-86F7-16D9BCDAB4F7}"/>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9" name="正方形/長方形 588">
          <a:extLst>
            <a:ext uri="{FF2B5EF4-FFF2-40B4-BE49-F238E27FC236}">
              <a16:creationId xmlns:a16="http://schemas.microsoft.com/office/drawing/2014/main" id="{A36852D1-630B-4746-849A-AEDF185D2266}"/>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0" name="正方形/長方形 589">
          <a:extLst>
            <a:ext uri="{FF2B5EF4-FFF2-40B4-BE49-F238E27FC236}">
              <a16:creationId xmlns:a16="http://schemas.microsoft.com/office/drawing/2014/main" id="{3EA50EEE-A04F-4B9C-9B86-257073C8B6D3}"/>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1" name="正方形/長方形 590">
          <a:extLst>
            <a:ext uri="{FF2B5EF4-FFF2-40B4-BE49-F238E27FC236}">
              <a16:creationId xmlns:a16="http://schemas.microsoft.com/office/drawing/2014/main" id="{9738A632-062A-41EE-9775-1D7E33D729FE}"/>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2" name="正方形/長方形 591">
          <a:extLst>
            <a:ext uri="{FF2B5EF4-FFF2-40B4-BE49-F238E27FC236}">
              <a16:creationId xmlns:a16="http://schemas.microsoft.com/office/drawing/2014/main" id="{E575D7C4-05EA-4A95-8981-00B075CCF7C4}"/>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3" name="正方形/長方形 592">
          <a:extLst>
            <a:ext uri="{FF2B5EF4-FFF2-40B4-BE49-F238E27FC236}">
              <a16:creationId xmlns:a16="http://schemas.microsoft.com/office/drawing/2014/main" id="{059D34AB-2E27-465F-A5C1-41918AF57AF5}"/>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4" name="正方形/長方形 593">
          <a:extLst>
            <a:ext uri="{FF2B5EF4-FFF2-40B4-BE49-F238E27FC236}">
              <a16:creationId xmlns:a16="http://schemas.microsoft.com/office/drawing/2014/main" id="{242E97F7-A7BD-4DE2-A556-F83000EAF55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5" name="正方形/長方形 594">
          <a:extLst>
            <a:ext uri="{FF2B5EF4-FFF2-40B4-BE49-F238E27FC236}">
              <a16:creationId xmlns:a16="http://schemas.microsoft.com/office/drawing/2014/main" id="{8AB40FCA-09EC-4770-BC3B-33877D2F3BF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96" name="テキスト ボックス 595">
          <a:extLst>
            <a:ext uri="{FF2B5EF4-FFF2-40B4-BE49-F238E27FC236}">
              <a16:creationId xmlns:a16="http://schemas.microsoft.com/office/drawing/2014/main" id="{66185A19-FB68-4B41-868E-51259B90EDFF}"/>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97" name="直線コネクタ 596">
          <a:extLst>
            <a:ext uri="{FF2B5EF4-FFF2-40B4-BE49-F238E27FC236}">
              <a16:creationId xmlns:a16="http://schemas.microsoft.com/office/drawing/2014/main" id="{0D3F8D84-3FA8-4416-8496-92DDC6D4B537}"/>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98" name="テキスト ボックス 597">
          <a:extLst>
            <a:ext uri="{FF2B5EF4-FFF2-40B4-BE49-F238E27FC236}">
              <a16:creationId xmlns:a16="http://schemas.microsoft.com/office/drawing/2014/main" id="{BC99BD20-0876-42B7-B2D0-C4EAD33DE2AF}"/>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99" name="直線コネクタ 598">
          <a:extLst>
            <a:ext uri="{FF2B5EF4-FFF2-40B4-BE49-F238E27FC236}">
              <a16:creationId xmlns:a16="http://schemas.microsoft.com/office/drawing/2014/main" id="{385E2AEA-0358-41A2-80DC-98EEEF4AE59B}"/>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0" name="テキスト ボックス 599">
          <a:extLst>
            <a:ext uri="{FF2B5EF4-FFF2-40B4-BE49-F238E27FC236}">
              <a16:creationId xmlns:a16="http://schemas.microsoft.com/office/drawing/2014/main" id="{D78C3F2D-77E0-4622-92A9-97A3B93426A7}"/>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1" name="直線コネクタ 600">
          <a:extLst>
            <a:ext uri="{FF2B5EF4-FFF2-40B4-BE49-F238E27FC236}">
              <a16:creationId xmlns:a16="http://schemas.microsoft.com/office/drawing/2014/main" id="{236A1F93-9CC7-4D45-9AA9-816C7E009B32}"/>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2" name="テキスト ボックス 601">
          <a:extLst>
            <a:ext uri="{FF2B5EF4-FFF2-40B4-BE49-F238E27FC236}">
              <a16:creationId xmlns:a16="http://schemas.microsoft.com/office/drawing/2014/main" id="{B1BFDC75-8DD0-431F-8F19-E5FB20B11654}"/>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3" name="直線コネクタ 602">
          <a:extLst>
            <a:ext uri="{FF2B5EF4-FFF2-40B4-BE49-F238E27FC236}">
              <a16:creationId xmlns:a16="http://schemas.microsoft.com/office/drawing/2014/main" id="{7B8A9993-43B6-443E-9C19-D7E44E8D4DA8}"/>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4" name="テキスト ボックス 603">
          <a:extLst>
            <a:ext uri="{FF2B5EF4-FFF2-40B4-BE49-F238E27FC236}">
              <a16:creationId xmlns:a16="http://schemas.microsoft.com/office/drawing/2014/main" id="{9F0AAE11-519D-4AA4-8C68-16CF65B86426}"/>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05" name="直線コネクタ 604">
          <a:extLst>
            <a:ext uri="{FF2B5EF4-FFF2-40B4-BE49-F238E27FC236}">
              <a16:creationId xmlns:a16="http://schemas.microsoft.com/office/drawing/2014/main" id="{13C97DDB-C821-4F8C-AAC1-1BF64FBACADB}"/>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06" name="テキスト ボックス 605">
          <a:extLst>
            <a:ext uri="{FF2B5EF4-FFF2-40B4-BE49-F238E27FC236}">
              <a16:creationId xmlns:a16="http://schemas.microsoft.com/office/drawing/2014/main" id="{F2DB1D67-5822-4DF6-A56A-012FF312CBD8}"/>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07" name="直線コネクタ 606">
          <a:extLst>
            <a:ext uri="{FF2B5EF4-FFF2-40B4-BE49-F238E27FC236}">
              <a16:creationId xmlns:a16="http://schemas.microsoft.com/office/drawing/2014/main" id="{64AFFAC9-C18E-47E0-AD65-99D3F2BC9BA7}"/>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08" name="テキスト ボックス 607">
          <a:extLst>
            <a:ext uri="{FF2B5EF4-FFF2-40B4-BE49-F238E27FC236}">
              <a16:creationId xmlns:a16="http://schemas.microsoft.com/office/drawing/2014/main" id="{4AAE6A83-62ED-4873-B7C2-91059BB52E95}"/>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09" name="直線コネクタ 608">
          <a:extLst>
            <a:ext uri="{FF2B5EF4-FFF2-40B4-BE49-F238E27FC236}">
              <a16:creationId xmlns:a16="http://schemas.microsoft.com/office/drawing/2014/main" id="{F0B4C482-AFEC-4408-834A-D4D4F88CC6F6}"/>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0" name="テキスト ボックス 609">
          <a:extLst>
            <a:ext uri="{FF2B5EF4-FFF2-40B4-BE49-F238E27FC236}">
              <a16:creationId xmlns:a16="http://schemas.microsoft.com/office/drawing/2014/main" id="{076070D6-0CCC-430A-A8D1-381D473790E5}"/>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1" name="直線コネクタ 610">
          <a:extLst>
            <a:ext uri="{FF2B5EF4-FFF2-40B4-BE49-F238E27FC236}">
              <a16:creationId xmlns:a16="http://schemas.microsoft.com/office/drawing/2014/main" id="{B8B5A82A-189C-48D1-8C71-64CF50619FEE}"/>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2" name="【児童館】&#10;有形固定資産減価償却率グラフ枠">
          <a:extLst>
            <a:ext uri="{FF2B5EF4-FFF2-40B4-BE49-F238E27FC236}">
              <a16:creationId xmlns:a16="http://schemas.microsoft.com/office/drawing/2014/main" id="{8CCD9CAE-5E60-46F0-8BFE-961B1E923AF3}"/>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62593</xdr:rowOff>
    </xdr:from>
    <xdr:to>
      <xdr:col>85</xdr:col>
      <xdr:colOff>126364</xdr:colOff>
      <xdr:row>86</xdr:row>
      <xdr:rowOff>168729</xdr:rowOff>
    </xdr:to>
    <xdr:cxnSp macro="">
      <xdr:nvCxnSpPr>
        <xdr:cNvPr id="613" name="直線コネクタ 612">
          <a:extLst>
            <a:ext uri="{FF2B5EF4-FFF2-40B4-BE49-F238E27FC236}">
              <a16:creationId xmlns:a16="http://schemas.microsoft.com/office/drawing/2014/main" id="{33E66DF3-7A32-4EC7-94F6-A07F88A240A8}"/>
            </a:ext>
          </a:extLst>
        </xdr:cNvPr>
        <xdr:cNvCxnSpPr/>
      </xdr:nvCxnSpPr>
      <xdr:spPr>
        <a:xfrm flipV="1">
          <a:off x="14375764" y="13138513"/>
          <a:ext cx="0" cy="1447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14" name="【児童館】&#10;有形固定資産減価償却率最小値テキスト">
          <a:extLst>
            <a:ext uri="{FF2B5EF4-FFF2-40B4-BE49-F238E27FC236}">
              <a16:creationId xmlns:a16="http://schemas.microsoft.com/office/drawing/2014/main" id="{24BE8E13-ED35-4288-AC25-E8678C006290}"/>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15" name="直線コネクタ 614">
          <a:extLst>
            <a:ext uri="{FF2B5EF4-FFF2-40B4-BE49-F238E27FC236}">
              <a16:creationId xmlns:a16="http://schemas.microsoft.com/office/drawing/2014/main" id="{EEAC6933-205F-4C04-B803-C65ED60C1912}"/>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9270</xdr:rowOff>
    </xdr:from>
    <xdr:ext cx="340478" cy="259045"/>
    <xdr:sp macro="" textlink="">
      <xdr:nvSpPr>
        <xdr:cNvPr id="616" name="【児童館】&#10;有形固定資産減価償却率最大値テキスト">
          <a:extLst>
            <a:ext uri="{FF2B5EF4-FFF2-40B4-BE49-F238E27FC236}">
              <a16:creationId xmlns:a16="http://schemas.microsoft.com/office/drawing/2014/main" id="{E9D00842-D6A2-49CD-BD89-516DA475FF04}"/>
            </a:ext>
          </a:extLst>
        </xdr:cNvPr>
        <xdr:cNvSpPr txBox="1"/>
      </xdr:nvSpPr>
      <xdr:spPr>
        <a:xfrm>
          <a:off x="14414500" y="12917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62593</xdr:rowOff>
    </xdr:from>
    <xdr:to>
      <xdr:col>86</xdr:col>
      <xdr:colOff>25400</xdr:colOff>
      <xdr:row>78</xdr:row>
      <xdr:rowOff>62593</xdr:rowOff>
    </xdr:to>
    <xdr:cxnSp macro="">
      <xdr:nvCxnSpPr>
        <xdr:cNvPr id="617" name="直線コネクタ 616">
          <a:extLst>
            <a:ext uri="{FF2B5EF4-FFF2-40B4-BE49-F238E27FC236}">
              <a16:creationId xmlns:a16="http://schemas.microsoft.com/office/drawing/2014/main" id="{FFD4684D-2E1B-4ABE-961A-98D6C806391D}"/>
            </a:ext>
          </a:extLst>
        </xdr:cNvPr>
        <xdr:cNvCxnSpPr/>
      </xdr:nvCxnSpPr>
      <xdr:spPr>
        <a:xfrm>
          <a:off x="14287500" y="131385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144071</xdr:rowOff>
    </xdr:from>
    <xdr:ext cx="405111" cy="259045"/>
    <xdr:sp macro="" textlink="">
      <xdr:nvSpPr>
        <xdr:cNvPr id="618" name="【児童館】&#10;有形固定資産減価償却率平均値テキスト">
          <a:extLst>
            <a:ext uri="{FF2B5EF4-FFF2-40B4-BE49-F238E27FC236}">
              <a16:creationId xmlns:a16="http://schemas.microsoft.com/office/drawing/2014/main" id="{BB8473A0-D32C-40F9-B26A-8BA5163AA3C8}"/>
            </a:ext>
          </a:extLst>
        </xdr:cNvPr>
        <xdr:cNvSpPr txBox="1"/>
      </xdr:nvSpPr>
      <xdr:spPr>
        <a:xfrm>
          <a:off x="14414500" y="13722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619" name="フローチャート: 判断 618">
          <a:extLst>
            <a:ext uri="{FF2B5EF4-FFF2-40B4-BE49-F238E27FC236}">
              <a16:creationId xmlns:a16="http://schemas.microsoft.com/office/drawing/2014/main" id="{EC4027FE-5F93-4C1E-8CA8-01AB55E4D174}"/>
            </a:ext>
          </a:extLst>
        </xdr:cNvPr>
        <xdr:cNvSpPr/>
      </xdr:nvSpPr>
      <xdr:spPr>
        <a:xfrm>
          <a:off x="14325600" y="1386767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124461</xdr:rowOff>
    </xdr:from>
    <xdr:to>
      <xdr:col>81</xdr:col>
      <xdr:colOff>101600</xdr:colOff>
      <xdr:row>83</xdr:row>
      <xdr:rowOff>54611</xdr:rowOff>
    </xdr:to>
    <xdr:sp macro="" textlink="">
      <xdr:nvSpPr>
        <xdr:cNvPr id="620" name="フローチャート: 判断 619">
          <a:extLst>
            <a:ext uri="{FF2B5EF4-FFF2-40B4-BE49-F238E27FC236}">
              <a16:creationId xmlns:a16="http://schemas.microsoft.com/office/drawing/2014/main" id="{852A2F91-36CB-4E9D-BD35-3A25E25531E4}"/>
            </a:ext>
          </a:extLst>
        </xdr:cNvPr>
        <xdr:cNvSpPr/>
      </xdr:nvSpPr>
      <xdr:spPr>
        <a:xfrm>
          <a:off x="13578840" y="13870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77107</xdr:rowOff>
    </xdr:from>
    <xdr:to>
      <xdr:col>76</xdr:col>
      <xdr:colOff>165100</xdr:colOff>
      <xdr:row>83</xdr:row>
      <xdr:rowOff>7257</xdr:rowOff>
    </xdr:to>
    <xdr:sp macro="" textlink="">
      <xdr:nvSpPr>
        <xdr:cNvPr id="621" name="フローチャート: 判断 620">
          <a:extLst>
            <a:ext uri="{FF2B5EF4-FFF2-40B4-BE49-F238E27FC236}">
              <a16:creationId xmlns:a16="http://schemas.microsoft.com/office/drawing/2014/main" id="{305598B4-EBF3-44CC-9728-A436B538FB59}"/>
            </a:ext>
          </a:extLst>
        </xdr:cNvPr>
        <xdr:cNvSpPr/>
      </xdr:nvSpPr>
      <xdr:spPr>
        <a:xfrm>
          <a:off x="12804140" y="138235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37919</xdr:rowOff>
    </xdr:from>
    <xdr:to>
      <xdr:col>72</xdr:col>
      <xdr:colOff>38100</xdr:colOff>
      <xdr:row>82</xdr:row>
      <xdr:rowOff>139519</xdr:rowOff>
    </xdr:to>
    <xdr:sp macro="" textlink="">
      <xdr:nvSpPr>
        <xdr:cNvPr id="622" name="フローチャート: 判断 621">
          <a:extLst>
            <a:ext uri="{FF2B5EF4-FFF2-40B4-BE49-F238E27FC236}">
              <a16:creationId xmlns:a16="http://schemas.microsoft.com/office/drawing/2014/main" id="{9ABE74D1-9955-4A9B-B34D-EBA8C76308B7}"/>
            </a:ext>
          </a:extLst>
        </xdr:cNvPr>
        <xdr:cNvSpPr/>
      </xdr:nvSpPr>
      <xdr:spPr>
        <a:xfrm>
          <a:off x="12029440" y="1378439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93436</xdr:rowOff>
    </xdr:from>
    <xdr:to>
      <xdr:col>67</xdr:col>
      <xdr:colOff>101600</xdr:colOff>
      <xdr:row>83</xdr:row>
      <xdr:rowOff>23586</xdr:rowOff>
    </xdr:to>
    <xdr:sp macro="" textlink="">
      <xdr:nvSpPr>
        <xdr:cNvPr id="623" name="フローチャート: 判断 622">
          <a:extLst>
            <a:ext uri="{FF2B5EF4-FFF2-40B4-BE49-F238E27FC236}">
              <a16:creationId xmlns:a16="http://schemas.microsoft.com/office/drawing/2014/main" id="{AF51C9A1-B1BA-4421-A32B-68259E024E12}"/>
            </a:ext>
          </a:extLst>
        </xdr:cNvPr>
        <xdr:cNvSpPr/>
      </xdr:nvSpPr>
      <xdr:spPr>
        <a:xfrm>
          <a:off x="11231880" y="138399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A7CB2310-4245-4A4E-A935-4E4BA24260F4}"/>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4194573C-CC7F-4448-82B7-FA0CFE2083F5}"/>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id="{5683531C-35FB-4FF6-8CFC-2F55AE53E7CC}"/>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27" name="テキスト ボックス 626">
          <a:extLst>
            <a:ext uri="{FF2B5EF4-FFF2-40B4-BE49-F238E27FC236}">
              <a16:creationId xmlns:a16="http://schemas.microsoft.com/office/drawing/2014/main" id="{D7EDACCB-F288-4477-8723-3EE4B86B0BF2}"/>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28" name="テキスト ボックス 627">
          <a:extLst>
            <a:ext uri="{FF2B5EF4-FFF2-40B4-BE49-F238E27FC236}">
              <a16:creationId xmlns:a16="http://schemas.microsoft.com/office/drawing/2014/main" id="{DB653625-7D6D-442D-A712-E4DE688B7ED2}"/>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41184</xdr:rowOff>
    </xdr:from>
    <xdr:to>
      <xdr:col>85</xdr:col>
      <xdr:colOff>177800</xdr:colOff>
      <xdr:row>84</xdr:row>
      <xdr:rowOff>142784</xdr:rowOff>
    </xdr:to>
    <xdr:sp macro="" textlink="">
      <xdr:nvSpPr>
        <xdr:cNvPr id="629" name="楕円 628">
          <a:extLst>
            <a:ext uri="{FF2B5EF4-FFF2-40B4-BE49-F238E27FC236}">
              <a16:creationId xmlns:a16="http://schemas.microsoft.com/office/drawing/2014/main" id="{EF7ADBE0-07D3-4EA4-A9D0-65507BA9C98C}"/>
            </a:ext>
          </a:extLst>
        </xdr:cNvPr>
        <xdr:cNvSpPr/>
      </xdr:nvSpPr>
      <xdr:spPr>
        <a:xfrm>
          <a:off x="14325600" y="1412294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19611</xdr:rowOff>
    </xdr:from>
    <xdr:ext cx="405111" cy="259045"/>
    <xdr:sp macro="" textlink="">
      <xdr:nvSpPr>
        <xdr:cNvPr id="630" name="【児童館】&#10;有形固定資産減価償却率該当値テキスト">
          <a:extLst>
            <a:ext uri="{FF2B5EF4-FFF2-40B4-BE49-F238E27FC236}">
              <a16:creationId xmlns:a16="http://schemas.microsoft.com/office/drawing/2014/main" id="{D5BBE9A2-9713-4C1E-AEE1-147345AEC776}"/>
            </a:ext>
          </a:extLst>
        </xdr:cNvPr>
        <xdr:cNvSpPr txBox="1"/>
      </xdr:nvSpPr>
      <xdr:spPr>
        <a:xfrm>
          <a:off x="14414500" y="14101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122827</xdr:rowOff>
    </xdr:from>
    <xdr:to>
      <xdr:col>81</xdr:col>
      <xdr:colOff>101600</xdr:colOff>
      <xdr:row>84</xdr:row>
      <xdr:rowOff>52977</xdr:rowOff>
    </xdr:to>
    <xdr:sp macro="" textlink="">
      <xdr:nvSpPr>
        <xdr:cNvPr id="631" name="楕円 630">
          <a:extLst>
            <a:ext uri="{FF2B5EF4-FFF2-40B4-BE49-F238E27FC236}">
              <a16:creationId xmlns:a16="http://schemas.microsoft.com/office/drawing/2014/main" id="{2BA3181E-9C83-439C-B455-EB782FB88013}"/>
            </a:ext>
          </a:extLst>
        </xdr:cNvPr>
        <xdr:cNvSpPr/>
      </xdr:nvSpPr>
      <xdr:spPr>
        <a:xfrm>
          <a:off x="13578840" y="140369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2177</xdr:rowOff>
    </xdr:from>
    <xdr:to>
      <xdr:col>85</xdr:col>
      <xdr:colOff>127000</xdr:colOff>
      <xdr:row>84</xdr:row>
      <xdr:rowOff>91984</xdr:rowOff>
    </xdr:to>
    <xdr:cxnSp macro="">
      <xdr:nvCxnSpPr>
        <xdr:cNvPr id="632" name="直線コネクタ 631">
          <a:extLst>
            <a:ext uri="{FF2B5EF4-FFF2-40B4-BE49-F238E27FC236}">
              <a16:creationId xmlns:a16="http://schemas.microsoft.com/office/drawing/2014/main" id="{5206B158-FD12-45A7-8C83-2400665CC523}"/>
            </a:ext>
          </a:extLst>
        </xdr:cNvPr>
        <xdr:cNvCxnSpPr/>
      </xdr:nvCxnSpPr>
      <xdr:spPr>
        <a:xfrm>
          <a:off x="13629640" y="14083937"/>
          <a:ext cx="74676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3629</xdr:rowOff>
    </xdr:from>
    <xdr:to>
      <xdr:col>76</xdr:col>
      <xdr:colOff>165100</xdr:colOff>
      <xdr:row>84</xdr:row>
      <xdr:rowOff>105229</xdr:rowOff>
    </xdr:to>
    <xdr:sp macro="" textlink="">
      <xdr:nvSpPr>
        <xdr:cNvPr id="633" name="楕円 632">
          <a:extLst>
            <a:ext uri="{FF2B5EF4-FFF2-40B4-BE49-F238E27FC236}">
              <a16:creationId xmlns:a16="http://schemas.microsoft.com/office/drawing/2014/main" id="{C9028515-8719-41BF-A267-7BCE2DC288F3}"/>
            </a:ext>
          </a:extLst>
        </xdr:cNvPr>
        <xdr:cNvSpPr/>
      </xdr:nvSpPr>
      <xdr:spPr>
        <a:xfrm>
          <a:off x="12804140" y="1408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2177</xdr:rowOff>
    </xdr:from>
    <xdr:to>
      <xdr:col>81</xdr:col>
      <xdr:colOff>50800</xdr:colOff>
      <xdr:row>84</xdr:row>
      <xdr:rowOff>54429</xdr:rowOff>
    </xdr:to>
    <xdr:cxnSp macro="">
      <xdr:nvCxnSpPr>
        <xdr:cNvPr id="634" name="直線コネクタ 633">
          <a:extLst>
            <a:ext uri="{FF2B5EF4-FFF2-40B4-BE49-F238E27FC236}">
              <a16:creationId xmlns:a16="http://schemas.microsoft.com/office/drawing/2014/main" id="{025B60E0-BAF6-483D-8D77-74A9D588A2AA}"/>
            </a:ext>
          </a:extLst>
        </xdr:cNvPr>
        <xdr:cNvCxnSpPr/>
      </xdr:nvCxnSpPr>
      <xdr:spPr>
        <a:xfrm flipV="1">
          <a:off x="12854940" y="14083937"/>
          <a:ext cx="7747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157118</xdr:rowOff>
    </xdr:from>
    <xdr:to>
      <xdr:col>72</xdr:col>
      <xdr:colOff>38100</xdr:colOff>
      <xdr:row>84</xdr:row>
      <xdr:rowOff>87268</xdr:rowOff>
    </xdr:to>
    <xdr:sp macro="" textlink="">
      <xdr:nvSpPr>
        <xdr:cNvPr id="635" name="楕円 634">
          <a:extLst>
            <a:ext uri="{FF2B5EF4-FFF2-40B4-BE49-F238E27FC236}">
              <a16:creationId xmlns:a16="http://schemas.microsoft.com/office/drawing/2014/main" id="{8FE7DF82-154F-46F6-A57F-26918EF3CCDA}"/>
            </a:ext>
          </a:extLst>
        </xdr:cNvPr>
        <xdr:cNvSpPr/>
      </xdr:nvSpPr>
      <xdr:spPr>
        <a:xfrm>
          <a:off x="12029440" y="140712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36468</xdr:rowOff>
    </xdr:from>
    <xdr:to>
      <xdr:col>76</xdr:col>
      <xdr:colOff>114300</xdr:colOff>
      <xdr:row>84</xdr:row>
      <xdr:rowOff>54429</xdr:rowOff>
    </xdr:to>
    <xdr:cxnSp macro="">
      <xdr:nvCxnSpPr>
        <xdr:cNvPr id="636" name="直線コネクタ 635">
          <a:extLst>
            <a:ext uri="{FF2B5EF4-FFF2-40B4-BE49-F238E27FC236}">
              <a16:creationId xmlns:a16="http://schemas.microsoft.com/office/drawing/2014/main" id="{B3910DB9-D211-42E0-AE1A-E73370C4D813}"/>
            </a:ext>
          </a:extLst>
        </xdr:cNvPr>
        <xdr:cNvCxnSpPr/>
      </xdr:nvCxnSpPr>
      <xdr:spPr>
        <a:xfrm>
          <a:off x="12072620" y="14118228"/>
          <a:ext cx="78232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71138</xdr:rowOff>
    </xdr:from>
    <xdr:ext cx="405111" cy="259045"/>
    <xdr:sp macro="" textlink="">
      <xdr:nvSpPr>
        <xdr:cNvPr id="637" name="n_1aveValue【児童館】&#10;有形固定資産減価償却率">
          <a:extLst>
            <a:ext uri="{FF2B5EF4-FFF2-40B4-BE49-F238E27FC236}">
              <a16:creationId xmlns:a16="http://schemas.microsoft.com/office/drawing/2014/main" id="{46F6AD89-5EB8-4439-A203-D72D517F31A0}"/>
            </a:ext>
          </a:extLst>
        </xdr:cNvPr>
        <xdr:cNvSpPr txBox="1"/>
      </xdr:nvSpPr>
      <xdr:spPr>
        <a:xfrm>
          <a:off x="13437244" y="13649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23784</xdr:rowOff>
    </xdr:from>
    <xdr:ext cx="405111" cy="259045"/>
    <xdr:sp macro="" textlink="">
      <xdr:nvSpPr>
        <xdr:cNvPr id="638" name="n_2aveValue【児童館】&#10;有形固定資産減価償却率">
          <a:extLst>
            <a:ext uri="{FF2B5EF4-FFF2-40B4-BE49-F238E27FC236}">
              <a16:creationId xmlns:a16="http://schemas.microsoft.com/office/drawing/2014/main" id="{15C009DA-BF5C-4498-8E89-8338F9F29F8D}"/>
            </a:ext>
          </a:extLst>
        </xdr:cNvPr>
        <xdr:cNvSpPr txBox="1"/>
      </xdr:nvSpPr>
      <xdr:spPr>
        <a:xfrm>
          <a:off x="12675244" y="1360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156046</xdr:rowOff>
    </xdr:from>
    <xdr:ext cx="405111" cy="259045"/>
    <xdr:sp macro="" textlink="">
      <xdr:nvSpPr>
        <xdr:cNvPr id="639" name="n_3aveValue【児童館】&#10;有形固定資産減価償却率">
          <a:extLst>
            <a:ext uri="{FF2B5EF4-FFF2-40B4-BE49-F238E27FC236}">
              <a16:creationId xmlns:a16="http://schemas.microsoft.com/office/drawing/2014/main" id="{0C19FFA4-77AB-404A-9A5A-7B8B80D61899}"/>
            </a:ext>
          </a:extLst>
        </xdr:cNvPr>
        <xdr:cNvSpPr txBox="1"/>
      </xdr:nvSpPr>
      <xdr:spPr>
        <a:xfrm>
          <a:off x="11900544" y="1356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40113</xdr:rowOff>
    </xdr:from>
    <xdr:ext cx="405111" cy="259045"/>
    <xdr:sp macro="" textlink="">
      <xdr:nvSpPr>
        <xdr:cNvPr id="640" name="n_4aveValue【児童館】&#10;有形固定資産減価償却率">
          <a:extLst>
            <a:ext uri="{FF2B5EF4-FFF2-40B4-BE49-F238E27FC236}">
              <a16:creationId xmlns:a16="http://schemas.microsoft.com/office/drawing/2014/main" id="{6096B821-B3E3-4309-97CA-AB85A647A381}"/>
            </a:ext>
          </a:extLst>
        </xdr:cNvPr>
        <xdr:cNvSpPr txBox="1"/>
      </xdr:nvSpPr>
      <xdr:spPr>
        <a:xfrm>
          <a:off x="11102984" y="13618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44104</xdr:rowOff>
    </xdr:from>
    <xdr:ext cx="405111" cy="259045"/>
    <xdr:sp macro="" textlink="">
      <xdr:nvSpPr>
        <xdr:cNvPr id="641" name="n_1mainValue【児童館】&#10;有形固定資産減価償却率">
          <a:extLst>
            <a:ext uri="{FF2B5EF4-FFF2-40B4-BE49-F238E27FC236}">
              <a16:creationId xmlns:a16="http://schemas.microsoft.com/office/drawing/2014/main" id="{2A1FD14F-ACFE-40B9-84F3-29220B62F157}"/>
            </a:ext>
          </a:extLst>
        </xdr:cNvPr>
        <xdr:cNvSpPr txBox="1"/>
      </xdr:nvSpPr>
      <xdr:spPr>
        <a:xfrm>
          <a:off x="13437244" y="1412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96356</xdr:rowOff>
    </xdr:from>
    <xdr:ext cx="405111" cy="259045"/>
    <xdr:sp macro="" textlink="">
      <xdr:nvSpPr>
        <xdr:cNvPr id="642" name="n_2mainValue【児童館】&#10;有形固定資産減価償却率">
          <a:extLst>
            <a:ext uri="{FF2B5EF4-FFF2-40B4-BE49-F238E27FC236}">
              <a16:creationId xmlns:a16="http://schemas.microsoft.com/office/drawing/2014/main" id="{34319FDD-B5F9-43A0-AAF9-DAE65C23DA17}"/>
            </a:ext>
          </a:extLst>
        </xdr:cNvPr>
        <xdr:cNvSpPr txBox="1"/>
      </xdr:nvSpPr>
      <xdr:spPr>
        <a:xfrm>
          <a:off x="12675244" y="1417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78395</xdr:rowOff>
    </xdr:from>
    <xdr:ext cx="405111" cy="259045"/>
    <xdr:sp macro="" textlink="">
      <xdr:nvSpPr>
        <xdr:cNvPr id="643" name="n_3mainValue【児童館】&#10;有形固定資産減価償却率">
          <a:extLst>
            <a:ext uri="{FF2B5EF4-FFF2-40B4-BE49-F238E27FC236}">
              <a16:creationId xmlns:a16="http://schemas.microsoft.com/office/drawing/2014/main" id="{1BE5CC16-0749-4C05-9AF1-0ACF9608AB9C}"/>
            </a:ext>
          </a:extLst>
        </xdr:cNvPr>
        <xdr:cNvSpPr txBox="1"/>
      </xdr:nvSpPr>
      <xdr:spPr>
        <a:xfrm>
          <a:off x="11900544" y="14160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4" name="正方形/長方形 643">
          <a:extLst>
            <a:ext uri="{FF2B5EF4-FFF2-40B4-BE49-F238E27FC236}">
              <a16:creationId xmlns:a16="http://schemas.microsoft.com/office/drawing/2014/main" id="{5616733D-777A-4F5B-96F7-4629E199029F}"/>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5" name="正方形/長方形 644">
          <a:extLst>
            <a:ext uri="{FF2B5EF4-FFF2-40B4-BE49-F238E27FC236}">
              <a16:creationId xmlns:a16="http://schemas.microsoft.com/office/drawing/2014/main" id="{925332BE-9B15-4FD8-8C69-FE009989A32A}"/>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6" name="正方形/長方形 645">
          <a:extLst>
            <a:ext uri="{FF2B5EF4-FFF2-40B4-BE49-F238E27FC236}">
              <a16:creationId xmlns:a16="http://schemas.microsoft.com/office/drawing/2014/main" id="{0594D19B-AD50-458E-9833-542D8A62A24C}"/>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7" name="正方形/長方形 646">
          <a:extLst>
            <a:ext uri="{FF2B5EF4-FFF2-40B4-BE49-F238E27FC236}">
              <a16:creationId xmlns:a16="http://schemas.microsoft.com/office/drawing/2014/main" id="{200DDAA8-67E3-410C-819E-11D4E1A622B2}"/>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8" name="正方形/長方形 647">
          <a:extLst>
            <a:ext uri="{FF2B5EF4-FFF2-40B4-BE49-F238E27FC236}">
              <a16:creationId xmlns:a16="http://schemas.microsoft.com/office/drawing/2014/main" id="{0B3A6804-2649-413F-BCB3-11D5FF6E76CD}"/>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9" name="正方形/長方形 648">
          <a:extLst>
            <a:ext uri="{FF2B5EF4-FFF2-40B4-BE49-F238E27FC236}">
              <a16:creationId xmlns:a16="http://schemas.microsoft.com/office/drawing/2014/main" id="{C73A2961-EC79-4BE0-9A78-340DBDA55BF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0" name="正方形/長方形 649">
          <a:extLst>
            <a:ext uri="{FF2B5EF4-FFF2-40B4-BE49-F238E27FC236}">
              <a16:creationId xmlns:a16="http://schemas.microsoft.com/office/drawing/2014/main" id="{3F511DD5-4C99-4AE3-9A46-8752B270DB7D}"/>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1" name="正方形/長方形 650">
          <a:extLst>
            <a:ext uri="{FF2B5EF4-FFF2-40B4-BE49-F238E27FC236}">
              <a16:creationId xmlns:a16="http://schemas.microsoft.com/office/drawing/2014/main" id="{8076FE14-E71E-45F8-A39A-AE17A8B1BF9F}"/>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2" name="テキスト ボックス 651">
          <a:extLst>
            <a:ext uri="{FF2B5EF4-FFF2-40B4-BE49-F238E27FC236}">
              <a16:creationId xmlns:a16="http://schemas.microsoft.com/office/drawing/2014/main" id="{78A17980-3C6C-4E52-B8E2-4AE691A84832}"/>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3" name="直線コネクタ 652">
          <a:extLst>
            <a:ext uri="{FF2B5EF4-FFF2-40B4-BE49-F238E27FC236}">
              <a16:creationId xmlns:a16="http://schemas.microsoft.com/office/drawing/2014/main" id="{96A8E6A6-3F75-4596-87A3-37F4CFA1228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54" name="直線コネクタ 653">
          <a:extLst>
            <a:ext uri="{FF2B5EF4-FFF2-40B4-BE49-F238E27FC236}">
              <a16:creationId xmlns:a16="http://schemas.microsoft.com/office/drawing/2014/main" id="{F8BC5F07-01F3-41F1-B982-2F395F593956}"/>
            </a:ext>
          </a:extLst>
        </xdr:cNvPr>
        <xdr:cNvCxnSpPr/>
      </xdr:nvCxnSpPr>
      <xdr:spPr>
        <a:xfrm>
          <a:off x="1609344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55" name="テキスト ボックス 654">
          <a:extLst>
            <a:ext uri="{FF2B5EF4-FFF2-40B4-BE49-F238E27FC236}">
              <a16:creationId xmlns:a16="http://schemas.microsoft.com/office/drawing/2014/main" id="{B050F32C-ED96-409A-B957-CA3867397393}"/>
            </a:ext>
          </a:extLst>
        </xdr:cNvPr>
        <xdr:cNvSpPr txBox="1"/>
      </xdr:nvSpPr>
      <xdr:spPr>
        <a:xfrm>
          <a:off x="1569484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56" name="直線コネクタ 655">
          <a:extLst>
            <a:ext uri="{FF2B5EF4-FFF2-40B4-BE49-F238E27FC236}">
              <a16:creationId xmlns:a16="http://schemas.microsoft.com/office/drawing/2014/main" id="{509335F6-477C-4858-A8BC-456728F01B3B}"/>
            </a:ext>
          </a:extLst>
        </xdr:cNvPr>
        <xdr:cNvCxnSpPr/>
      </xdr:nvCxnSpPr>
      <xdr:spPr>
        <a:xfrm>
          <a:off x="1609344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57" name="テキスト ボックス 656">
          <a:extLst>
            <a:ext uri="{FF2B5EF4-FFF2-40B4-BE49-F238E27FC236}">
              <a16:creationId xmlns:a16="http://schemas.microsoft.com/office/drawing/2014/main" id="{B22836C9-6D3C-49F1-BF0C-64E7EB1BDA72}"/>
            </a:ext>
          </a:extLst>
        </xdr:cNvPr>
        <xdr:cNvSpPr txBox="1"/>
      </xdr:nvSpPr>
      <xdr:spPr>
        <a:xfrm>
          <a:off x="1569484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58" name="直線コネクタ 657">
          <a:extLst>
            <a:ext uri="{FF2B5EF4-FFF2-40B4-BE49-F238E27FC236}">
              <a16:creationId xmlns:a16="http://schemas.microsoft.com/office/drawing/2014/main" id="{F7480A66-FC53-4023-BA3F-2FFD940E95E6}"/>
            </a:ext>
          </a:extLst>
        </xdr:cNvPr>
        <xdr:cNvCxnSpPr/>
      </xdr:nvCxnSpPr>
      <xdr:spPr>
        <a:xfrm>
          <a:off x="1609344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59" name="テキスト ボックス 658">
          <a:extLst>
            <a:ext uri="{FF2B5EF4-FFF2-40B4-BE49-F238E27FC236}">
              <a16:creationId xmlns:a16="http://schemas.microsoft.com/office/drawing/2014/main" id="{1EB9177E-352E-4114-BC30-41EA8364EEF1}"/>
            </a:ext>
          </a:extLst>
        </xdr:cNvPr>
        <xdr:cNvSpPr txBox="1"/>
      </xdr:nvSpPr>
      <xdr:spPr>
        <a:xfrm>
          <a:off x="1569484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60" name="直線コネクタ 659">
          <a:extLst>
            <a:ext uri="{FF2B5EF4-FFF2-40B4-BE49-F238E27FC236}">
              <a16:creationId xmlns:a16="http://schemas.microsoft.com/office/drawing/2014/main" id="{52E9D58F-61B1-4E95-9FD2-7C25353CE6DF}"/>
            </a:ext>
          </a:extLst>
        </xdr:cNvPr>
        <xdr:cNvCxnSpPr/>
      </xdr:nvCxnSpPr>
      <xdr:spPr>
        <a:xfrm>
          <a:off x="1609344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61" name="テキスト ボックス 660">
          <a:extLst>
            <a:ext uri="{FF2B5EF4-FFF2-40B4-BE49-F238E27FC236}">
              <a16:creationId xmlns:a16="http://schemas.microsoft.com/office/drawing/2014/main" id="{7AF3A19E-4EFE-4492-8233-7DFA6EB46F32}"/>
            </a:ext>
          </a:extLst>
        </xdr:cNvPr>
        <xdr:cNvSpPr txBox="1"/>
      </xdr:nvSpPr>
      <xdr:spPr>
        <a:xfrm>
          <a:off x="1569484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62" name="直線コネクタ 661">
          <a:extLst>
            <a:ext uri="{FF2B5EF4-FFF2-40B4-BE49-F238E27FC236}">
              <a16:creationId xmlns:a16="http://schemas.microsoft.com/office/drawing/2014/main" id="{17B5945F-899F-424E-B3F5-8F176A82F0B0}"/>
            </a:ext>
          </a:extLst>
        </xdr:cNvPr>
        <xdr:cNvCxnSpPr/>
      </xdr:nvCxnSpPr>
      <xdr:spPr>
        <a:xfrm>
          <a:off x="1609344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63" name="テキスト ボックス 662">
          <a:extLst>
            <a:ext uri="{FF2B5EF4-FFF2-40B4-BE49-F238E27FC236}">
              <a16:creationId xmlns:a16="http://schemas.microsoft.com/office/drawing/2014/main" id="{705E5638-2B15-4878-943D-E5D11E92E35E}"/>
            </a:ext>
          </a:extLst>
        </xdr:cNvPr>
        <xdr:cNvSpPr txBox="1"/>
      </xdr:nvSpPr>
      <xdr:spPr>
        <a:xfrm>
          <a:off x="1569484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64" name="直線コネクタ 663">
          <a:extLst>
            <a:ext uri="{FF2B5EF4-FFF2-40B4-BE49-F238E27FC236}">
              <a16:creationId xmlns:a16="http://schemas.microsoft.com/office/drawing/2014/main" id="{323B0FE5-9EC0-40F3-80E6-5E1445D4501B}"/>
            </a:ext>
          </a:extLst>
        </xdr:cNvPr>
        <xdr:cNvCxnSpPr/>
      </xdr:nvCxnSpPr>
      <xdr:spPr>
        <a:xfrm>
          <a:off x="1609344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65" name="テキスト ボックス 664">
          <a:extLst>
            <a:ext uri="{FF2B5EF4-FFF2-40B4-BE49-F238E27FC236}">
              <a16:creationId xmlns:a16="http://schemas.microsoft.com/office/drawing/2014/main" id="{857D4D8E-9C3E-44FD-998F-8E50ABB5C495}"/>
            </a:ext>
          </a:extLst>
        </xdr:cNvPr>
        <xdr:cNvSpPr txBox="1"/>
      </xdr:nvSpPr>
      <xdr:spPr>
        <a:xfrm>
          <a:off x="1569484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6" name="直線コネクタ 665">
          <a:extLst>
            <a:ext uri="{FF2B5EF4-FFF2-40B4-BE49-F238E27FC236}">
              <a16:creationId xmlns:a16="http://schemas.microsoft.com/office/drawing/2014/main" id="{DB904582-83E4-48F7-B29A-8BCB0891B14B}"/>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7" name="テキスト ボックス 666">
          <a:extLst>
            <a:ext uri="{FF2B5EF4-FFF2-40B4-BE49-F238E27FC236}">
              <a16:creationId xmlns:a16="http://schemas.microsoft.com/office/drawing/2014/main" id="{5C5931F3-40AF-4BD7-9FA6-461F3F9CCBBD}"/>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8" name="【児童館】&#10;一人当たり面積グラフ枠">
          <a:extLst>
            <a:ext uri="{FF2B5EF4-FFF2-40B4-BE49-F238E27FC236}">
              <a16:creationId xmlns:a16="http://schemas.microsoft.com/office/drawing/2014/main" id="{D10C4238-0B30-4082-B0DA-AD0B7A67EB4E}"/>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81643</xdr:rowOff>
    </xdr:from>
    <xdr:to>
      <xdr:col>116</xdr:col>
      <xdr:colOff>62864</xdr:colOff>
      <xdr:row>86</xdr:row>
      <xdr:rowOff>146957</xdr:rowOff>
    </xdr:to>
    <xdr:cxnSp macro="">
      <xdr:nvCxnSpPr>
        <xdr:cNvPr id="669" name="直線コネクタ 668">
          <a:extLst>
            <a:ext uri="{FF2B5EF4-FFF2-40B4-BE49-F238E27FC236}">
              <a16:creationId xmlns:a16="http://schemas.microsoft.com/office/drawing/2014/main" id="{74F65CC7-30E8-441E-BA34-C905AA59AAAC}"/>
            </a:ext>
          </a:extLst>
        </xdr:cNvPr>
        <xdr:cNvCxnSpPr/>
      </xdr:nvCxnSpPr>
      <xdr:spPr>
        <a:xfrm flipV="1">
          <a:off x="19509104" y="13157563"/>
          <a:ext cx="0" cy="1406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150784</xdr:rowOff>
    </xdr:from>
    <xdr:ext cx="469744" cy="259045"/>
    <xdr:sp macro="" textlink="">
      <xdr:nvSpPr>
        <xdr:cNvPr id="670" name="【児童館】&#10;一人当たり面積最小値テキスト">
          <a:extLst>
            <a:ext uri="{FF2B5EF4-FFF2-40B4-BE49-F238E27FC236}">
              <a16:creationId xmlns:a16="http://schemas.microsoft.com/office/drawing/2014/main" id="{312862C8-0087-466B-8CA0-549689CBC6A1}"/>
            </a:ext>
          </a:extLst>
        </xdr:cNvPr>
        <xdr:cNvSpPr txBox="1"/>
      </xdr:nvSpPr>
      <xdr:spPr>
        <a:xfrm>
          <a:off x="19547840" y="14567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146957</xdr:rowOff>
    </xdr:from>
    <xdr:to>
      <xdr:col>116</xdr:col>
      <xdr:colOff>152400</xdr:colOff>
      <xdr:row>86</xdr:row>
      <xdr:rowOff>146957</xdr:rowOff>
    </xdr:to>
    <xdr:cxnSp macro="">
      <xdr:nvCxnSpPr>
        <xdr:cNvPr id="671" name="直線コネクタ 670">
          <a:extLst>
            <a:ext uri="{FF2B5EF4-FFF2-40B4-BE49-F238E27FC236}">
              <a16:creationId xmlns:a16="http://schemas.microsoft.com/office/drawing/2014/main" id="{2A9F73EB-D8A5-4CBF-B88A-B02E3D72F70B}"/>
            </a:ext>
          </a:extLst>
        </xdr:cNvPr>
        <xdr:cNvCxnSpPr/>
      </xdr:nvCxnSpPr>
      <xdr:spPr>
        <a:xfrm>
          <a:off x="19443700" y="145639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28320</xdr:rowOff>
    </xdr:from>
    <xdr:ext cx="469744" cy="259045"/>
    <xdr:sp macro="" textlink="">
      <xdr:nvSpPr>
        <xdr:cNvPr id="672" name="【児童館】&#10;一人当たり面積最大値テキスト">
          <a:extLst>
            <a:ext uri="{FF2B5EF4-FFF2-40B4-BE49-F238E27FC236}">
              <a16:creationId xmlns:a16="http://schemas.microsoft.com/office/drawing/2014/main" id="{3A641F5E-A38C-4F8E-9A24-C4BCEBDEF50F}"/>
            </a:ext>
          </a:extLst>
        </xdr:cNvPr>
        <xdr:cNvSpPr txBox="1"/>
      </xdr:nvSpPr>
      <xdr:spPr>
        <a:xfrm>
          <a:off x="19547840" y="1293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81643</xdr:rowOff>
    </xdr:from>
    <xdr:to>
      <xdr:col>116</xdr:col>
      <xdr:colOff>152400</xdr:colOff>
      <xdr:row>78</xdr:row>
      <xdr:rowOff>81643</xdr:rowOff>
    </xdr:to>
    <xdr:cxnSp macro="">
      <xdr:nvCxnSpPr>
        <xdr:cNvPr id="673" name="直線コネクタ 672">
          <a:extLst>
            <a:ext uri="{FF2B5EF4-FFF2-40B4-BE49-F238E27FC236}">
              <a16:creationId xmlns:a16="http://schemas.microsoft.com/office/drawing/2014/main" id="{42033343-9D4D-4F5F-B6F5-828FF3669D3E}"/>
            </a:ext>
          </a:extLst>
        </xdr:cNvPr>
        <xdr:cNvCxnSpPr/>
      </xdr:nvCxnSpPr>
      <xdr:spPr>
        <a:xfrm>
          <a:off x="19443700" y="131575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168020</xdr:rowOff>
    </xdr:from>
    <xdr:ext cx="469744" cy="259045"/>
    <xdr:sp macro="" textlink="">
      <xdr:nvSpPr>
        <xdr:cNvPr id="674" name="【児童館】&#10;一人当たり面積平均値テキスト">
          <a:extLst>
            <a:ext uri="{FF2B5EF4-FFF2-40B4-BE49-F238E27FC236}">
              <a16:creationId xmlns:a16="http://schemas.microsoft.com/office/drawing/2014/main" id="{9F513B58-02C9-485E-BF52-CDEC8EB2D048}"/>
            </a:ext>
          </a:extLst>
        </xdr:cNvPr>
        <xdr:cNvSpPr txBox="1"/>
      </xdr:nvSpPr>
      <xdr:spPr>
        <a:xfrm>
          <a:off x="19547840" y="140821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145143</xdr:rowOff>
    </xdr:from>
    <xdr:to>
      <xdr:col>116</xdr:col>
      <xdr:colOff>114300</xdr:colOff>
      <xdr:row>85</xdr:row>
      <xdr:rowOff>75293</xdr:rowOff>
    </xdr:to>
    <xdr:sp macro="" textlink="">
      <xdr:nvSpPr>
        <xdr:cNvPr id="675" name="フローチャート: 判断 674">
          <a:extLst>
            <a:ext uri="{FF2B5EF4-FFF2-40B4-BE49-F238E27FC236}">
              <a16:creationId xmlns:a16="http://schemas.microsoft.com/office/drawing/2014/main" id="{2EF996ED-C172-4175-96D2-87BB84A19D0A}"/>
            </a:ext>
          </a:extLst>
        </xdr:cNvPr>
        <xdr:cNvSpPr/>
      </xdr:nvSpPr>
      <xdr:spPr>
        <a:xfrm>
          <a:off x="19458940" y="14226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156029</xdr:rowOff>
    </xdr:from>
    <xdr:to>
      <xdr:col>112</xdr:col>
      <xdr:colOff>38100</xdr:colOff>
      <xdr:row>85</xdr:row>
      <xdr:rowOff>86179</xdr:rowOff>
    </xdr:to>
    <xdr:sp macro="" textlink="">
      <xdr:nvSpPr>
        <xdr:cNvPr id="676" name="フローチャート: 判断 675">
          <a:extLst>
            <a:ext uri="{FF2B5EF4-FFF2-40B4-BE49-F238E27FC236}">
              <a16:creationId xmlns:a16="http://schemas.microsoft.com/office/drawing/2014/main" id="{C8263629-7097-41F0-8C26-5CA6E4331A6C}"/>
            </a:ext>
          </a:extLst>
        </xdr:cNvPr>
        <xdr:cNvSpPr/>
      </xdr:nvSpPr>
      <xdr:spPr>
        <a:xfrm>
          <a:off x="18735040" y="142377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123371</xdr:rowOff>
    </xdr:from>
    <xdr:to>
      <xdr:col>107</xdr:col>
      <xdr:colOff>101600</xdr:colOff>
      <xdr:row>85</xdr:row>
      <xdr:rowOff>53521</xdr:rowOff>
    </xdr:to>
    <xdr:sp macro="" textlink="">
      <xdr:nvSpPr>
        <xdr:cNvPr id="677" name="フローチャート: 判断 676">
          <a:extLst>
            <a:ext uri="{FF2B5EF4-FFF2-40B4-BE49-F238E27FC236}">
              <a16:creationId xmlns:a16="http://schemas.microsoft.com/office/drawing/2014/main" id="{75A12FB2-FE23-461B-A6F8-5493F7EBC2DF}"/>
            </a:ext>
          </a:extLst>
        </xdr:cNvPr>
        <xdr:cNvSpPr/>
      </xdr:nvSpPr>
      <xdr:spPr>
        <a:xfrm>
          <a:off x="17937480" y="142051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123371</xdr:rowOff>
    </xdr:from>
    <xdr:to>
      <xdr:col>102</xdr:col>
      <xdr:colOff>165100</xdr:colOff>
      <xdr:row>85</xdr:row>
      <xdr:rowOff>53521</xdr:rowOff>
    </xdr:to>
    <xdr:sp macro="" textlink="">
      <xdr:nvSpPr>
        <xdr:cNvPr id="678" name="フローチャート: 判断 677">
          <a:extLst>
            <a:ext uri="{FF2B5EF4-FFF2-40B4-BE49-F238E27FC236}">
              <a16:creationId xmlns:a16="http://schemas.microsoft.com/office/drawing/2014/main" id="{C9927AA5-EB52-4641-A324-70C68A881DD4}"/>
            </a:ext>
          </a:extLst>
        </xdr:cNvPr>
        <xdr:cNvSpPr/>
      </xdr:nvSpPr>
      <xdr:spPr>
        <a:xfrm>
          <a:off x="17162780" y="142051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134257</xdr:rowOff>
    </xdr:from>
    <xdr:to>
      <xdr:col>98</xdr:col>
      <xdr:colOff>38100</xdr:colOff>
      <xdr:row>85</xdr:row>
      <xdr:rowOff>64407</xdr:rowOff>
    </xdr:to>
    <xdr:sp macro="" textlink="">
      <xdr:nvSpPr>
        <xdr:cNvPr id="679" name="フローチャート: 判断 678">
          <a:extLst>
            <a:ext uri="{FF2B5EF4-FFF2-40B4-BE49-F238E27FC236}">
              <a16:creationId xmlns:a16="http://schemas.microsoft.com/office/drawing/2014/main" id="{6A05AF80-453A-4D0C-BF0B-931473DA3385}"/>
            </a:ext>
          </a:extLst>
        </xdr:cNvPr>
        <xdr:cNvSpPr/>
      </xdr:nvSpPr>
      <xdr:spPr>
        <a:xfrm>
          <a:off x="16388080" y="1421601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0" name="テキスト ボックス 679">
          <a:extLst>
            <a:ext uri="{FF2B5EF4-FFF2-40B4-BE49-F238E27FC236}">
              <a16:creationId xmlns:a16="http://schemas.microsoft.com/office/drawing/2014/main" id="{5EEA2FA5-91AC-415D-8AD9-9F42F20709E6}"/>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1" name="テキスト ボックス 680">
          <a:extLst>
            <a:ext uri="{FF2B5EF4-FFF2-40B4-BE49-F238E27FC236}">
              <a16:creationId xmlns:a16="http://schemas.microsoft.com/office/drawing/2014/main" id="{711C8940-175E-4306-9527-5145F4D033F1}"/>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2" name="テキスト ボックス 681">
          <a:extLst>
            <a:ext uri="{FF2B5EF4-FFF2-40B4-BE49-F238E27FC236}">
              <a16:creationId xmlns:a16="http://schemas.microsoft.com/office/drawing/2014/main" id="{6A35D8A6-E6B3-4AA7-A570-62D266491647}"/>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3" name="テキスト ボックス 682">
          <a:extLst>
            <a:ext uri="{FF2B5EF4-FFF2-40B4-BE49-F238E27FC236}">
              <a16:creationId xmlns:a16="http://schemas.microsoft.com/office/drawing/2014/main" id="{8214A68C-93A4-469D-8966-2F72A3D9DA44}"/>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4" name="テキスト ボックス 683">
          <a:extLst>
            <a:ext uri="{FF2B5EF4-FFF2-40B4-BE49-F238E27FC236}">
              <a16:creationId xmlns:a16="http://schemas.microsoft.com/office/drawing/2014/main" id="{254ED1B3-F348-4987-8E75-42E4466B46E6}"/>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136979</xdr:rowOff>
    </xdr:from>
    <xdr:to>
      <xdr:col>116</xdr:col>
      <xdr:colOff>114300</xdr:colOff>
      <xdr:row>86</xdr:row>
      <xdr:rowOff>67129</xdr:rowOff>
    </xdr:to>
    <xdr:sp macro="" textlink="">
      <xdr:nvSpPr>
        <xdr:cNvPr id="685" name="楕円 684">
          <a:extLst>
            <a:ext uri="{FF2B5EF4-FFF2-40B4-BE49-F238E27FC236}">
              <a16:creationId xmlns:a16="http://schemas.microsoft.com/office/drawing/2014/main" id="{A5BBED99-2AD9-429B-8484-A9AABE7C6D00}"/>
            </a:ext>
          </a:extLst>
        </xdr:cNvPr>
        <xdr:cNvSpPr/>
      </xdr:nvSpPr>
      <xdr:spPr>
        <a:xfrm>
          <a:off x="19458940" y="143863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115406</xdr:rowOff>
    </xdr:from>
    <xdr:ext cx="469744" cy="259045"/>
    <xdr:sp macro="" textlink="">
      <xdr:nvSpPr>
        <xdr:cNvPr id="686" name="【児童館】&#10;一人当たり面積該当値テキスト">
          <a:extLst>
            <a:ext uri="{FF2B5EF4-FFF2-40B4-BE49-F238E27FC236}">
              <a16:creationId xmlns:a16="http://schemas.microsoft.com/office/drawing/2014/main" id="{CBB5CF70-B15F-4DE3-B975-339D4F9CCC15}"/>
            </a:ext>
          </a:extLst>
        </xdr:cNvPr>
        <xdr:cNvSpPr txBox="1"/>
      </xdr:nvSpPr>
      <xdr:spPr>
        <a:xfrm>
          <a:off x="19547840" y="1436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136979</xdr:rowOff>
    </xdr:from>
    <xdr:to>
      <xdr:col>112</xdr:col>
      <xdr:colOff>38100</xdr:colOff>
      <xdr:row>86</xdr:row>
      <xdr:rowOff>67129</xdr:rowOff>
    </xdr:to>
    <xdr:sp macro="" textlink="">
      <xdr:nvSpPr>
        <xdr:cNvPr id="687" name="楕円 686">
          <a:extLst>
            <a:ext uri="{FF2B5EF4-FFF2-40B4-BE49-F238E27FC236}">
              <a16:creationId xmlns:a16="http://schemas.microsoft.com/office/drawing/2014/main" id="{8A5AF2C7-610E-4CDD-AAFC-D204392A4FB1}"/>
            </a:ext>
          </a:extLst>
        </xdr:cNvPr>
        <xdr:cNvSpPr/>
      </xdr:nvSpPr>
      <xdr:spPr>
        <a:xfrm>
          <a:off x="18735040" y="143863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16329</xdr:rowOff>
    </xdr:from>
    <xdr:to>
      <xdr:col>116</xdr:col>
      <xdr:colOff>63500</xdr:colOff>
      <xdr:row>86</xdr:row>
      <xdr:rowOff>16329</xdr:rowOff>
    </xdr:to>
    <xdr:cxnSp macro="">
      <xdr:nvCxnSpPr>
        <xdr:cNvPr id="688" name="直線コネクタ 687">
          <a:extLst>
            <a:ext uri="{FF2B5EF4-FFF2-40B4-BE49-F238E27FC236}">
              <a16:creationId xmlns:a16="http://schemas.microsoft.com/office/drawing/2014/main" id="{F38556BC-B13C-4DAE-AA20-22226C1033A2}"/>
            </a:ext>
          </a:extLst>
        </xdr:cNvPr>
        <xdr:cNvCxnSpPr/>
      </xdr:nvCxnSpPr>
      <xdr:spPr>
        <a:xfrm>
          <a:off x="18778220" y="1443336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147864</xdr:rowOff>
    </xdr:from>
    <xdr:to>
      <xdr:col>107</xdr:col>
      <xdr:colOff>101600</xdr:colOff>
      <xdr:row>86</xdr:row>
      <xdr:rowOff>78014</xdr:rowOff>
    </xdr:to>
    <xdr:sp macro="" textlink="">
      <xdr:nvSpPr>
        <xdr:cNvPr id="689" name="楕円 688">
          <a:extLst>
            <a:ext uri="{FF2B5EF4-FFF2-40B4-BE49-F238E27FC236}">
              <a16:creationId xmlns:a16="http://schemas.microsoft.com/office/drawing/2014/main" id="{69507AC3-804C-4C0D-B9C4-7555913A794D}"/>
            </a:ext>
          </a:extLst>
        </xdr:cNvPr>
        <xdr:cNvSpPr/>
      </xdr:nvSpPr>
      <xdr:spPr>
        <a:xfrm>
          <a:off x="17937480" y="143972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16329</xdr:rowOff>
    </xdr:from>
    <xdr:to>
      <xdr:col>111</xdr:col>
      <xdr:colOff>177800</xdr:colOff>
      <xdr:row>86</xdr:row>
      <xdr:rowOff>27214</xdr:rowOff>
    </xdr:to>
    <xdr:cxnSp macro="">
      <xdr:nvCxnSpPr>
        <xdr:cNvPr id="690" name="直線コネクタ 689">
          <a:extLst>
            <a:ext uri="{FF2B5EF4-FFF2-40B4-BE49-F238E27FC236}">
              <a16:creationId xmlns:a16="http://schemas.microsoft.com/office/drawing/2014/main" id="{D252D868-A709-4442-959C-0B52BCD18255}"/>
            </a:ext>
          </a:extLst>
        </xdr:cNvPr>
        <xdr:cNvCxnSpPr/>
      </xdr:nvCxnSpPr>
      <xdr:spPr>
        <a:xfrm flipV="1">
          <a:off x="17988280" y="14433369"/>
          <a:ext cx="78994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147864</xdr:rowOff>
    </xdr:from>
    <xdr:to>
      <xdr:col>102</xdr:col>
      <xdr:colOff>165100</xdr:colOff>
      <xdr:row>86</xdr:row>
      <xdr:rowOff>78014</xdr:rowOff>
    </xdr:to>
    <xdr:sp macro="" textlink="">
      <xdr:nvSpPr>
        <xdr:cNvPr id="691" name="楕円 690">
          <a:extLst>
            <a:ext uri="{FF2B5EF4-FFF2-40B4-BE49-F238E27FC236}">
              <a16:creationId xmlns:a16="http://schemas.microsoft.com/office/drawing/2014/main" id="{04EED9E4-017E-424D-9A55-9A895D7462F0}"/>
            </a:ext>
          </a:extLst>
        </xdr:cNvPr>
        <xdr:cNvSpPr/>
      </xdr:nvSpPr>
      <xdr:spPr>
        <a:xfrm>
          <a:off x="17162780" y="143972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27214</xdr:rowOff>
    </xdr:from>
    <xdr:to>
      <xdr:col>107</xdr:col>
      <xdr:colOff>50800</xdr:colOff>
      <xdr:row>86</xdr:row>
      <xdr:rowOff>27214</xdr:rowOff>
    </xdr:to>
    <xdr:cxnSp macro="">
      <xdr:nvCxnSpPr>
        <xdr:cNvPr id="692" name="直線コネクタ 691">
          <a:extLst>
            <a:ext uri="{FF2B5EF4-FFF2-40B4-BE49-F238E27FC236}">
              <a16:creationId xmlns:a16="http://schemas.microsoft.com/office/drawing/2014/main" id="{C355B3EF-B807-4A61-98B2-0D389918C687}"/>
            </a:ext>
          </a:extLst>
        </xdr:cNvPr>
        <xdr:cNvCxnSpPr/>
      </xdr:nvCxnSpPr>
      <xdr:spPr>
        <a:xfrm>
          <a:off x="17213580" y="1444425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102706</xdr:rowOff>
    </xdr:from>
    <xdr:ext cx="469744" cy="259045"/>
    <xdr:sp macro="" textlink="">
      <xdr:nvSpPr>
        <xdr:cNvPr id="693" name="n_1aveValue【児童館】&#10;一人当たり面積">
          <a:extLst>
            <a:ext uri="{FF2B5EF4-FFF2-40B4-BE49-F238E27FC236}">
              <a16:creationId xmlns:a16="http://schemas.microsoft.com/office/drawing/2014/main" id="{A9F3774F-7CCB-4AB1-A988-C629D5EF971E}"/>
            </a:ext>
          </a:extLst>
        </xdr:cNvPr>
        <xdr:cNvSpPr txBox="1"/>
      </xdr:nvSpPr>
      <xdr:spPr>
        <a:xfrm>
          <a:off x="18561127" y="14016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70048</xdr:rowOff>
    </xdr:from>
    <xdr:ext cx="469744" cy="259045"/>
    <xdr:sp macro="" textlink="">
      <xdr:nvSpPr>
        <xdr:cNvPr id="694" name="n_2aveValue【児童館】&#10;一人当たり面積">
          <a:extLst>
            <a:ext uri="{FF2B5EF4-FFF2-40B4-BE49-F238E27FC236}">
              <a16:creationId xmlns:a16="http://schemas.microsoft.com/office/drawing/2014/main" id="{42754765-9636-478A-B801-5E5577F6FAD2}"/>
            </a:ext>
          </a:extLst>
        </xdr:cNvPr>
        <xdr:cNvSpPr txBox="1"/>
      </xdr:nvSpPr>
      <xdr:spPr>
        <a:xfrm>
          <a:off x="17776267" y="13984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70048</xdr:rowOff>
    </xdr:from>
    <xdr:ext cx="469744" cy="259045"/>
    <xdr:sp macro="" textlink="">
      <xdr:nvSpPr>
        <xdr:cNvPr id="695" name="n_3aveValue【児童館】&#10;一人当たり面積">
          <a:extLst>
            <a:ext uri="{FF2B5EF4-FFF2-40B4-BE49-F238E27FC236}">
              <a16:creationId xmlns:a16="http://schemas.microsoft.com/office/drawing/2014/main" id="{B37B0DF0-B048-4A9B-A1B9-784BD8813D1D}"/>
            </a:ext>
          </a:extLst>
        </xdr:cNvPr>
        <xdr:cNvSpPr txBox="1"/>
      </xdr:nvSpPr>
      <xdr:spPr>
        <a:xfrm>
          <a:off x="17001567" y="13984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80934</xdr:rowOff>
    </xdr:from>
    <xdr:ext cx="469744" cy="259045"/>
    <xdr:sp macro="" textlink="">
      <xdr:nvSpPr>
        <xdr:cNvPr id="696" name="n_4aveValue【児童館】&#10;一人当たり面積">
          <a:extLst>
            <a:ext uri="{FF2B5EF4-FFF2-40B4-BE49-F238E27FC236}">
              <a16:creationId xmlns:a16="http://schemas.microsoft.com/office/drawing/2014/main" id="{BA8F3F54-F7DE-4558-A974-BB2A9345152F}"/>
            </a:ext>
          </a:extLst>
        </xdr:cNvPr>
        <xdr:cNvSpPr txBox="1"/>
      </xdr:nvSpPr>
      <xdr:spPr>
        <a:xfrm>
          <a:off x="16226867" y="13995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58256</xdr:rowOff>
    </xdr:from>
    <xdr:ext cx="469744" cy="259045"/>
    <xdr:sp macro="" textlink="">
      <xdr:nvSpPr>
        <xdr:cNvPr id="697" name="n_1mainValue【児童館】&#10;一人当たり面積">
          <a:extLst>
            <a:ext uri="{FF2B5EF4-FFF2-40B4-BE49-F238E27FC236}">
              <a16:creationId xmlns:a16="http://schemas.microsoft.com/office/drawing/2014/main" id="{B9E6089C-DC64-4F82-B031-22056C1CEC00}"/>
            </a:ext>
          </a:extLst>
        </xdr:cNvPr>
        <xdr:cNvSpPr txBox="1"/>
      </xdr:nvSpPr>
      <xdr:spPr>
        <a:xfrm>
          <a:off x="18561127" y="1447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69141</xdr:rowOff>
    </xdr:from>
    <xdr:ext cx="469744" cy="259045"/>
    <xdr:sp macro="" textlink="">
      <xdr:nvSpPr>
        <xdr:cNvPr id="698" name="n_2mainValue【児童館】&#10;一人当たり面積">
          <a:extLst>
            <a:ext uri="{FF2B5EF4-FFF2-40B4-BE49-F238E27FC236}">
              <a16:creationId xmlns:a16="http://schemas.microsoft.com/office/drawing/2014/main" id="{D8B3AC1E-7948-4D39-9469-4BB19B65499C}"/>
            </a:ext>
          </a:extLst>
        </xdr:cNvPr>
        <xdr:cNvSpPr txBox="1"/>
      </xdr:nvSpPr>
      <xdr:spPr>
        <a:xfrm>
          <a:off x="17776267" y="14486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69141</xdr:rowOff>
    </xdr:from>
    <xdr:ext cx="469744" cy="259045"/>
    <xdr:sp macro="" textlink="">
      <xdr:nvSpPr>
        <xdr:cNvPr id="699" name="n_3mainValue【児童館】&#10;一人当たり面積">
          <a:extLst>
            <a:ext uri="{FF2B5EF4-FFF2-40B4-BE49-F238E27FC236}">
              <a16:creationId xmlns:a16="http://schemas.microsoft.com/office/drawing/2014/main" id="{0C9F5E9D-FA1E-4C58-9E4F-9074BBFDA947}"/>
            </a:ext>
          </a:extLst>
        </xdr:cNvPr>
        <xdr:cNvSpPr txBox="1"/>
      </xdr:nvSpPr>
      <xdr:spPr>
        <a:xfrm>
          <a:off x="17001567" y="14486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0" name="正方形/長方形 699">
          <a:extLst>
            <a:ext uri="{FF2B5EF4-FFF2-40B4-BE49-F238E27FC236}">
              <a16:creationId xmlns:a16="http://schemas.microsoft.com/office/drawing/2014/main" id="{17921F42-28D4-4064-BB37-5AC54E0F7D1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1" name="正方形/長方形 700">
          <a:extLst>
            <a:ext uri="{FF2B5EF4-FFF2-40B4-BE49-F238E27FC236}">
              <a16:creationId xmlns:a16="http://schemas.microsoft.com/office/drawing/2014/main" id="{215DF4CA-8714-43E4-B0ED-07FDAE03C52F}"/>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2" name="正方形/長方形 701">
          <a:extLst>
            <a:ext uri="{FF2B5EF4-FFF2-40B4-BE49-F238E27FC236}">
              <a16:creationId xmlns:a16="http://schemas.microsoft.com/office/drawing/2014/main" id="{2FC0E1A6-73CA-4AF6-979B-59550FB7EF7F}"/>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3" name="正方形/長方形 702">
          <a:extLst>
            <a:ext uri="{FF2B5EF4-FFF2-40B4-BE49-F238E27FC236}">
              <a16:creationId xmlns:a16="http://schemas.microsoft.com/office/drawing/2014/main" id="{9EF8B1A3-226C-4DF2-8FA1-659EA7824D8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4" name="正方形/長方形 703">
          <a:extLst>
            <a:ext uri="{FF2B5EF4-FFF2-40B4-BE49-F238E27FC236}">
              <a16:creationId xmlns:a16="http://schemas.microsoft.com/office/drawing/2014/main" id="{D8391343-4CF0-412D-A0DA-FD6F7E5B788F}"/>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5" name="正方形/長方形 704">
          <a:extLst>
            <a:ext uri="{FF2B5EF4-FFF2-40B4-BE49-F238E27FC236}">
              <a16:creationId xmlns:a16="http://schemas.microsoft.com/office/drawing/2014/main" id="{CE175C4E-0809-4440-803E-9D1740592685}"/>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6" name="正方形/長方形 705">
          <a:extLst>
            <a:ext uri="{FF2B5EF4-FFF2-40B4-BE49-F238E27FC236}">
              <a16:creationId xmlns:a16="http://schemas.microsoft.com/office/drawing/2014/main" id="{8D1F9932-A003-4CBD-8D74-9C8B835B664C}"/>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7" name="正方形/長方形 706">
          <a:extLst>
            <a:ext uri="{FF2B5EF4-FFF2-40B4-BE49-F238E27FC236}">
              <a16:creationId xmlns:a16="http://schemas.microsoft.com/office/drawing/2014/main" id="{BAF60736-5585-4A21-8C7D-A5EA5338B88C}"/>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8" name="テキスト ボックス 707">
          <a:extLst>
            <a:ext uri="{FF2B5EF4-FFF2-40B4-BE49-F238E27FC236}">
              <a16:creationId xmlns:a16="http://schemas.microsoft.com/office/drawing/2014/main" id="{7D69944B-393B-45F9-A0D4-AE7F8E401AAD}"/>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9" name="直線コネクタ 708">
          <a:extLst>
            <a:ext uri="{FF2B5EF4-FFF2-40B4-BE49-F238E27FC236}">
              <a16:creationId xmlns:a16="http://schemas.microsoft.com/office/drawing/2014/main" id="{F3504F77-01A5-4A6D-B185-728196E10F3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0" name="テキスト ボックス 709">
          <a:extLst>
            <a:ext uri="{FF2B5EF4-FFF2-40B4-BE49-F238E27FC236}">
              <a16:creationId xmlns:a16="http://schemas.microsoft.com/office/drawing/2014/main" id="{739DC9D9-0170-4DDA-B035-1D95C8C32BAF}"/>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11" name="直線コネクタ 710">
          <a:extLst>
            <a:ext uri="{FF2B5EF4-FFF2-40B4-BE49-F238E27FC236}">
              <a16:creationId xmlns:a16="http://schemas.microsoft.com/office/drawing/2014/main" id="{1EDA66DC-AF6A-462A-BC84-8187914CC272}"/>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12" name="テキスト ボックス 711">
          <a:extLst>
            <a:ext uri="{FF2B5EF4-FFF2-40B4-BE49-F238E27FC236}">
              <a16:creationId xmlns:a16="http://schemas.microsoft.com/office/drawing/2014/main" id="{421A1EE5-1FCD-42E0-BB02-39179887F434}"/>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3" name="直線コネクタ 712">
          <a:extLst>
            <a:ext uri="{FF2B5EF4-FFF2-40B4-BE49-F238E27FC236}">
              <a16:creationId xmlns:a16="http://schemas.microsoft.com/office/drawing/2014/main" id="{868AFB92-C4A6-45A4-B691-038283C68091}"/>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4" name="テキスト ボックス 713">
          <a:extLst>
            <a:ext uri="{FF2B5EF4-FFF2-40B4-BE49-F238E27FC236}">
              <a16:creationId xmlns:a16="http://schemas.microsoft.com/office/drawing/2014/main" id="{6FBC3714-D7B9-4083-98D8-AA107FBF81C4}"/>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5" name="直線コネクタ 714">
          <a:extLst>
            <a:ext uri="{FF2B5EF4-FFF2-40B4-BE49-F238E27FC236}">
              <a16:creationId xmlns:a16="http://schemas.microsoft.com/office/drawing/2014/main" id="{8ED37A57-A648-4B58-82E5-99BA8CA04B5A}"/>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6" name="テキスト ボックス 715">
          <a:extLst>
            <a:ext uri="{FF2B5EF4-FFF2-40B4-BE49-F238E27FC236}">
              <a16:creationId xmlns:a16="http://schemas.microsoft.com/office/drawing/2014/main" id="{02DD5703-CF2F-4879-87C2-E31F06C5F9E0}"/>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17" name="直線コネクタ 716">
          <a:extLst>
            <a:ext uri="{FF2B5EF4-FFF2-40B4-BE49-F238E27FC236}">
              <a16:creationId xmlns:a16="http://schemas.microsoft.com/office/drawing/2014/main" id="{48197692-87D1-4CFB-AA9F-C433652E400F}"/>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18" name="テキスト ボックス 717">
          <a:extLst>
            <a:ext uri="{FF2B5EF4-FFF2-40B4-BE49-F238E27FC236}">
              <a16:creationId xmlns:a16="http://schemas.microsoft.com/office/drawing/2014/main" id="{AA29890E-7509-4F64-B706-5273B4168501}"/>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19" name="直線コネクタ 718">
          <a:extLst>
            <a:ext uri="{FF2B5EF4-FFF2-40B4-BE49-F238E27FC236}">
              <a16:creationId xmlns:a16="http://schemas.microsoft.com/office/drawing/2014/main" id="{774EB79C-9428-41C5-ADBB-AA7F294D3F15}"/>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20" name="テキスト ボックス 719">
          <a:extLst>
            <a:ext uri="{FF2B5EF4-FFF2-40B4-BE49-F238E27FC236}">
              <a16:creationId xmlns:a16="http://schemas.microsoft.com/office/drawing/2014/main" id="{68C2EF84-55E1-41C5-B4C1-E95562B38D22}"/>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1" name="直線コネクタ 720">
          <a:extLst>
            <a:ext uri="{FF2B5EF4-FFF2-40B4-BE49-F238E27FC236}">
              <a16:creationId xmlns:a16="http://schemas.microsoft.com/office/drawing/2014/main" id="{CF7EE3A8-F0B2-4DBC-8FAF-AC05024DC632}"/>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22" name="テキスト ボックス 721">
          <a:extLst>
            <a:ext uri="{FF2B5EF4-FFF2-40B4-BE49-F238E27FC236}">
              <a16:creationId xmlns:a16="http://schemas.microsoft.com/office/drawing/2014/main" id="{D0424B75-20C9-441B-8325-9C1F77D5A493}"/>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3" name="【公民館】&#10;有形固定資産減価償却率グラフ枠">
          <a:extLst>
            <a:ext uri="{FF2B5EF4-FFF2-40B4-BE49-F238E27FC236}">
              <a16:creationId xmlns:a16="http://schemas.microsoft.com/office/drawing/2014/main" id="{E9572447-EA02-4349-B514-F375683A51F8}"/>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165736</xdr:rowOff>
    </xdr:from>
    <xdr:to>
      <xdr:col>85</xdr:col>
      <xdr:colOff>126364</xdr:colOff>
      <xdr:row>108</xdr:row>
      <xdr:rowOff>152400</xdr:rowOff>
    </xdr:to>
    <xdr:cxnSp macro="">
      <xdr:nvCxnSpPr>
        <xdr:cNvPr id="724" name="直線コネクタ 723">
          <a:extLst>
            <a:ext uri="{FF2B5EF4-FFF2-40B4-BE49-F238E27FC236}">
              <a16:creationId xmlns:a16="http://schemas.microsoft.com/office/drawing/2014/main" id="{5BD679CF-C1AD-470F-9E2A-87483579E55E}"/>
            </a:ext>
          </a:extLst>
        </xdr:cNvPr>
        <xdr:cNvCxnSpPr/>
      </xdr:nvCxnSpPr>
      <xdr:spPr>
        <a:xfrm flipV="1">
          <a:off x="14375764" y="16762096"/>
          <a:ext cx="0" cy="1495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25" name="【公民館】&#10;有形固定資産減価償却率最小値テキスト">
          <a:extLst>
            <a:ext uri="{FF2B5EF4-FFF2-40B4-BE49-F238E27FC236}">
              <a16:creationId xmlns:a16="http://schemas.microsoft.com/office/drawing/2014/main" id="{4227327E-A4EE-4937-A408-41A20B37B6EE}"/>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26" name="直線コネクタ 725">
          <a:extLst>
            <a:ext uri="{FF2B5EF4-FFF2-40B4-BE49-F238E27FC236}">
              <a16:creationId xmlns:a16="http://schemas.microsoft.com/office/drawing/2014/main" id="{4586F17C-0801-4FB9-9015-1D58546AA72A}"/>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112413</xdr:rowOff>
    </xdr:from>
    <xdr:ext cx="405111" cy="259045"/>
    <xdr:sp macro="" textlink="">
      <xdr:nvSpPr>
        <xdr:cNvPr id="727" name="【公民館】&#10;有形固定資産減価償却率最大値テキスト">
          <a:extLst>
            <a:ext uri="{FF2B5EF4-FFF2-40B4-BE49-F238E27FC236}">
              <a16:creationId xmlns:a16="http://schemas.microsoft.com/office/drawing/2014/main" id="{8D79F993-B9B6-471B-9152-60027F1EB33B}"/>
            </a:ext>
          </a:extLst>
        </xdr:cNvPr>
        <xdr:cNvSpPr txBox="1"/>
      </xdr:nvSpPr>
      <xdr:spPr>
        <a:xfrm>
          <a:off x="14414500" y="1654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165736</xdr:rowOff>
    </xdr:from>
    <xdr:to>
      <xdr:col>86</xdr:col>
      <xdr:colOff>25400</xdr:colOff>
      <xdr:row>99</xdr:row>
      <xdr:rowOff>165736</xdr:rowOff>
    </xdr:to>
    <xdr:cxnSp macro="">
      <xdr:nvCxnSpPr>
        <xdr:cNvPr id="728" name="直線コネクタ 727">
          <a:extLst>
            <a:ext uri="{FF2B5EF4-FFF2-40B4-BE49-F238E27FC236}">
              <a16:creationId xmlns:a16="http://schemas.microsoft.com/office/drawing/2014/main" id="{7DB18547-F8A4-49BF-823F-44B3C089D55F}"/>
            </a:ext>
          </a:extLst>
        </xdr:cNvPr>
        <xdr:cNvCxnSpPr/>
      </xdr:nvCxnSpPr>
      <xdr:spPr>
        <a:xfrm>
          <a:off x="14287500" y="16762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91457</xdr:rowOff>
    </xdr:from>
    <xdr:ext cx="405111" cy="259045"/>
    <xdr:sp macro="" textlink="">
      <xdr:nvSpPr>
        <xdr:cNvPr id="729" name="【公民館】&#10;有形固定資産減価償却率平均値テキスト">
          <a:extLst>
            <a:ext uri="{FF2B5EF4-FFF2-40B4-BE49-F238E27FC236}">
              <a16:creationId xmlns:a16="http://schemas.microsoft.com/office/drawing/2014/main" id="{55220217-BDFC-4847-8E62-39C6C22BB06B}"/>
            </a:ext>
          </a:extLst>
        </xdr:cNvPr>
        <xdr:cNvSpPr txBox="1"/>
      </xdr:nvSpPr>
      <xdr:spPr>
        <a:xfrm>
          <a:off x="14414500" y="17526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113030</xdr:rowOff>
    </xdr:from>
    <xdr:to>
      <xdr:col>85</xdr:col>
      <xdr:colOff>177800</xdr:colOff>
      <xdr:row>105</xdr:row>
      <xdr:rowOff>43180</xdr:rowOff>
    </xdr:to>
    <xdr:sp macro="" textlink="">
      <xdr:nvSpPr>
        <xdr:cNvPr id="730" name="フローチャート: 判断 729">
          <a:extLst>
            <a:ext uri="{FF2B5EF4-FFF2-40B4-BE49-F238E27FC236}">
              <a16:creationId xmlns:a16="http://schemas.microsoft.com/office/drawing/2014/main" id="{84557D1A-8BFA-4B12-BCAF-A283AE2C03CD}"/>
            </a:ext>
          </a:extLst>
        </xdr:cNvPr>
        <xdr:cNvSpPr/>
      </xdr:nvSpPr>
      <xdr:spPr>
        <a:xfrm>
          <a:off x="14325600" y="1754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731" name="フローチャート: 判断 730">
          <a:extLst>
            <a:ext uri="{FF2B5EF4-FFF2-40B4-BE49-F238E27FC236}">
              <a16:creationId xmlns:a16="http://schemas.microsoft.com/office/drawing/2014/main" id="{AE84DC1C-BA0F-47B3-94FB-182B3850ABDE}"/>
            </a:ext>
          </a:extLst>
        </xdr:cNvPr>
        <xdr:cNvSpPr/>
      </xdr:nvSpPr>
      <xdr:spPr>
        <a:xfrm>
          <a:off x="13578840" y="175209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120650</xdr:rowOff>
    </xdr:from>
    <xdr:to>
      <xdr:col>76</xdr:col>
      <xdr:colOff>165100</xdr:colOff>
      <xdr:row>105</xdr:row>
      <xdr:rowOff>50800</xdr:rowOff>
    </xdr:to>
    <xdr:sp macro="" textlink="">
      <xdr:nvSpPr>
        <xdr:cNvPr id="732" name="フローチャート: 判断 731">
          <a:extLst>
            <a:ext uri="{FF2B5EF4-FFF2-40B4-BE49-F238E27FC236}">
              <a16:creationId xmlns:a16="http://schemas.microsoft.com/office/drawing/2014/main" id="{281FA410-4336-4A84-A58B-998B77D8DE9A}"/>
            </a:ext>
          </a:extLst>
        </xdr:cNvPr>
        <xdr:cNvSpPr/>
      </xdr:nvSpPr>
      <xdr:spPr>
        <a:xfrm>
          <a:off x="12804140" y="1755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733" name="フローチャート: 判断 732">
          <a:extLst>
            <a:ext uri="{FF2B5EF4-FFF2-40B4-BE49-F238E27FC236}">
              <a16:creationId xmlns:a16="http://schemas.microsoft.com/office/drawing/2014/main" id="{1C1F7306-4C7C-4F87-A060-D6EF916A183B}"/>
            </a:ext>
          </a:extLst>
        </xdr:cNvPr>
        <xdr:cNvSpPr/>
      </xdr:nvSpPr>
      <xdr:spPr>
        <a:xfrm>
          <a:off x="12029440" y="17555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105411</xdr:rowOff>
    </xdr:from>
    <xdr:to>
      <xdr:col>67</xdr:col>
      <xdr:colOff>101600</xdr:colOff>
      <xdr:row>105</xdr:row>
      <xdr:rowOff>35561</xdr:rowOff>
    </xdr:to>
    <xdr:sp macro="" textlink="">
      <xdr:nvSpPr>
        <xdr:cNvPr id="734" name="フローチャート: 判断 733">
          <a:extLst>
            <a:ext uri="{FF2B5EF4-FFF2-40B4-BE49-F238E27FC236}">
              <a16:creationId xmlns:a16="http://schemas.microsoft.com/office/drawing/2014/main" id="{02380F0E-14AC-42F9-985A-2F77A26E010F}"/>
            </a:ext>
          </a:extLst>
        </xdr:cNvPr>
        <xdr:cNvSpPr/>
      </xdr:nvSpPr>
      <xdr:spPr>
        <a:xfrm>
          <a:off x="11231880" y="17539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1437E73C-C2F6-427D-95F3-8EF57D0F76FA}"/>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22A45E3F-1C06-450B-BF9A-77FC9BB00E73}"/>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187A1616-E356-46AD-9031-4173430769E7}"/>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71A05542-559A-4DB4-9142-C2B5500F4FC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8CF899A6-C65C-4261-9B41-243BC0127F5A}"/>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36830</xdr:rowOff>
    </xdr:from>
    <xdr:to>
      <xdr:col>85</xdr:col>
      <xdr:colOff>177800</xdr:colOff>
      <xdr:row>104</xdr:row>
      <xdr:rowOff>138430</xdr:rowOff>
    </xdr:to>
    <xdr:sp macro="" textlink="">
      <xdr:nvSpPr>
        <xdr:cNvPr id="740" name="楕円 739">
          <a:extLst>
            <a:ext uri="{FF2B5EF4-FFF2-40B4-BE49-F238E27FC236}">
              <a16:creationId xmlns:a16="http://schemas.microsoft.com/office/drawing/2014/main" id="{2919B542-1306-40BE-ABBD-E4E9A933ACDF}"/>
            </a:ext>
          </a:extLst>
        </xdr:cNvPr>
        <xdr:cNvSpPr/>
      </xdr:nvSpPr>
      <xdr:spPr>
        <a:xfrm>
          <a:off x="14325600" y="1747139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59707</xdr:rowOff>
    </xdr:from>
    <xdr:ext cx="405111" cy="259045"/>
    <xdr:sp macro="" textlink="">
      <xdr:nvSpPr>
        <xdr:cNvPr id="741" name="【公民館】&#10;有形固定資産減価償却率該当値テキスト">
          <a:extLst>
            <a:ext uri="{FF2B5EF4-FFF2-40B4-BE49-F238E27FC236}">
              <a16:creationId xmlns:a16="http://schemas.microsoft.com/office/drawing/2014/main" id="{0CCBBE90-1C19-414D-A262-BB4550CB06FB}"/>
            </a:ext>
          </a:extLst>
        </xdr:cNvPr>
        <xdr:cNvSpPr txBox="1"/>
      </xdr:nvSpPr>
      <xdr:spPr>
        <a:xfrm>
          <a:off x="14414500" y="1732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149225</xdr:rowOff>
    </xdr:from>
    <xdr:to>
      <xdr:col>81</xdr:col>
      <xdr:colOff>101600</xdr:colOff>
      <xdr:row>105</xdr:row>
      <xdr:rowOff>79375</xdr:rowOff>
    </xdr:to>
    <xdr:sp macro="" textlink="">
      <xdr:nvSpPr>
        <xdr:cNvPr id="742" name="楕円 741">
          <a:extLst>
            <a:ext uri="{FF2B5EF4-FFF2-40B4-BE49-F238E27FC236}">
              <a16:creationId xmlns:a16="http://schemas.microsoft.com/office/drawing/2014/main" id="{2EDAE629-DFA0-4B07-B3D4-8F7514E20676}"/>
            </a:ext>
          </a:extLst>
        </xdr:cNvPr>
        <xdr:cNvSpPr/>
      </xdr:nvSpPr>
      <xdr:spPr>
        <a:xfrm>
          <a:off x="13578840" y="175837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87630</xdr:rowOff>
    </xdr:from>
    <xdr:to>
      <xdr:col>85</xdr:col>
      <xdr:colOff>127000</xdr:colOff>
      <xdr:row>105</xdr:row>
      <xdr:rowOff>28575</xdr:rowOff>
    </xdr:to>
    <xdr:cxnSp macro="">
      <xdr:nvCxnSpPr>
        <xdr:cNvPr id="743" name="直線コネクタ 742">
          <a:extLst>
            <a:ext uri="{FF2B5EF4-FFF2-40B4-BE49-F238E27FC236}">
              <a16:creationId xmlns:a16="http://schemas.microsoft.com/office/drawing/2014/main" id="{B3369BC2-7B98-4A65-9395-FA39476F09CC}"/>
            </a:ext>
          </a:extLst>
        </xdr:cNvPr>
        <xdr:cNvCxnSpPr/>
      </xdr:nvCxnSpPr>
      <xdr:spPr>
        <a:xfrm flipV="1">
          <a:off x="13629640" y="17522190"/>
          <a:ext cx="74676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40639</xdr:rowOff>
    </xdr:from>
    <xdr:to>
      <xdr:col>76</xdr:col>
      <xdr:colOff>165100</xdr:colOff>
      <xdr:row>101</xdr:row>
      <xdr:rowOff>142239</xdr:rowOff>
    </xdr:to>
    <xdr:sp macro="" textlink="">
      <xdr:nvSpPr>
        <xdr:cNvPr id="744" name="楕円 743">
          <a:extLst>
            <a:ext uri="{FF2B5EF4-FFF2-40B4-BE49-F238E27FC236}">
              <a16:creationId xmlns:a16="http://schemas.microsoft.com/office/drawing/2014/main" id="{E139B8A0-F9A9-4F84-A9E3-2C1C403F0EB9}"/>
            </a:ext>
          </a:extLst>
        </xdr:cNvPr>
        <xdr:cNvSpPr/>
      </xdr:nvSpPr>
      <xdr:spPr>
        <a:xfrm>
          <a:off x="12804140" y="1697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91439</xdr:rowOff>
    </xdr:from>
    <xdr:to>
      <xdr:col>81</xdr:col>
      <xdr:colOff>50800</xdr:colOff>
      <xdr:row>105</xdr:row>
      <xdr:rowOff>28575</xdr:rowOff>
    </xdr:to>
    <xdr:cxnSp macro="">
      <xdr:nvCxnSpPr>
        <xdr:cNvPr id="745" name="直線コネクタ 744">
          <a:extLst>
            <a:ext uri="{FF2B5EF4-FFF2-40B4-BE49-F238E27FC236}">
              <a16:creationId xmlns:a16="http://schemas.microsoft.com/office/drawing/2014/main" id="{FCF53395-132E-4B5F-88DC-266C3D7FC17E}"/>
            </a:ext>
          </a:extLst>
        </xdr:cNvPr>
        <xdr:cNvCxnSpPr/>
      </xdr:nvCxnSpPr>
      <xdr:spPr>
        <a:xfrm>
          <a:off x="12854940" y="17023079"/>
          <a:ext cx="774700" cy="60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53975</xdr:rowOff>
    </xdr:from>
    <xdr:to>
      <xdr:col>72</xdr:col>
      <xdr:colOff>38100</xdr:colOff>
      <xdr:row>101</xdr:row>
      <xdr:rowOff>155575</xdr:rowOff>
    </xdr:to>
    <xdr:sp macro="" textlink="">
      <xdr:nvSpPr>
        <xdr:cNvPr id="746" name="楕円 745">
          <a:extLst>
            <a:ext uri="{FF2B5EF4-FFF2-40B4-BE49-F238E27FC236}">
              <a16:creationId xmlns:a16="http://schemas.microsoft.com/office/drawing/2014/main" id="{EE6386D3-1CBC-4BB5-9E9B-889AE77B8883}"/>
            </a:ext>
          </a:extLst>
        </xdr:cNvPr>
        <xdr:cNvSpPr/>
      </xdr:nvSpPr>
      <xdr:spPr>
        <a:xfrm>
          <a:off x="12029440" y="169856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91439</xdr:rowOff>
    </xdr:from>
    <xdr:to>
      <xdr:col>76</xdr:col>
      <xdr:colOff>114300</xdr:colOff>
      <xdr:row>101</xdr:row>
      <xdr:rowOff>104775</xdr:rowOff>
    </xdr:to>
    <xdr:cxnSp macro="">
      <xdr:nvCxnSpPr>
        <xdr:cNvPr id="747" name="直線コネクタ 746">
          <a:extLst>
            <a:ext uri="{FF2B5EF4-FFF2-40B4-BE49-F238E27FC236}">
              <a16:creationId xmlns:a16="http://schemas.microsoft.com/office/drawing/2014/main" id="{E15521E1-5C85-43D2-BAEC-7FC327AF0358}"/>
            </a:ext>
          </a:extLst>
        </xdr:cNvPr>
        <xdr:cNvCxnSpPr/>
      </xdr:nvCxnSpPr>
      <xdr:spPr>
        <a:xfrm flipV="1">
          <a:off x="12072620" y="17023079"/>
          <a:ext cx="78232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33038</xdr:rowOff>
    </xdr:from>
    <xdr:ext cx="405111" cy="259045"/>
    <xdr:sp macro="" textlink="">
      <xdr:nvSpPr>
        <xdr:cNvPr id="748" name="n_1aveValue【公民館】&#10;有形固定資産減価償却率">
          <a:extLst>
            <a:ext uri="{FF2B5EF4-FFF2-40B4-BE49-F238E27FC236}">
              <a16:creationId xmlns:a16="http://schemas.microsoft.com/office/drawing/2014/main" id="{9B61C7A1-89AE-4CD4-8898-310AC36FBBC2}"/>
            </a:ext>
          </a:extLst>
        </xdr:cNvPr>
        <xdr:cNvSpPr txBox="1"/>
      </xdr:nvSpPr>
      <xdr:spPr>
        <a:xfrm>
          <a:off x="13437244" y="17299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41927</xdr:rowOff>
    </xdr:from>
    <xdr:ext cx="405111" cy="259045"/>
    <xdr:sp macro="" textlink="">
      <xdr:nvSpPr>
        <xdr:cNvPr id="749" name="n_2aveValue【公民館】&#10;有形固定資産減価償却率">
          <a:extLst>
            <a:ext uri="{FF2B5EF4-FFF2-40B4-BE49-F238E27FC236}">
              <a16:creationId xmlns:a16="http://schemas.microsoft.com/office/drawing/2014/main" id="{5FF7549C-88DB-48DA-83A8-2DADB284CCDC}"/>
            </a:ext>
          </a:extLst>
        </xdr:cNvPr>
        <xdr:cNvSpPr txBox="1"/>
      </xdr:nvSpPr>
      <xdr:spPr>
        <a:xfrm>
          <a:off x="12675244" y="1764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41927</xdr:rowOff>
    </xdr:from>
    <xdr:ext cx="405111" cy="259045"/>
    <xdr:sp macro="" textlink="">
      <xdr:nvSpPr>
        <xdr:cNvPr id="750" name="n_3aveValue【公民館】&#10;有形固定資産減価償却率">
          <a:extLst>
            <a:ext uri="{FF2B5EF4-FFF2-40B4-BE49-F238E27FC236}">
              <a16:creationId xmlns:a16="http://schemas.microsoft.com/office/drawing/2014/main" id="{E939F2E1-32BC-470A-9507-444515BC3072}"/>
            </a:ext>
          </a:extLst>
        </xdr:cNvPr>
        <xdr:cNvSpPr txBox="1"/>
      </xdr:nvSpPr>
      <xdr:spPr>
        <a:xfrm>
          <a:off x="11900544" y="1764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52088</xdr:rowOff>
    </xdr:from>
    <xdr:ext cx="405111" cy="259045"/>
    <xdr:sp macro="" textlink="">
      <xdr:nvSpPr>
        <xdr:cNvPr id="751" name="n_4aveValue【公民館】&#10;有形固定資産減価償却率">
          <a:extLst>
            <a:ext uri="{FF2B5EF4-FFF2-40B4-BE49-F238E27FC236}">
              <a16:creationId xmlns:a16="http://schemas.microsoft.com/office/drawing/2014/main" id="{BD9DE0D4-9818-4EFC-B964-E880C44C7995}"/>
            </a:ext>
          </a:extLst>
        </xdr:cNvPr>
        <xdr:cNvSpPr txBox="1"/>
      </xdr:nvSpPr>
      <xdr:spPr>
        <a:xfrm>
          <a:off x="11102984" y="17319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70502</xdr:rowOff>
    </xdr:from>
    <xdr:ext cx="405111" cy="259045"/>
    <xdr:sp macro="" textlink="">
      <xdr:nvSpPr>
        <xdr:cNvPr id="752" name="n_1mainValue【公民館】&#10;有形固定資産減価償却率">
          <a:extLst>
            <a:ext uri="{FF2B5EF4-FFF2-40B4-BE49-F238E27FC236}">
              <a16:creationId xmlns:a16="http://schemas.microsoft.com/office/drawing/2014/main" id="{85AD2BC4-A5A4-47D5-A837-56EA46FD2326}"/>
            </a:ext>
          </a:extLst>
        </xdr:cNvPr>
        <xdr:cNvSpPr txBox="1"/>
      </xdr:nvSpPr>
      <xdr:spPr>
        <a:xfrm>
          <a:off x="13437244" y="17672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158766</xdr:rowOff>
    </xdr:from>
    <xdr:ext cx="405111" cy="259045"/>
    <xdr:sp macro="" textlink="">
      <xdr:nvSpPr>
        <xdr:cNvPr id="753" name="n_2mainValue【公民館】&#10;有形固定資産減価償却率">
          <a:extLst>
            <a:ext uri="{FF2B5EF4-FFF2-40B4-BE49-F238E27FC236}">
              <a16:creationId xmlns:a16="http://schemas.microsoft.com/office/drawing/2014/main" id="{40D9E24F-59AE-44AC-9E3A-E871E739EF9A}"/>
            </a:ext>
          </a:extLst>
        </xdr:cNvPr>
        <xdr:cNvSpPr txBox="1"/>
      </xdr:nvSpPr>
      <xdr:spPr>
        <a:xfrm>
          <a:off x="12675244" y="16755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652</xdr:rowOff>
    </xdr:from>
    <xdr:ext cx="405111" cy="259045"/>
    <xdr:sp macro="" textlink="">
      <xdr:nvSpPr>
        <xdr:cNvPr id="754" name="n_3mainValue【公民館】&#10;有形固定資産減価償却率">
          <a:extLst>
            <a:ext uri="{FF2B5EF4-FFF2-40B4-BE49-F238E27FC236}">
              <a16:creationId xmlns:a16="http://schemas.microsoft.com/office/drawing/2014/main" id="{6A7E2EC3-C152-4C13-AB0B-C1DD146D9278}"/>
            </a:ext>
          </a:extLst>
        </xdr:cNvPr>
        <xdr:cNvSpPr txBox="1"/>
      </xdr:nvSpPr>
      <xdr:spPr>
        <a:xfrm>
          <a:off x="11900544" y="1676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5" name="正方形/長方形 754">
          <a:extLst>
            <a:ext uri="{FF2B5EF4-FFF2-40B4-BE49-F238E27FC236}">
              <a16:creationId xmlns:a16="http://schemas.microsoft.com/office/drawing/2014/main" id="{F804E5EE-AD1C-4560-AFB5-BF346CF7B479}"/>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6" name="正方形/長方形 755">
          <a:extLst>
            <a:ext uri="{FF2B5EF4-FFF2-40B4-BE49-F238E27FC236}">
              <a16:creationId xmlns:a16="http://schemas.microsoft.com/office/drawing/2014/main" id="{7C6BC1CC-0526-42B3-8F60-978A46001AD9}"/>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7" name="正方形/長方形 756">
          <a:extLst>
            <a:ext uri="{FF2B5EF4-FFF2-40B4-BE49-F238E27FC236}">
              <a16:creationId xmlns:a16="http://schemas.microsoft.com/office/drawing/2014/main" id="{51315B3E-15D4-4E47-A4A9-73D40443C431}"/>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8" name="正方形/長方形 757">
          <a:extLst>
            <a:ext uri="{FF2B5EF4-FFF2-40B4-BE49-F238E27FC236}">
              <a16:creationId xmlns:a16="http://schemas.microsoft.com/office/drawing/2014/main" id="{24C5564D-260E-4C2F-9FDC-E59CE0C600E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9" name="正方形/長方形 758">
          <a:extLst>
            <a:ext uri="{FF2B5EF4-FFF2-40B4-BE49-F238E27FC236}">
              <a16:creationId xmlns:a16="http://schemas.microsoft.com/office/drawing/2014/main" id="{019F8B75-5743-4596-95EA-A7A7378630B6}"/>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0" name="正方形/長方形 759">
          <a:extLst>
            <a:ext uri="{FF2B5EF4-FFF2-40B4-BE49-F238E27FC236}">
              <a16:creationId xmlns:a16="http://schemas.microsoft.com/office/drawing/2014/main" id="{D5DEC32B-8773-419A-AEBA-88BA5DA71CEE}"/>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1" name="正方形/長方形 760">
          <a:extLst>
            <a:ext uri="{FF2B5EF4-FFF2-40B4-BE49-F238E27FC236}">
              <a16:creationId xmlns:a16="http://schemas.microsoft.com/office/drawing/2014/main" id="{F8410A64-66CB-4CFC-A1AA-B277DE5F0B63}"/>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2" name="正方形/長方形 761">
          <a:extLst>
            <a:ext uri="{FF2B5EF4-FFF2-40B4-BE49-F238E27FC236}">
              <a16:creationId xmlns:a16="http://schemas.microsoft.com/office/drawing/2014/main" id="{E78AC3A4-8A37-4A20-8817-1BE52794A316}"/>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3" name="テキスト ボックス 762">
          <a:extLst>
            <a:ext uri="{FF2B5EF4-FFF2-40B4-BE49-F238E27FC236}">
              <a16:creationId xmlns:a16="http://schemas.microsoft.com/office/drawing/2014/main" id="{EC17EDE8-7654-4234-8DDD-898E4A3B79B6}"/>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4" name="直線コネクタ 763">
          <a:extLst>
            <a:ext uri="{FF2B5EF4-FFF2-40B4-BE49-F238E27FC236}">
              <a16:creationId xmlns:a16="http://schemas.microsoft.com/office/drawing/2014/main" id="{8D17237F-3EF4-466C-838E-05722A9EFB24}"/>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65" name="直線コネクタ 764">
          <a:extLst>
            <a:ext uri="{FF2B5EF4-FFF2-40B4-BE49-F238E27FC236}">
              <a16:creationId xmlns:a16="http://schemas.microsoft.com/office/drawing/2014/main" id="{6372ACEB-7E1E-47E9-94BB-4A8905311064}"/>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66" name="テキスト ボックス 765">
          <a:extLst>
            <a:ext uri="{FF2B5EF4-FFF2-40B4-BE49-F238E27FC236}">
              <a16:creationId xmlns:a16="http://schemas.microsoft.com/office/drawing/2014/main" id="{1A012224-30D5-4EE1-8277-4414FC0EC1B0}"/>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67" name="直線コネクタ 766">
          <a:extLst>
            <a:ext uri="{FF2B5EF4-FFF2-40B4-BE49-F238E27FC236}">
              <a16:creationId xmlns:a16="http://schemas.microsoft.com/office/drawing/2014/main" id="{FB9A3F49-1FC3-48D0-9057-0CFC1A563C5C}"/>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8" name="テキスト ボックス 767">
          <a:extLst>
            <a:ext uri="{FF2B5EF4-FFF2-40B4-BE49-F238E27FC236}">
              <a16:creationId xmlns:a16="http://schemas.microsoft.com/office/drawing/2014/main" id="{D89FB78A-C512-4C12-AF7C-5E4C5F716605}"/>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9" name="直線コネクタ 768">
          <a:extLst>
            <a:ext uri="{FF2B5EF4-FFF2-40B4-BE49-F238E27FC236}">
              <a16:creationId xmlns:a16="http://schemas.microsoft.com/office/drawing/2014/main" id="{7F22FD87-F350-4202-A9CE-91421E7EC845}"/>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70" name="テキスト ボックス 769">
          <a:extLst>
            <a:ext uri="{FF2B5EF4-FFF2-40B4-BE49-F238E27FC236}">
              <a16:creationId xmlns:a16="http://schemas.microsoft.com/office/drawing/2014/main" id="{CED79C13-A16C-4A0E-9415-800A6A8C8D6B}"/>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71" name="直線コネクタ 770">
          <a:extLst>
            <a:ext uri="{FF2B5EF4-FFF2-40B4-BE49-F238E27FC236}">
              <a16:creationId xmlns:a16="http://schemas.microsoft.com/office/drawing/2014/main" id="{7F0E5FA9-E019-4CCC-9B3E-3F31C1219D21}"/>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72" name="テキスト ボックス 771">
          <a:extLst>
            <a:ext uri="{FF2B5EF4-FFF2-40B4-BE49-F238E27FC236}">
              <a16:creationId xmlns:a16="http://schemas.microsoft.com/office/drawing/2014/main" id="{F3CB2A2B-8A54-4309-BFE0-264F568A1BD7}"/>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73" name="直線コネクタ 772">
          <a:extLst>
            <a:ext uri="{FF2B5EF4-FFF2-40B4-BE49-F238E27FC236}">
              <a16:creationId xmlns:a16="http://schemas.microsoft.com/office/drawing/2014/main" id="{1D1655DE-2A96-4839-ACB8-BF4503F0EA8B}"/>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74" name="テキスト ボックス 773">
          <a:extLst>
            <a:ext uri="{FF2B5EF4-FFF2-40B4-BE49-F238E27FC236}">
              <a16:creationId xmlns:a16="http://schemas.microsoft.com/office/drawing/2014/main" id="{A5F288C4-867F-4EDC-A8DD-3B6B2663EAF7}"/>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75" name="直線コネクタ 774">
          <a:extLst>
            <a:ext uri="{FF2B5EF4-FFF2-40B4-BE49-F238E27FC236}">
              <a16:creationId xmlns:a16="http://schemas.microsoft.com/office/drawing/2014/main" id="{E392F7D0-960D-4E55-9A80-CC10207A88DC}"/>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76" name="テキスト ボックス 775">
          <a:extLst>
            <a:ext uri="{FF2B5EF4-FFF2-40B4-BE49-F238E27FC236}">
              <a16:creationId xmlns:a16="http://schemas.microsoft.com/office/drawing/2014/main" id="{072FD69A-60A5-4375-B4E3-5394188D6150}"/>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7" name="直線コネクタ 776">
          <a:extLst>
            <a:ext uri="{FF2B5EF4-FFF2-40B4-BE49-F238E27FC236}">
              <a16:creationId xmlns:a16="http://schemas.microsoft.com/office/drawing/2014/main" id="{3B2B6D16-E3A0-42AE-A9FB-992B68F5769B}"/>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8" name="テキスト ボックス 777">
          <a:extLst>
            <a:ext uri="{FF2B5EF4-FFF2-40B4-BE49-F238E27FC236}">
              <a16:creationId xmlns:a16="http://schemas.microsoft.com/office/drawing/2014/main" id="{9C3FC015-C338-4DB4-93C6-CBDE2E5F1E2B}"/>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9" name="【公民館】&#10;一人当たり面積グラフ枠">
          <a:extLst>
            <a:ext uri="{FF2B5EF4-FFF2-40B4-BE49-F238E27FC236}">
              <a16:creationId xmlns:a16="http://schemas.microsoft.com/office/drawing/2014/main" id="{875364D9-F12E-406A-A927-C50633B71E6A}"/>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156211</xdr:rowOff>
    </xdr:from>
    <xdr:to>
      <xdr:col>116</xdr:col>
      <xdr:colOff>62864</xdr:colOff>
      <xdr:row>109</xdr:row>
      <xdr:rowOff>20682</xdr:rowOff>
    </xdr:to>
    <xdr:cxnSp macro="">
      <xdr:nvCxnSpPr>
        <xdr:cNvPr id="780" name="直線コネクタ 779">
          <a:extLst>
            <a:ext uri="{FF2B5EF4-FFF2-40B4-BE49-F238E27FC236}">
              <a16:creationId xmlns:a16="http://schemas.microsoft.com/office/drawing/2014/main" id="{34CEE7F9-4EE5-4025-82FB-85ECA1696FBC}"/>
            </a:ext>
          </a:extLst>
        </xdr:cNvPr>
        <xdr:cNvCxnSpPr/>
      </xdr:nvCxnSpPr>
      <xdr:spPr>
        <a:xfrm flipV="1">
          <a:off x="19509104" y="16920211"/>
          <a:ext cx="0" cy="1373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781" name="【公民館】&#10;一人当たり面積最小値テキスト">
          <a:extLst>
            <a:ext uri="{FF2B5EF4-FFF2-40B4-BE49-F238E27FC236}">
              <a16:creationId xmlns:a16="http://schemas.microsoft.com/office/drawing/2014/main" id="{B9686564-2888-4DE3-8539-AC3163DE27DC}"/>
            </a:ext>
          </a:extLst>
        </xdr:cNvPr>
        <xdr:cNvSpPr txBox="1"/>
      </xdr:nvSpPr>
      <xdr:spPr>
        <a:xfrm>
          <a:off x="19547840" y="18297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782" name="直線コネクタ 781">
          <a:extLst>
            <a:ext uri="{FF2B5EF4-FFF2-40B4-BE49-F238E27FC236}">
              <a16:creationId xmlns:a16="http://schemas.microsoft.com/office/drawing/2014/main" id="{40FCC514-F385-47B9-A51A-EBA1051447D9}"/>
            </a:ext>
          </a:extLst>
        </xdr:cNvPr>
        <xdr:cNvCxnSpPr/>
      </xdr:nvCxnSpPr>
      <xdr:spPr>
        <a:xfrm>
          <a:off x="19443700" y="182934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102888</xdr:rowOff>
    </xdr:from>
    <xdr:ext cx="469744" cy="259045"/>
    <xdr:sp macro="" textlink="">
      <xdr:nvSpPr>
        <xdr:cNvPr id="783" name="【公民館】&#10;一人当たり面積最大値テキスト">
          <a:extLst>
            <a:ext uri="{FF2B5EF4-FFF2-40B4-BE49-F238E27FC236}">
              <a16:creationId xmlns:a16="http://schemas.microsoft.com/office/drawing/2014/main" id="{10CAF19F-02E9-4003-9800-137C2FB19738}"/>
            </a:ext>
          </a:extLst>
        </xdr:cNvPr>
        <xdr:cNvSpPr txBox="1"/>
      </xdr:nvSpPr>
      <xdr:spPr>
        <a:xfrm>
          <a:off x="19547840" y="16699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156211</xdr:rowOff>
    </xdr:from>
    <xdr:to>
      <xdr:col>116</xdr:col>
      <xdr:colOff>152400</xdr:colOff>
      <xdr:row>100</xdr:row>
      <xdr:rowOff>156211</xdr:rowOff>
    </xdr:to>
    <xdr:cxnSp macro="">
      <xdr:nvCxnSpPr>
        <xdr:cNvPr id="784" name="直線コネクタ 783">
          <a:extLst>
            <a:ext uri="{FF2B5EF4-FFF2-40B4-BE49-F238E27FC236}">
              <a16:creationId xmlns:a16="http://schemas.microsoft.com/office/drawing/2014/main" id="{FCBC3D49-9220-4E50-B37A-CF3025AF6286}"/>
            </a:ext>
          </a:extLst>
        </xdr:cNvPr>
        <xdr:cNvCxnSpPr/>
      </xdr:nvCxnSpPr>
      <xdr:spPr>
        <a:xfrm>
          <a:off x="19443700" y="16920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10721</xdr:rowOff>
    </xdr:from>
    <xdr:ext cx="469744" cy="259045"/>
    <xdr:sp macro="" textlink="">
      <xdr:nvSpPr>
        <xdr:cNvPr id="785" name="【公民館】&#10;一人当たり面積平均値テキスト">
          <a:extLst>
            <a:ext uri="{FF2B5EF4-FFF2-40B4-BE49-F238E27FC236}">
              <a16:creationId xmlns:a16="http://schemas.microsoft.com/office/drawing/2014/main" id="{50DE95EF-0EC2-4FAE-A310-EA5D0F6CD573}"/>
            </a:ext>
          </a:extLst>
        </xdr:cNvPr>
        <xdr:cNvSpPr txBox="1"/>
      </xdr:nvSpPr>
      <xdr:spPr>
        <a:xfrm>
          <a:off x="19547840" y="17780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159294</xdr:rowOff>
    </xdr:from>
    <xdr:to>
      <xdr:col>116</xdr:col>
      <xdr:colOff>114300</xdr:colOff>
      <xdr:row>107</xdr:row>
      <xdr:rowOff>89444</xdr:rowOff>
    </xdr:to>
    <xdr:sp macro="" textlink="">
      <xdr:nvSpPr>
        <xdr:cNvPr id="786" name="フローチャート: 判断 785">
          <a:extLst>
            <a:ext uri="{FF2B5EF4-FFF2-40B4-BE49-F238E27FC236}">
              <a16:creationId xmlns:a16="http://schemas.microsoft.com/office/drawing/2014/main" id="{CEC53FF9-3EC6-4513-B268-E15FE084B44C}"/>
            </a:ext>
          </a:extLst>
        </xdr:cNvPr>
        <xdr:cNvSpPr/>
      </xdr:nvSpPr>
      <xdr:spPr>
        <a:xfrm>
          <a:off x="19458940" y="179291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141332</xdr:rowOff>
    </xdr:from>
    <xdr:to>
      <xdr:col>112</xdr:col>
      <xdr:colOff>38100</xdr:colOff>
      <xdr:row>107</xdr:row>
      <xdr:rowOff>71482</xdr:rowOff>
    </xdr:to>
    <xdr:sp macro="" textlink="">
      <xdr:nvSpPr>
        <xdr:cNvPr id="787" name="フローチャート: 判断 786">
          <a:extLst>
            <a:ext uri="{FF2B5EF4-FFF2-40B4-BE49-F238E27FC236}">
              <a16:creationId xmlns:a16="http://schemas.microsoft.com/office/drawing/2014/main" id="{A84371A7-1B65-4BB3-B043-A6213F5A18E9}"/>
            </a:ext>
          </a:extLst>
        </xdr:cNvPr>
        <xdr:cNvSpPr/>
      </xdr:nvSpPr>
      <xdr:spPr>
        <a:xfrm>
          <a:off x="18735040" y="179111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149498</xdr:rowOff>
    </xdr:from>
    <xdr:to>
      <xdr:col>107</xdr:col>
      <xdr:colOff>101600</xdr:colOff>
      <xdr:row>107</xdr:row>
      <xdr:rowOff>79648</xdr:rowOff>
    </xdr:to>
    <xdr:sp macro="" textlink="">
      <xdr:nvSpPr>
        <xdr:cNvPr id="788" name="フローチャート: 判断 787">
          <a:extLst>
            <a:ext uri="{FF2B5EF4-FFF2-40B4-BE49-F238E27FC236}">
              <a16:creationId xmlns:a16="http://schemas.microsoft.com/office/drawing/2014/main" id="{219F21E9-0C8D-463D-B445-F573D1AD2C0F}"/>
            </a:ext>
          </a:extLst>
        </xdr:cNvPr>
        <xdr:cNvSpPr/>
      </xdr:nvSpPr>
      <xdr:spPr>
        <a:xfrm>
          <a:off x="17937480" y="179193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141332</xdr:rowOff>
    </xdr:from>
    <xdr:to>
      <xdr:col>102</xdr:col>
      <xdr:colOff>165100</xdr:colOff>
      <xdr:row>107</xdr:row>
      <xdr:rowOff>71482</xdr:rowOff>
    </xdr:to>
    <xdr:sp macro="" textlink="">
      <xdr:nvSpPr>
        <xdr:cNvPr id="789" name="フローチャート: 判断 788">
          <a:extLst>
            <a:ext uri="{FF2B5EF4-FFF2-40B4-BE49-F238E27FC236}">
              <a16:creationId xmlns:a16="http://schemas.microsoft.com/office/drawing/2014/main" id="{43AFBB5A-AF12-40D9-B516-416C1B910B89}"/>
            </a:ext>
          </a:extLst>
        </xdr:cNvPr>
        <xdr:cNvSpPr/>
      </xdr:nvSpPr>
      <xdr:spPr>
        <a:xfrm>
          <a:off x="17162780" y="179111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151130</xdr:rowOff>
    </xdr:from>
    <xdr:to>
      <xdr:col>98</xdr:col>
      <xdr:colOff>38100</xdr:colOff>
      <xdr:row>107</xdr:row>
      <xdr:rowOff>81280</xdr:rowOff>
    </xdr:to>
    <xdr:sp macro="" textlink="">
      <xdr:nvSpPr>
        <xdr:cNvPr id="790" name="フローチャート: 判断 789">
          <a:extLst>
            <a:ext uri="{FF2B5EF4-FFF2-40B4-BE49-F238E27FC236}">
              <a16:creationId xmlns:a16="http://schemas.microsoft.com/office/drawing/2014/main" id="{A8E80701-6DB8-4ADF-93BC-8F4CE835CAB8}"/>
            </a:ext>
          </a:extLst>
        </xdr:cNvPr>
        <xdr:cNvSpPr/>
      </xdr:nvSpPr>
      <xdr:spPr>
        <a:xfrm>
          <a:off x="16388080" y="179209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1" name="テキスト ボックス 790">
          <a:extLst>
            <a:ext uri="{FF2B5EF4-FFF2-40B4-BE49-F238E27FC236}">
              <a16:creationId xmlns:a16="http://schemas.microsoft.com/office/drawing/2014/main" id="{7539144A-65C8-45BD-869C-5FA793C84B7E}"/>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2" name="テキスト ボックス 791">
          <a:extLst>
            <a:ext uri="{FF2B5EF4-FFF2-40B4-BE49-F238E27FC236}">
              <a16:creationId xmlns:a16="http://schemas.microsoft.com/office/drawing/2014/main" id="{21E1CC8E-668C-48E0-9602-35E3E636CB7E}"/>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3" name="テキスト ボックス 792">
          <a:extLst>
            <a:ext uri="{FF2B5EF4-FFF2-40B4-BE49-F238E27FC236}">
              <a16:creationId xmlns:a16="http://schemas.microsoft.com/office/drawing/2014/main" id="{90E724F2-2B51-48CC-B119-3B3214364DB8}"/>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4" name="テキスト ボックス 793">
          <a:extLst>
            <a:ext uri="{FF2B5EF4-FFF2-40B4-BE49-F238E27FC236}">
              <a16:creationId xmlns:a16="http://schemas.microsoft.com/office/drawing/2014/main" id="{C110BBB3-E065-4209-8658-CE26E588370B}"/>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5" name="テキスト ボックス 794">
          <a:extLst>
            <a:ext uri="{FF2B5EF4-FFF2-40B4-BE49-F238E27FC236}">
              <a16:creationId xmlns:a16="http://schemas.microsoft.com/office/drawing/2014/main" id="{666A3418-FCDF-4F40-B03A-6E2C98825E2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108676</xdr:rowOff>
    </xdr:from>
    <xdr:to>
      <xdr:col>116</xdr:col>
      <xdr:colOff>114300</xdr:colOff>
      <xdr:row>108</xdr:row>
      <xdr:rowOff>38826</xdr:rowOff>
    </xdr:to>
    <xdr:sp macro="" textlink="">
      <xdr:nvSpPr>
        <xdr:cNvPr id="796" name="楕円 795">
          <a:extLst>
            <a:ext uri="{FF2B5EF4-FFF2-40B4-BE49-F238E27FC236}">
              <a16:creationId xmlns:a16="http://schemas.microsoft.com/office/drawing/2014/main" id="{4636749F-20A2-4C9C-BDE3-CAD8FD5CA04D}"/>
            </a:ext>
          </a:extLst>
        </xdr:cNvPr>
        <xdr:cNvSpPr/>
      </xdr:nvSpPr>
      <xdr:spPr>
        <a:xfrm>
          <a:off x="19458940" y="180461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87103</xdr:rowOff>
    </xdr:from>
    <xdr:ext cx="469744" cy="259045"/>
    <xdr:sp macro="" textlink="">
      <xdr:nvSpPr>
        <xdr:cNvPr id="797" name="【公民館】&#10;一人当たり面積該当値テキスト">
          <a:extLst>
            <a:ext uri="{FF2B5EF4-FFF2-40B4-BE49-F238E27FC236}">
              <a16:creationId xmlns:a16="http://schemas.microsoft.com/office/drawing/2014/main" id="{BEA7E8FA-44CE-4DE2-999A-B7C68807D347}"/>
            </a:ext>
          </a:extLst>
        </xdr:cNvPr>
        <xdr:cNvSpPr txBox="1"/>
      </xdr:nvSpPr>
      <xdr:spPr>
        <a:xfrm>
          <a:off x="19547840" y="18024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115207</xdr:rowOff>
    </xdr:from>
    <xdr:to>
      <xdr:col>112</xdr:col>
      <xdr:colOff>38100</xdr:colOff>
      <xdr:row>108</xdr:row>
      <xdr:rowOff>45357</xdr:rowOff>
    </xdr:to>
    <xdr:sp macro="" textlink="">
      <xdr:nvSpPr>
        <xdr:cNvPr id="798" name="楕円 797">
          <a:extLst>
            <a:ext uri="{FF2B5EF4-FFF2-40B4-BE49-F238E27FC236}">
              <a16:creationId xmlns:a16="http://schemas.microsoft.com/office/drawing/2014/main" id="{B3B28912-BDE4-485F-B93F-80EBA453FE70}"/>
            </a:ext>
          </a:extLst>
        </xdr:cNvPr>
        <xdr:cNvSpPr/>
      </xdr:nvSpPr>
      <xdr:spPr>
        <a:xfrm>
          <a:off x="18735040" y="180526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159476</xdr:rowOff>
    </xdr:from>
    <xdr:to>
      <xdr:col>116</xdr:col>
      <xdr:colOff>63500</xdr:colOff>
      <xdr:row>107</xdr:row>
      <xdr:rowOff>166007</xdr:rowOff>
    </xdr:to>
    <xdr:cxnSp macro="">
      <xdr:nvCxnSpPr>
        <xdr:cNvPr id="799" name="直線コネクタ 798">
          <a:extLst>
            <a:ext uri="{FF2B5EF4-FFF2-40B4-BE49-F238E27FC236}">
              <a16:creationId xmlns:a16="http://schemas.microsoft.com/office/drawing/2014/main" id="{326F576E-63B6-485A-8D18-9B3884AF8761}"/>
            </a:ext>
          </a:extLst>
        </xdr:cNvPr>
        <xdr:cNvCxnSpPr/>
      </xdr:nvCxnSpPr>
      <xdr:spPr>
        <a:xfrm flipV="1">
          <a:off x="18778220" y="18096956"/>
          <a:ext cx="7315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61323</xdr:rowOff>
    </xdr:from>
    <xdr:to>
      <xdr:col>107</xdr:col>
      <xdr:colOff>101600</xdr:colOff>
      <xdr:row>107</xdr:row>
      <xdr:rowOff>162923</xdr:rowOff>
    </xdr:to>
    <xdr:sp macro="" textlink="">
      <xdr:nvSpPr>
        <xdr:cNvPr id="800" name="楕円 799">
          <a:extLst>
            <a:ext uri="{FF2B5EF4-FFF2-40B4-BE49-F238E27FC236}">
              <a16:creationId xmlns:a16="http://schemas.microsoft.com/office/drawing/2014/main" id="{2D7A855F-60A3-47ED-A088-8E6DAEF34C89}"/>
            </a:ext>
          </a:extLst>
        </xdr:cNvPr>
        <xdr:cNvSpPr/>
      </xdr:nvSpPr>
      <xdr:spPr>
        <a:xfrm>
          <a:off x="17937480" y="1799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112123</xdr:rowOff>
    </xdr:from>
    <xdr:to>
      <xdr:col>111</xdr:col>
      <xdr:colOff>177800</xdr:colOff>
      <xdr:row>107</xdr:row>
      <xdr:rowOff>166007</xdr:rowOff>
    </xdr:to>
    <xdr:cxnSp macro="">
      <xdr:nvCxnSpPr>
        <xdr:cNvPr id="801" name="直線コネクタ 800">
          <a:extLst>
            <a:ext uri="{FF2B5EF4-FFF2-40B4-BE49-F238E27FC236}">
              <a16:creationId xmlns:a16="http://schemas.microsoft.com/office/drawing/2014/main" id="{3E7CC18D-FA0B-4566-86C7-70B5DADB1BE5}"/>
            </a:ext>
          </a:extLst>
        </xdr:cNvPr>
        <xdr:cNvCxnSpPr/>
      </xdr:nvCxnSpPr>
      <xdr:spPr>
        <a:xfrm>
          <a:off x="17988280" y="18049603"/>
          <a:ext cx="78994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17236</xdr:rowOff>
    </xdr:from>
    <xdr:to>
      <xdr:col>102</xdr:col>
      <xdr:colOff>165100</xdr:colOff>
      <xdr:row>107</xdr:row>
      <xdr:rowOff>118836</xdr:rowOff>
    </xdr:to>
    <xdr:sp macro="" textlink="">
      <xdr:nvSpPr>
        <xdr:cNvPr id="802" name="楕円 801">
          <a:extLst>
            <a:ext uri="{FF2B5EF4-FFF2-40B4-BE49-F238E27FC236}">
              <a16:creationId xmlns:a16="http://schemas.microsoft.com/office/drawing/2014/main" id="{AEC3D4C8-E576-4021-990F-BF2B38EA70B6}"/>
            </a:ext>
          </a:extLst>
        </xdr:cNvPr>
        <xdr:cNvSpPr/>
      </xdr:nvSpPr>
      <xdr:spPr>
        <a:xfrm>
          <a:off x="17162780" y="1795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68036</xdr:rowOff>
    </xdr:from>
    <xdr:to>
      <xdr:col>107</xdr:col>
      <xdr:colOff>50800</xdr:colOff>
      <xdr:row>107</xdr:row>
      <xdr:rowOff>112123</xdr:rowOff>
    </xdr:to>
    <xdr:cxnSp macro="">
      <xdr:nvCxnSpPr>
        <xdr:cNvPr id="803" name="直線コネクタ 802">
          <a:extLst>
            <a:ext uri="{FF2B5EF4-FFF2-40B4-BE49-F238E27FC236}">
              <a16:creationId xmlns:a16="http://schemas.microsoft.com/office/drawing/2014/main" id="{162D0B1A-2B4A-44BD-9E05-DE0C006290D3}"/>
            </a:ext>
          </a:extLst>
        </xdr:cNvPr>
        <xdr:cNvCxnSpPr/>
      </xdr:nvCxnSpPr>
      <xdr:spPr>
        <a:xfrm>
          <a:off x="17213580" y="18005516"/>
          <a:ext cx="7747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88009</xdr:rowOff>
    </xdr:from>
    <xdr:ext cx="469744" cy="259045"/>
    <xdr:sp macro="" textlink="">
      <xdr:nvSpPr>
        <xdr:cNvPr id="804" name="n_1aveValue【公民館】&#10;一人当たり面積">
          <a:extLst>
            <a:ext uri="{FF2B5EF4-FFF2-40B4-BE49-F238E27FC236}">
              <a16:creationId xmlns:a16="http://schemas.microsoft.com/office/drawing/2014/main" id="{73F84548-2AE2-4B10-8532-9A0702AFDABD}"/>
            </a:ext>
          </a:extLst>
        </xdr:cNvPr>
        <xdr:cNvSpPr txBox="1"/>
      </xdr:nvSpPr>
      <xdr:spPr>
        <a:xfrm>
          <a:off x="18561127" y="17690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96175</xdr:rowOff>
    </xdr:from>
    <xdr:ext cx="469744" cy="259045"/>
    <xdr:sp macro="" textlink="">
      <xdr:nvSpPr>
        <xdr:cNvPr id="805" name="n_2aveValue【公民館】&#10;一人当たり面積">
          <a:extLst>
            <a:ext uri="{FF2B5EF4-FFF2-40B4-BE49-F238E27FC236}">
              <a16:creationId xmlns:a16="http://schemas.microsoft.com/office/drawing/2014/main" id="{DE73B757-F65E-40E4-B85D-92DBAC8F950E}"/>
            </a:ext>
          </a:extLst>
        </xdr:cNvPr>
        <xdr:cNvSpPr txBox="1"/>
      </xdr:nvSpPr>
      <xdr:spPr>
        <a:xfrm>
          <a:off x="17776267" y="17698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88009</xdr:rowOff>
    </xdr:from>
    <xdr:ext cx="469744" cy="259045"/>
    <xdr:sp macro="" textlink="">
      <xdr:nvSpPr>
        <xdr:cNvPr id="806" name="n_3aveValue【公民館】&#10;一人当たり面積">
          <a:extLst>
            <a:ext uri="{FF2B5EF4-FFF2-40B4-BE49-F238E27FC236}">
              <a16:creationId xmlns:a16="http://schemas.microsoft.com/office/drawing/2014/main" id="{5641B4A6-E751-4B89-8470-1108CFB0613F}"/>
            </a:ext>
          </a:extLst>
        </xdr:cNvPr>
        <xdr:cNvSpPr txBox="1"/>
      </xdr:nvSpPr>
      <xdr:spPr>
        <a:xfrm>
          <a:off x="17001567" y="17690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97807</xdr:rowOff>
    </xdr:from>
    <xdr:ext cx="469744" cy="259045"/>
    <xdr:sp macro="" textlink="">
      <xdr:nvSpPr>
        <xdr:cNvPr id="807" name="n_4aveValue【公民館】&#10;一人当たり面積">
          <a:extLst>
            <a:ext uri="{FF2B5EF4-FFF2-40B4-BE49-F238E27FC236}">
              <a16:creationId xmlns:a16="http://schemas.microsoft.com/office/drawing/2014/main" id="{84889821-B37F-42F8-B25B-69FD680FBADA}"/>
            </a:ext>
          </a:extLst>
        </xdr:cNvPr>
        <xdr:cNvSpPr txBox="1"/>
      </xdr:nvSpPr>
      <xdr:spPr>
        <a:xfrm>
          <a:off x="1622686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36484</xdr:rowOff>
    </xdr:from>
    <xdr:ext cx="469744" cy="259045"/>
    <xdr:sp macro="" textlink="">
      <xdr:nvSpPr>
        <xdr:cNvPr id="808" name="n_1mainValue【公民館】&#10;一人当たり面積">
          <a:extLst>
            <a:ext uri="{FF2B5EF4-FFF2-40B4-BE49-F238E27FC236}">
              <a16:creationId xmlns:a16="http://schemas.microsoft.com/office/drawing/2014/main" id="{1FE88AC2-94BA-43E8-99CA-F95F287706C7}"/>
            </a:ext>
          </a:extLst>
        </xdr:cNvPr>
        <xdr:cNvSpPr txBox="1"/>
      </xdr:nvSpPr>
      <xdr:spPr>
        <a:xfrm>
          <a:off x="18561127" y="18141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154050</xdr:rowOff>
    </xdr:from>
    <xdr:ext cx="469744" cy="259045"/>
    <xdr:sp macro="" textlink="">
      <xdr:nvSpPr>
        <xdr:cNvPr id="809" name="n_2mainValue【公民館】&#10;一人当たり面積">
          <a:extLst>
            <a:ext uri="{FF2B5EF4-FFF2-40B4-BE49-F238E27FC236}">
              <a16:creationId xmlns:a16="http://schemas.microsoft.com/office/drawing/2014/main" id="{A2F6C103-C13B-409B-99C7-DD9598428FD8}"/>
            </a:ext>
          </a:extLst>
        </xdr:cNvPr>
        <xdr:cNvSpPr txBox="1"/>
      </xdr:nvSpPr>
      <xdr:spPr>
        <a:xfrm>
          <a:off x="17776267" y="18091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109963</xdr:rowOff>
    </xdr:from>
    <xdr:ext cx="469744" cy="259045"/>
    <xdr:sp macro="" textlink="">
      <xdr:nvSpPr>
        <xdr:cNvPr id="810" name="n_3mainValue【公民館】&#10;一人当たり面積">
          <a:extLst>
            <a:ext uri="{FF2B5EF4-FFF2-40B4-BE49-F238E27FC236}">
              <a16:creationId xmlns:a16="http://schemas.microsoft.com/office/drawing/2014/main" id="{02FEB091-A454-4DDD-9003-058C7360187C}"/>
            </a:ext>
          </a:extLst>
        </xdr:cNvPr>
        <xdr:cNvSpPr txBox="1"/>
      </xdr:nvSpPr>
      <xdr:spPr>
        <a:xfrm>
          <a:off x="17001567" y="1804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1" name="正方形/長方形 810">
          <a:extLst>
            <a:ext uri="{FF2B5EF4-FFF2-40B4-BE49-F238E27FC236}">
              <a16:creationId xmlns:a16="http://schemas.microsoft.com/office/drawing/2014/main" id="{7B2BC78F-D140-4790-A710-7832E1A8FECF}"/>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2" name="正方形/長方形 811">
          <a:extLst>
            <a:ext uri="{FF2B5EF4-FFF2-40B4-BE49-F238E27FC236}">
              <a16:creationId xmlns:a16="http://schemas.microsoft.com/office/drawing/2014/main" id="{FE49351B-D5C2-4D4C-A456-C47FB250D7A9}"/>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3" name="テキスト ボックス 812">
          <a:extLst>
            <a:ext uri="{FF2B5EF4-FFF2-40B4-BE49-F238E27FC236}">
              <a16:creationId xmlns:a16="http://schemas.microsoft.com/office/drawing/2014/main" id="{971BB663-E1CC-41F4-BEF8-55B8963F19BE}"/>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学校施設や児童館であったが、その他の多くの施設で老朽化が進み、修繕を行いながら使用している状況にある。また、道路については、一人当たりの延長が類似団体平均値に比べ長くなっているが、本市は市域が広くいため道路延長が長くなってしまう現状にある。今後は、市街地に認定こども園の新設を予定しており、集約化や除却が予定されているが、他の施設についても公共施設等管理計画に基づき、適正に施設の建替え、集約・複合化、除却を進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3AE4B99-3F39-4CE7-BC45-8EFFA1AF912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B8E4BE8-96CC-476C-83FE-D53B7225196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426C0DF-FD0E-4816-B457-C6AD784AC49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5DAF499-960B-4704-BBDE-C2B45BF90D4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83872FE-AF60-4F04-9B2F-357AA50E433B}"/>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A89EE5B-98FE-4351-986A-63DC04A96AF9}"/>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70CE91F-5BB5-4AEF-962E-E5873D5FE8A3}"/>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3E00ABD-B255-4036-8760-4E5D0A94C12C}"/>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0A7DFD6-F287-40D2-8F17-49C72F267ED2}"/>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A5C381E-AEC0-4EE2-8211-39209F026E33}"/>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27,650
26,716
546.99
26,639,598
25,724,396
746,764
13,897,985
31,327,157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3D82EBF-FCAA-4F2D-A730-31BD4792CE5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C643590-8260-44B8-90C8-3D4B4E0CA80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5CBEC93-99ED-4CA2-83C3-6F06D6F56D5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183AE54-D11D-4B44-9918-9FB33022B8B3}"/>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4A7B4DA-ECAE-4791-9607-E03318B7289B}"/>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829E409-3068-41D7-8383-AB0E102DB203}"/>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AA2C1E7-3A1A-4271-8357-A4B26E3BFFE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6AF6F26-1A9F-4287-8FF9-1AA5BB2BDD98}"/>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4CA7964-A1CC-4FD0-A36F-079D86C746FB}"/>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4E427B8-285C-42D6-97F0-A6739D80FC9E}"/>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D0FD2C5-3A96-4D92-8EF7-D43D669AB6A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0561430-5AD1-4394-A62E-D39736404858}"/>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035E4FC-B239-4AB7-8FD2-3F4D2ABDE5CB}"/>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3EDDB36-5D2E-4615-85EE-10E393F7EE3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34CEF72-F36E-46F3-A8AD-1283381980E8}"/>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7B748A9-DD87-48BB-AF9E-1C14860303B3}"/>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8610A5A-D87F-4D42-9A43-F3DCCEDFBF75}"/>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73D9B31-DB57-47B3-B24E-BDB19E8ABF2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936171D-8599-4619-8BB2-F2B2005F307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CABCDC1-2CFD-4279-B22D-2D96F78DC5EA}"/>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97A7979-75F4-47B4-B495-A3FD83AB0B73}"/>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B8CD4B0-8A52-4254-968A-F07FE02C9A15}"/>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A3FE15C-73B0-4CEB-8D43-A4C6E9868523}"/>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5E2ED55-1A0E-4A88-9BCA-3FA88A88C1FC}"/>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C6D9574-9E3E-4826-9B67-3DBF3216EA38}"/>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CA0A442-827F-4BB2-BCC2-10BED7E20595}"/>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B4C346F-4BBC-456F-9A0C-B5AAB2B4E8C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44AD683-A78E-4DBC-A54B-AD1EE4DA69FB}"/>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0271CA2-650B-4695-AF56-160416D2BB55}"/>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2DB2623-E56D-4544-9837-88D63CF1CF33}"/>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DF2E0A9-58CC-4E3D-BBDB-9384C4216CC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EDF63AE-5EDC-4CBF-BF61-884BEDB53221}"/>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DE6DF95A-D2F7-428F-9038-702AF4A5D8C9}"/>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8087CC8-025C-490F-B802-4431055D67D8}"/>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EA2AF8F-AF16-4CAB-81B1-CA5BBA1546DE}"/>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B048FEF-5BA0-43E6-B378-FD76C04C45B9}"/>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5DF1B9F-68A1-4EE7-916F-75FAB1B36ED7}"/>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40AAED5-C97B-45C1-83B9-3C883DAFEF5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8EB3F0C-61D1-4A21-B56F-67AEE69AFB69}"/>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BD7EB67-451D-4A36-9B3A-FCE75E91D83E}"/>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856A618-78AD-43BA-9DAC-2446F0763F78}"/>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C3AC234B-2B55-4FD0-92A0-93911DDA89DD}"/>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6BE49B6-1EEA-44C0-ADCA-A268EC22FB06}"/>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2C54A273-69C3-4C0C-9DAA-CC94CA61D67D}"/>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EA402753-5D37-49FA-AB62-C2294F3F5DCE}"/>
            </a:ext>
          </a:extLst>
        </xdr:cNvPr>
        <xdr:cNvCxnSpPr/>
      </xdr:nvCxnSpPr>
      <xdr:spPr>
        <a:xfrm flipV="1">
          <a:off x="4086225"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327DCA96-95D1-4610-AE89-AD967F222BBC}"/>
            </a:ext>
          </a:extLst>
        </xdr:cNvPr>
        <xdr:cNvSpPr txBox="1"/>
      </xdr:nvSpPr>
      <xdr:spPr>
        <a:xfrm>
          <a:off x="412496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3CA4BC4B-9AEC-43E7-961E-CDDF07439BB6}"/>
            </a:ext>
          </a:extLst>
        </xdr:cNvPr>
        <xdr:cNvCxnSpPr/>
      </xdr:nvCxnSpPr>
      <xdr:spPr>
        <a:xfrm>
          <a:off x="402082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0C8AE517-C85A-453C-AB49-A4C0C61DF970}"/>
            </a:ext>
          </a:extLst>
        </xdr:cNvPr>
        <xdr:cNvSpPr txBox="1"/>
      </xdr:nvSpPr>
      <xdr:spPr>
        <a:xfrm>
          <a:off x="412496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BFDA4E79-6365-4F92-A01C-60B5FF1D86D7}"/>
            </a:ext>
          </a:extLst>
        </xdr:cNvPr>
        <xdr:cNvCxnSpPr/>
      </xdr:nvCxnSpPr>
      <xdr:spPr>
        <a:xfrm>
          <a:off x="402082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38117</xdr:rowOff>
    </xdr:from>
    <xdr:ext cx="405111" cy="259045"/>
    <xdr:sp macro="" textlink="">
      <xdr:nvSpPr>
        <xdr:cNvPr id="61" name="【図書館】&#10;有形固定資産減価償却率平均値テキスト">
          <a:extLst>
            <a:ext uri="{FF2B5EF4-FFF2-40B4-BE49-F238E27FC236}">
              <a16:creationId xmlns:a16="http://schemas.microsoft.com/office/drawing/2014/main" id="{1383C912-3DE3-4ACC-B08E-3132C6FF3B69}"/>
            </a:ext>
          </a:extLst>
        </xdr:cNvPr>
        <xdr:cNvSpPr txBox="1"/>
      </xdr:nvSpPr>
      <xdr:spPr>
        <a:xfrm>
          <a:off x="4124960" y="6073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59690</xdr:rowOff>
    </xdr:from>
    <xdr:to>
      <xdr:col>24</xdr:col>
      <xdr:colOff>114300</xdr:colOff>
      <xdr:row>36</xdr:row>
      <xdr:rowOff>161290</xdr:rowOff>
    </xdr:to>
    <xdr:sp macro="" textlink="">
      <xdr:nvSpPr>
        <xdr:cNvPr id="62" name="フローチャート: 判断 61">
          <a:extLst>
            <a:ext uri="{FF2B5EF4-FFF2-40B4-BE49-F238E27FC236}">
              <a16:creationId xmlns:a16="http://schemas.microsoft.com/office/drawing/2014/main" id="{4660B314-ADAE-4AB8-B028-DB705B069757}"/>
            </a:ext>
          </a:extLst>
        </xdr:cNvPr>
        <xdr:cNvSpPr/>
      </xdr:nvSpPr>
      <xdr:spPr>
        <a:xfrm>
          <a:off x="4036060" y="609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62230</xdr:rowOff>
    </xdr:from>
    <xdr:to>
      <xdr:col>20</xdr:col>
      <xdr:colOff>38100</xdr:colOff>
      <xdr:row>36</xdr:row>
      <xdr:rowOff>163830</xdr:rowOff>
    </xdr:to>
    <xdr:sp macro="" textlink="">
      <xdr:nvSpPr>
        <xdr:cNvPr id="63" name="フローチャート: 判断 62">
          <a:extLst>
            <a:ext uri="{FF2B5EF4-FFF2-40B4-BE49-F238E27FC236}">
              <a16:creationId xmlns:a16="http://schemas.microsoft.com/office/drawing/2014/main" id="{F39CBA54-50BC-4754-A504-4841CDDF11AB}"/>
            </a:ext>
          </a:extLst>
        </xdr:cNvPr>
        <xdr:cNvSpPr/>
      </xdr:nvSpPr>
      <xdr:spPr>
        <a:xfrm>
          <a:off x="3312160" y="6097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41910</xdr:rowOff>
    </xdr:from>
    <xdr:to>
      <xdr:col>15</xdr:col>
      <xdr:colOff>101600</xdr:colOff>
      <xdr:row>36</xdr:row>
      <xdr:rowOff>143510</xdr:rowOff>
    </xdr:to>
    <xdr:sp macro="" textlink="">
      <xdr:nvSpPr>
        <xdr:cNvPr id="64" name="フローチャート: 判断 63">
          <a:extLst>
            <a:ext uri="{FF2B5EF4-FFF2-40B4-BE49-F238E27FC236}">
              <a16:creationId xmlns:a16="http://schemas.microsoft.com/office/drawing/2014/main" id="{8525A8D9-DB32-419F-B2C8-9693D19D24CA}"/>
            </a:ext>
          </a:extLst>
        </xdr:cNvPr>
        <xdr:cNvSpPr/>
      </xdr:nvSpPr>
      <xdr:spPr>
        <a:xfrm>
          <a:off x="25146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25400</xdr:rowOff>
    </xdr:from>
    <xdr:to>
      <xdr:col>10</xdr:col>
      <xdr:colOff>165100</xdr:colOff>
      <xdr:row>36</xdr:row>
      <xdr:rowOff>127000</xdr:rowOff>
    </xdr:to>
    <xdr:sp macro="" textlink="">
      <xdr:nvSpPr>
        <xdr:cNvPr id="65" name="フローチャート: 判断 64">
          <a:extLst>
            <a:ext uri="{FF2B5EF4-FFF2-40B4-BE49-F238E27FC236}">
              <a16:creationId xmlns:a16="http://schemas.microsoft.com/office/drawing/2014/main" id="{1E2BCD23-4CDA-41A4-9F4D-E65F5EA59628}"/>
            </a:ext>
          </a:extLst>
        </xdr:cNvPr>
        <xdr:cNvSpPr/>
      </xdr:nvSpPr>
      <xdr:spPr>
        <a:xfrm>
          <a:off x="1739900" y="606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19050</xdr:rowOff>
    </xdr:from>
    <xdr:to>
      <xdr:col>6</xdr:col>
      <xdr:colOff>38100</xdr:colOff>
      <xdr:row>36</xdr:row>
      <xdr:rowOff>120650</xdr:rowOff>
    </xdr:to>
    <xdr:sp macro="" textlink="">
      <xdr:nvSpPr>
        <xdr:cNvPr id="66" name="フローチャート: 判断 65">
          <a:extLst>
            <a:ext uri="{FF2B5EF4-FFF2-40B4-BE49-F238E27FC236}">
              <a16:creationId xmlns:a16="http://schemas.microsoft.com/office/drawing/2014/main" id="{31389EEB-2059-40D8-A43A-25B348002BB8}"/>
            </a:ext>
          </a:extLst>
        </xdr:cNvPr>
        <xdr:cNvSpPr/>
      </xdr:nvSpPr>
      <xdr:spPr>
        <a:xfrm>
          <a:off x="965200" y="60540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A0607BEA-3477-46B5-80A8-781ED884BE1C}"/>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D55822B-9CB3-479F-971B-9978B287C5E3}"/>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350ABE1-352E-4D64-B94D-97D0EFE981A8}"/>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03470E2-6F1C-427E-B29D-FA01EA29FEB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8263161-2872-46C6-8002-B070B236E18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77470</xdr:rowOff>
    </xdr:from>
    <xdr:to>
      <xdr:col>24</xdr:col>
      <xdr:colOff>114300</xdr:colOff>
      <xdr:row>35</xdr:row>
      <xdr:rowOff>7620</xdr:rowOff>
    </xdr:to>
    <xdr:sp macro="" textlink="">
      <xdr:nvSpPr>
        <xdr:cNvPr id="72" name="楕円 71">
          <a:extLst>
            <a:ext uri="{FF2B5EF4-FFF2-40B4-BE49-F238E27FC236}">
              <a16:creationId xmlns:a16="http://schemas.microsoft.com/office/drawing/2014/main" id="{83F0C2CA-765F-475C-90BA-0C5651041AAE}"/>
            </a:ext>
          </a:extLst>
        </xdr:cNvPr>
        <xdr:cNvSpPr/>
      </xdr:nvSpPr>
      <xdr:spPr>
        <a:xfrm>
          <a:off x="4036060" y="5777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100347</xdr:rowOff>
    </xdr:from>
    <xdr:ext cx="405111" cy="259045"/>
    <xdr:sp macro="" textlink="">
      <xdr:nvSpPr>
        <xdr:cNvPr id="73" name="【図書館】&#10;有形固定資産減価償却率該当値テキスト">
          <a:extLst>
            <a:ext uri="{FF2B5EF4-FFF2-40B4-BE49-F238E27FC236}">
              <a16:creationId xmlns:a16="http://schemas.microsoft.com/office/drawing/2014/main" id="{12A8DB5A-4ECA-43D2-A787-155A04BCA34F}"/>
            </a:ext>
          </a:extLst>
        </xdr:cNvPr>
        <xdr:cNvSpPr txBox="1"/>
      </xdr:nvSpPr>
      <xdr:spPr>
        <a:xfrm>
          <a:off x="4124960" y="5632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33020</xdr:rowOff>
    </xdr:from>
    <xdr:to>
      <xdr:col>20</xdr:col>
      <xdr:colOff>38100</xdr:colOff>
      <xdr:row>34</xdr:row>
      <xdr:rowOff>134620</xdr:rowOff>
    </xdr:to>
    <xdr:sp macro="" textlink="">
      <xdr:nvSpPr>
        <xdr:cNvPr id="74" name="楕円 73">
          <a:extLst>
            <a:ext uri="{FF2B5EF4-FFF2-40B4-BE49-F238E27FC236}">
              <a16:creationId xmlns:a16="http://schemas.microsoft.com/office/drawing/2014/main" id="{AEC32352-C7E7-4CCC-8CEF-F9EE5242D24B}"/>
            </a:ext>
          </a:extLst>
        </xdr:cNvPr>
        <xdr:cNvSpPr/>
      </xdr:nvSpPr>
      <xdr:spPr>
        <a:xfrm>
          <a:off x="3312160" y="5732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83820</xdr:rowOff>
    </xdr:from>
    <xdr:to>
      <xdr:col>24</xdr:col>
      <xdr:colOff>63500</xdr:colOff>
      <xdr:row>34</xdr:row>
      <xdr:rowOff>128270</xdr:rowOff>
    </xdr:to>
    <xdr:cxnSp macro="">
      <xdr:nvCxnSpPr>
        <xdr:cNvPr id="75" name="直線コネクタ 74">
          <a:extLst>
            <a:ext uri="{FF2B5EF4-FFF2-40B4-BE49-F238E27FC236}">
              <a16:creationId xmlns:a16="http://schemas.microsoft.com/office/drawing/2014/main" id="{08C9ACD1-404D-4E8A-971B-2D3B117AED71}"/>
            </a:ext>
          </a:extLst>
        </xdr:cNvPr>
        <xdr:cNvCxnSpPr/>
      </xdr:nvCxnSpPr>
      <xdr:spPr>
        <a:xfrm>
          <a:off x="3355340" y="5783580"/>
          <a:ext cx="73152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128270</xdr:rowOff>
    </xdr:from>
    <xdr:to>
      <xdr:col>15</xdr:col>
      <xdr:colOff>101600</xdr:colOff>
      <xdr:row>34</xdr:row>
      <xdr:rowOff>58420</xdr:rowOff>
    </xdr:to>
    <xdr:sp macro="" textlink="">
      <xdr:nvSpPr>
        <xdr:cNvPr id="76" name="楕円 75">
          <a:extLst>
            <a:ext uri="{FF2B5EF4-FFF2-40B4-BE49-F238E27FC236}">
              <a16:creationId xmlns:a16="http://schemas.microsoft.com/office/drawing/2014/main" id="{BBB1F387-67DE-44B9-B5DE-927C9A931B37}"/>
            </a:ext>
          </a:extLst>
        </xdr:cNvPr>
        <xdr:cNvSpPr/>
      </xdr:nvSpPr>
      <xdr:spPr>
        <a:xfrm>
          <a:off x="2514600" y="5660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7620</xdr:rowOff>
    </xdr:from>
    <xdr:to>
      <xdr:col>19</xdr:col>
      <xdr:colOff>177800</xdr:colOff>
      <xdr:row>34</xdr:row>
      <xdr:rowOff>83820</xdr:rowOff>
    </xdr:to>
    <xdr:cxnSp macro="">
      <xdr:nvCxnSpPr>
        <xdr:cNvPr id="77" name="直線コネクタ 76">
          <a:extLst>
            <a:ext uri="{FF2B5EF4-FFF2-40B4-BE49-F238E27FC236}">
              <a16:creationId xmlns:a16="http://schemas.microsoft.com/office/drawing/2014/main" id="{A644EEC5-C5BF-41B8-844F-588883752625}"/>
            </a:ext>
          </a:extLst>
        </xdr:cNvPr>
        <xdr:cNvCxnSpPr/>
      </xdr:nvCxnSpPr>
      <xdr:spPr>
        <a:xfrm>
          <a:off x="2565400" y="5707380"/>
          <a:ext cx="78994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165100</xdr:rowOff>
    </xdr:from>
    <xdr:to>
      <xdr:col>10</xdr:col>
      <xdr:colOff>165100</xdr:colOff>
      <xdr:row>34</xdr:row>
      <xdr:rowOff>95250</xdr:rowOff>
    </xdr:to>
    <xdr:sp macro="" textlink="">
      <xdr:nvSpPr>
        <xdr:cNvPr id="78" name="楕円 77">
          <a:extLst>
            <a:ext uri="{FF2B5EF4-FFF2-40B4-BE49-F238E27FC236}">
              <a16:creationId xmlns:a16="http://schemas.microsoft.com/office/drawing/2014/main" id="{12CCA18C-661C-4788-AA5B-6DA105626FBA}"/>
            </a:ext>
          </a:extLst>
        </xdr:cNvPr>
        <xdr:cNvSpPr/>
      </xdr:nvSpPr>
      <xdr:spPr>
        <a:xfrm>
          <a:off x="1739900" y="5697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7620</xdr:rowOff>
    </xdr:from>
    <xdr:to>
      <xdr:col>15</xdr:col>
      <xdr:colOff>50800</xdr:colOff>
      <xdr:row>34</xdr:row>
      <xdr:rowOff>44450</xdr:rowOff>
    </xdr:to>
    <xdr:cxnSp macro="">
      <xdr:nvCxnSpPr>
        <xdr:cNvPr id="79" name="直線コネクタ 78">
          <a:extLst>
            <a:ext uri="{FF2B5EF4-FFF2-40B4-BE49-F238E27FC236}">
              <a16:creationId xmlns:a16="http://schemas.microsoft.com/office/drawing/2014/main" id="{94F4349C-7433-4613-9347-200897D27138}"/>
            </a:ext>
          </a:extLst>
        </xdr:cNvPr>
        <xdr:cNvCxnSpPr/>
      </xdr:nvCxnSpPr>
      <xdr:spPr>
        <a:xfrm flipV="1">
          <a:off x="1790700" y="5707380"/>
          <a:ext cx="774700" cy="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154957</xdr:rowOff>
    </xdr:from>
    <xdr:ext cx="405111" cy="259045"/>
    <xdr:sp macro="" textlink="">
      <xdr:nvSpPr>
        <xdr:cNvPr id="80" name="n_1aveValue【図書館】&#10;有形固定資産減価償却率">
          <a:extLst>
            <a:ext uri="{FF2B5EF4-FFF2-40B4-BE49-F238E27FC236}">
              <a16:creationId xmlns:a16="http://schemas.microsoft.com/office/drawing/2014/main" id="{5153D88B-936B-48C9-B02F-A7B972660EBE}"/>
            </a:ext>
          </a:extLst>
        </xdr:cNvPr>
        <xdr:cNvSpPr txBox="1"/>
      </xdr:nvSpPr>
      <xdr:spPr>
        <a:xfrm>
          <a:off x="317056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134637</xdr:rowOff>
    </xdr:from>
    <xdr:ext cx="405111" cy="259045"/>
    <xdr:sp macro="" textlink="">
      <xdr:nvSpPr>
        <xdr:cNvPr id="81" name="n_2aveValue【図書館】&#10;有形固定資産減価償却率">
          <a:extLst>
            <a:ext uri="{FF2B5EF4-FFF2-40B4-BE49-F238E27FC236}">
              <a16:creationId xmlns:a16="http://schemas.microsoft.com/office/drawing/2014/main" id="{E182AC9B-F92B-4209-A3F8-7E8B08E356BC}"/>
            </a:ext>
          </a:extLst>
        </xdr:cNvPr>
        <xdr:cNvSpPr txBox="1"/>
      </xdr:nvSpPr>
      <xdr:spPr>
        <a:xfrm>
          <a:off x="2385704" y="6169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118127</xdr:rowOff>
    </xdr:from>
    <xdr:ext cx="405111" cy="259045"/>
    <xdr:sp macro="" textlink="">
      <xdr:nvSpPr>
        <xdr:cNvPr id="82" name="n_3aveValue【図書館】&#10;有形固定資産減価償却率">
          <a:extLst>
            <a:ext uri="{FF2B5EF4-FFF2-40B4-BE49-F238E27FC236}">
              <a16:creationId xmlns:a16="http://schemas.microsoft.com/office/drawing/2014/main" id="{21469C84-2EE3-48D6-9F4E-F188FDEBE446}"/>
            </a:ext>
          </a:extLst>
        </xdr:cNvPr>
        <xdr:cNvSpPr txBox="1"/>
      </xdr:nvSpPr>
      <xdr:spPr>
        <a:xfrm>
          <a:off x="1611004" y="6153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137177</xdr:rowOff>
    </xdr:from>
    <xdr:ext cx="405111" cy="259045"/>
    <xdr:sp macro="" textlink="">
      <xdr:nvSpPr>
        <xdr:cNvPr id="83" name="n_4aveValue【図書館】&#10;有形固定資産減価償却率">
          <a:extLst>
            <a:ext uri="{FF2B5EF4-FFF2-40B4-BE49-F238E27FC236}">
              <a16:creationId xmlns:a16="http://schemas.microsoft.com/office/drawing/2014/main" id="{F18DD6E0-A70D-4DDC-A8E4-273AD74DE8B8}"/>
            </a:ext>
          </a:extLst>
        </xdr:cNvPr>
        <xdr:cNvSpPr txBox="1"/>
      </xdr:nvSpPr>
      <xdr:spPr>
        <a:xfrm>
          <a:off x="836304" y="5836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151147</xdr:rowOff>
    </xdr:from>
    <xdr:ext cx="405111" cy="259045"/>
    <xdr:sp macro="" textlink="">
      <xdr:nvSpPr>
        <xdr:cNvPr id="84" name="n_1mainValue【図書館】&#10;有形固定資産減価償却率">
          <a:extLst>
            <a:ext uri="{FF2B5EF4-FFF2-40B4-BE49-F238E27FC236}">
              <a16:creationId xmlns:a16="http://schemas.microsoft.com/office/drawing/2014/main" id="{DB46A5B4-524F-4448-891E-89BDA212FE84}"/>
            </a:ext>
          </a:extLst>
        </xdr:cNvPr>
        <xdr:cNvSpPr txBox="1"/>
      </xdr:nvSpPr>
      <xdr:spPr>
        <a:xfrm>
          <a:off x="317056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32</xdr:row>
      <xdr:rowOff>74947</xdr:rowOff>
    </xdr:from>
    <xdr:ext cx="340478" cy="259045"/>
    <xdr:sp macro="" textlink="">
      <xdr:nvSpPr>
        <xdr:cNvPr id="85" name="n_2mainValue【図書館】&#10;有形固定資産減価償却率">
          <a:extLst>
            <a:ext uri="{FF2B5EF4-FFF2-40B4-BE49-F238E27FC236}">
              <a16:creationId xmlns:a16="http://schemas.microsoft.com/office/drawing/2014/main" id="{637234DE-15BC-4805-BC51-86D31D0F003A}"/>
            </a:ext>
          </a:extLst>
        </xdr:cNvPr>
        <xdr:cNvSpPr txBox="1"/>
      </xdr:nvSpPr>
      <xdr:spPr>
        <a:xfrm>
          <a:off x="2418021" y="5439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111777</xdr:rowOff>
    </xdr:from>
    <xdr:ext cx="405111" cy="259045"/>
    <xdr:sp macro="" textlink="">
      <xdr:nvSpPr>
        <xdr:cNvPr id="86" name="n_3mainValue【図書館】&#10;有形固定資産減価償却率">
          <a:extLst>
            <a:ext uri="{FF2B5EF4-FFF2-40B4-BE49-F238E27FC236}">
              <a16:creationId xmlns:a16="http://schemas.microsoft.com/office/drawing/2014/main" id="{AA76806F-4A1B-4C6F-9C97-5D716B3396F2}"/>
            </a:ext>
          </a:extLst>
        </xdr:cNvPr>
        <xdr:cNvSpPr txBox="1"/>
      </xdr:nvSpPr>
      <xdr:spPr>
        <a:xfrm>
          <a:off x="1611004" y="5476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7" name="正方形/長方形 86">
          <a:extLst>
            <a:ext uri="{FF2B5EF4-FFF2-40B4-BE49-F238E27FC236}">
              <a16:creationId xmlns:a16="http://schemas.microsoft.com/office/drawing/2014/main" id="{C9682D22-D721-4A42-AA02-E52856F3308B}"/>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8" name="正方形/長方形 87">
          <a:extLst>
            <a:ext uri="{FF2B5EF4-FFF2-40B4-BE49-F238E27FC236}">
              <a16:creationId xmlns:a16="http://schemas.microsoft.com/office/drawing/2014/main" id="{A80F7753-95DE-40D0-AC13-ABC1B13A446B}"/>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9" name="正方形/長方形 88">
          <a:extLst>
            <a:ext uri="{FF2B5EF4-FFF2-40B4-BE49-F238E27FC236}">
              <a16:creationId xmlns:a16="http://schemas.microsoft.com/office/drawing/2014/main" id="{4F1607E7-550F-47EC-924F-2354877892F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0" name="正方形/長方形 89">
          <a:extLst>
            <a:ext uri="{FF2B5EF4-FFF2-40B4-BE49-F238E27FC236}">
              <a16:creationId xmlns:a16="http://schemas.microsoft.com/office/drawing/2014/main" id="{B428F811-5101-4313-817F-549A1C6286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1" name="正方形/長方形 90">
          <a:extLst>
            <a:ext uri="{FF2B5EF4-FFF2-40B4-BE49-F238E27FC236}">
              <a16:creationId xmlns:a16="http://schemas.microsoft.com/office/drawing/2014/main" id="{E9AB180B-957B-4063-9A15-3930331A4A02}"/>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2" name="正方形/長方形 91">
          <a:extLst>
            <a:ext uri="{FF2B5EF4-FFF2-40B4-BE49-F238E27FC236}">
              <a16:creationId xmlns:a16="http://schemas.microsoft.com/office/drawing/2014/main" id="{37E75D5D-2F7B-4EC9-9DEE-6FD1D964FB45}"/>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3" name="正方形/長方形 92">
          <a:extLst>
            <a:ext uri="{FF2B5EF4-FFF2-40B4-BE49-F238E27FC236}">
              <a16:creationId xmlns:a16="http://schemas.microsoft.com/office/drawing/2014/main" id="{F7464503-15F4-4F9D-84EB-D060C3D86FD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4" name="正方形/長方形 93">
          <a:extLst>
            <a:ext uri="{FF2B5EF4-FFF2-40B4-BE49-F238E27FC236}">
              <a16:creationId xmlns:a16="http://schemas.microsoft.com/office/drawing/2014/main" id="{B163F0EE-A337-41DF-A97B-7FB30A3AF53A}"/>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5" name="テキスト ボックス 94">
          <a:extLst>
            <a:ext uri="{FF2B5EF4-FFF2-40B4-BE49-F238E27FC236}">
              <a16:creationId xmlns:a16="http://schemas.microsoft.com/office/drawing/2014/main" id="{9D97EFCC-99FD-4182-9AC9-6E484CD89B3F}"/>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6" name="直線コネクタ 95">
          <a:extLst>
            <a:ext uri="{FF2B5EF4-FFF2-40B4-BE49-F238E27FC236}">
              <a16:creationId xmlns:a16="http://schemas.microsoft.com/office/drawing/2014/main" id="{27C612CC-327B-4564-97F6-688D030C265A}"/>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7" name="直線コネクタ 96">
          <a:extLst>
            <a:ext uri="{FF2B5EF4-FFF2-40B4-BE49-F238E27FC236}">
              <a16:creationId xmlns:a16="http://schemas.microsoft.com/office/drawing/2014/main" id="{B1A855AE-E58A-43DF-8A9E-C08F8E4CBB7D}"/>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8" name="テキスト ボックス 97">
          <a:extLst>
            <a:ext uri="{FF2B5EF4-FFF2-40B4-BE49-F238E27FC236}">
              <a16:creationId xmlns:a16="http://schemas.microsoft.com/office/drawing/2014/main" id="{FDB8D28E-F812-455D-A846-6B1B6C27E893}"/>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9" name="直線コネクタ 98">
          <a:extLst>
            <a:ext uri="{FF2B5EF4-FFF2-40B4-BE49-F238E27FC236}">
              <a16:creationId xmlns:a16="http://schemas.microsoft.com/office/drawing/2014/main" id="{63A34F56-8D64-411C-8305-D7BBF449DBB9}"/>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0" name="テキスト ボックス 99">
          <a:extLst>
            <a:ext uri="{FF2B5EF4-FFF2-40B4-BE49-F238E27FC236}">
              <a16:creationId xmlns:a16="http://schemas.microsoft.com/office/drawing/2014/main" id="{B717C4B0-68FD-4CE6-89EA-E9A8DF6D9686}"/>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a:extLst>
            <a:ext uri="{FF2B5EF4-FFF2-40B4-BE49-F238E27FC236}">
              <a16:creationId xmlns:a16="http://schemas.microsoft.com/office/drawing/2014/main" id="{AD07A809-9B2E-4AA6-97C6-04DA76A004F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2" name="テキスト ボックス 101">
          <a:extLst>
            <a:ext uri="{FF2B5EF4-FFF2-40B4-BE49-F238E27FC236}">
              <a16:creationId xmlns:a16="http://schemas.microsoft.com/office/drawing/2014/main" id="{F0B752A6-D32D-4D91-AF6F-C2A7296D8075}"/>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3" name="直線コネクタ 102">
          <a:extLst>
            <a:ext uri="{FF2B5EF4-FFF2-40B4-BE49-F238E27FC236}">
              <a16:creationId xmlns:a16="http://schemas.microsoft.com/office/drawing/2014/main" id="{133E4433-2451-4D4A-9DCC-9B4289AE5D0F}"/>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4" name="テキスト ボックス 103">
          <a:extLst>
            <a:ext uri="{FF2B5EF4-FFF2-40B4-BE49-F238E27FC236}">
              <a16:creationId xmlns:a16="http://schemas.microsoft.com/office/drawing/2014/main" id="{1DD09F05-B229-4BD7-8B61-25646D6C8364}"/>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5" name="直線コネクタ 104">
          <a:extLst>
            <a:ext uri="{FF2B5EF4-FFF2-40B4-BE49-F238E27FC236}">
              <a16:creationId xmlns:a16="http://schemas.microsoft.com/office/drawing/2014/main" id="{6520486C-199B-4713-81CB-4C6B3AAF80E6}"/>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6" name="テキスト ボックス 105">
          <a:extLst>
            <a:ext uri="{FF2B5EF4-FFF2-40B4-BE49-F238E27FC236}">
              <a16:creationId xmlns:a16="http://schemas.microsoft.com/office/drawing/2014/main" id="{6AAE13D7-C962-48E0-AAC9-554D5B69CE07}"/>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98787EC9-0477-4B41-B9BB-F931F7FD42E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a:extLst>
            <a:ext uri="{FF2B5EF4-FFF2-40B4-BE49-F238E27FC236}">
              <a16:creationId xmlns:a16="http://schemas.microsoft.com/office/drawing/2014/main" id="{C8AC351C-4E8E-4C83-A244-465610604008}"/>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a:extLst>
            <a:ext uri="{FF2B5EF4-FFF2-40B4-BE49-F238E27FC236}">
              <a16:creationId xmlns:a16="http://schemas.microsoft.com/office/drawing/2014/main" id="{C69B6D0F-2F78-4EDF-B7A6-50DFEC9EC98A}"/>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34290</xdr:rowOff>
    </xdr:from>
    <xdr:to>
      <xdr:col>54</xdr:col>
      <xdr:colOff>189865</xdr:colOff>
      <xdr:row>42</xdr:row>
      <xdr:rowOff>3810</xdr:rowOff>
    </xdr:to>
    <xdr:cxnSp macro="">
      <xdr:nvCxnSpPr>
        <xdr:cNvPr id="110" name="直線コネクタ 109">
          <a:extLst>
            <a:ext uri="{FF2B5EF4-FFF2-40B4-BE49-F238E27FC236}">
              <a16:creationId xmlns:a16="http://schemas.microsoft.com/office/drawing/2014/main" id="{BAD38423-16CB-46FA-875C-06B230EC49A8}"/>
            </a:ext>
          </a:extLst>
        </xdr:cNvPr>
        <xdr:cNvCxnSpPr/>
      </xdr:nvCxnSpPr>
      <xdr:spPr>
        <a:xfrm flipV="1">
          <a:off x="9219565" y="573405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1" name="【図書館】&#10;一人当たり面積最小値テキスト">
          <a:extLst>
            <a:ext uri="{FF2B5EF4-FFF2-40B4-BE49-F238E27FC236}">
              <a16:creationId xmlns:a16="http://schemas.microsoft.com/office/drawing/2014/main" id="{F80D5573-5479-4022-B153-6004425C5400}"/>
            </a:ext>
          </a:extLst>
        </xdr:cNvPr>
        <xdr:cNvSpPr txBox="1"/>
      </xdr:nvSpPr>
      <xdr:spPr>
        <a:xfrm>
          <a:off x="9258300"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2" name="直線コネクタ 111">
          <a:extLst>
            <a:ext uri="{FF2B5EF4-FFF2-40B4-BE49-F238E27FC236}">
              <a16:creationId xmlns:a16="http://schemas.microsoft.com/office/drawing/2014/main" id="{F16CCC0A-975E-4C9E-9C0F-942C875E0D16}"/>
            </a:ext>
          </a:extLst>
        </xdr:cNvPr>
        <xdr:cNvCxnSpPr/>
      </xdr:nvCxnSpPr>
      <xdr:spPr>
        <a:xfrm>
          <a:off x="9154160" y="7044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152417</xdr:rowOff>
    </xdr:from>
    <xdr:ext cx="469744" cy="259045"/>
    <xdr:sp macro="" textlink="">
      <xdr:nvSpPr>
        <xdr:cNvPr id="113" name="【図書館】&#10;一人当たり面積最大値テキスト">
          <a:extLst>
            <a:ext uri="{FF2B5EF4-FFF2-40B4-BE49-F238E27FC236}">
              <a16:creationId xmlns:a16="http://schemas.microsoft.com/office/drawing/2014/main" id="{58DBCFA6-8ED4-48C4-BA97-EEE9F69BCCB7}"/>
            </a:ext>
          </a:extLst>
        </xdr:cNvPr>
        <xdr:cNvSpPr txBox="1"/>
      </xdr:nvSpPr>
      <xdr:spPr>
        <a:xfrm>
          <a:off x="9258300" y="551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34290</xdr:rowOff>
    </xdr:from>
    <xdr:to>
      <xdr:col>55</xdr:col>
      <xdr:colOff>88900</xdr:colOff>
      <xdr:row>34</xdr:row>
      <xdr:rowOff>34290</xdr:rowOff>
    </xdr:to>
    <xdr:cxnSp macro="">
      <xdr:nvCxnSpPr>
        <xdr:cNvPr id="114" name="直線コネクタ 113">
          <a:extLst>
            <a:ext uri="{FF2B5EF4-FFF2-40B4-BE49-F238E27FC236}">
              <a16:creationId xmlns:a16="http://schemas.microsoft.com/office/drawing/2014/main" id="{A5F64394-1EE2-483F-A63E-35781DB8069E}"/>
            </a:ext>
          </a:extLst>
        </xdr:cNvPr>
        <xdr:cNvCxnSpPr/>
      </xdr:nvCxnSpPr>
      <xdr:spPr>
        <a:xfrm>
          <a:off x="9154160" y="5734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38117</xdr:rowOff>
    </xdr:from>
    <xdr:ext cx="469744" cy="259045"/>
    <xdr:sp macro="" textlink="">
      <xdr:nvSpPr>
        <xdr:cNvPr id="115" name="【図書館】&#10;一人当たり面積平均値テキスト">
          <a:extLst>
            <a:ext uri="{FF2B5EF4-FFF2-40B4-BE49-F238E27FC236}">
              <a16:creationId xmlns:a16="http://schemas.microsoft.com/office/drawing/2014/main" id="{62AA43EB-E5A1-4F72-AEE3-ED232A0C6EE4}"/>
            </a:ext>
          </a:extLst>
        </xdr:cNvPr>
        <xdr:cNvSpPr txBox="1"/>
      </xdr:nvSpPr>
      <xdr:spPr>
        <a:xfrm>
          <a:off x="9258300" y="6743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6" name="フローチャート: 判断 115">
          <a:extLst>
            <a:ext uri="{FF2B5EF4-FFF2-40B4-BE49-F238E27FC236}">
              <a16:creationId xmlns:a16="http://schemas.microsoft.com/office/drawing/2014/main" id="{13237183-4425-44BC-924E-6BF1FD10022D}"/>
            </a:ext>
          </a:extLst>
        </xdr:cNvPr>
        <xdr:cNvSpPr/>
      </xdr:nvSpPr>
      <xdr:spPr>
        <a:xfrm>
          <a:off x="9192260" y="6765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67310</xdr:rowOff>
    </xdr:from>
    <xdr:to>
      <xdr:col>50</xdr:col>
      <xdr:colOff>165100</xdr:colOff>
      <xdr:row>40</xdr:row>
      <xdr:rowOff>168910</xdr:rowOff>
    </xdr:to>
    <xdr:sp macro="" textlink="">
      <xdr:nvSpPr>
        <xdr:cNvPr id="117" name="フローチャート: 判断 116">
          <a:extLst>
            <a:ext uri="{FF2B5EF4-FFF2-40B4-BE49-F238E27FC236}">
              <a16:creationId xmlns:a16="http://schemas.microsoft.com/office/drawing/2014/main" id="{3B147DFF-4A0D-4B01-9366-6F3C936EF89B}"/>
            </a:ext>
          </a:extLst>
        </xdr:cNvPr>
        <xdr:cNvSpPr/>
      </xdr:nvSpPr>
      <xdr:spPr>
        <a:xfrm>
          <a:off x="8445500" y="67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74930</xdr:rowOff>
    </xdr:from>
    <xdr:to>
      <xdr:col>46</xdr:col>
      <xdr:colOff>38100</xdr:colOff>
      <xdr:row>41</xdr:row>
      <xdr:rowOff>5080</xdr:rowOff>
    </xdr:to>
    <xdr:sp macro="" textlink="">
      <xdr:nvSpPr>
        <xdr:cNvPr id="118" name="フローチャート: 判断 117">
          <a:extLst>
            <a:ext uri="{FF2B5EF4-FFF2-40B4-BE49-F238E27FC236}">
              <a16:creationId xmlns:a16="http://schemas.microsoft.com/office/drawing/2014/main" id="{CF480718-091C-441F-9E18-5AB878BE2765}"/>
            </a:ext>
          </a:extLst>
        </xdr:cNvPr>
        <xdr:cNvSpPr/>
      </xdr:nvSpPr>
      <xdr:spPr>
        <a:xfrm>
          <a:off x="7670800" y="67805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78740</xdr:rowOff>
    </xdr:from>
    <xdr:to>
      <xdr:col>41</xdr:col>
      <xdr:colOff>101600</xdr:colOff>
      <xdr:row>41</xdr:row>
      <xdr:rowOff>8890</xdr:rowOff>
    </xdr:to>
    <xdr:sp macro="" textlink="">
      <xdr:nvSpPr>
        <xdr:cNvPr id="119" name="フローチャート: 判断 118">
          <a:extLst>
            <a:ext uri="{FF2B5EF4-FFF2-40B4-BE49-F238E27FC236}">
              <a16:creationId xmlns:a16="http://schemas.microsoft.com/office/drawing/2014/main" id="{216FB5A1-47B3-42A6-8D15-F28765861F84}"/>
            </a:ext>
          </a:extLst>
        </xdr:cNvPr>
        <xdr:cNvSpPr/>
      </xdr:nvSpPr>
      <xdr:spPr>
        <a:xfrm>
          <a:off x="6873240" y="6784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86360</xdr:rowOff>
    </xdr:from>
    <xdr:to>
      <xdr:col>36</xdr:col>
      <xdr:colOff>165100</xdr:colOff>
      <xdr:row>41</xdr:row>
      <xdr:rowOff>16510</xdr:rowOff>
    </xdr:to>
    <xdr:sp macro="" textlink="">
      <xdr:nvSpPr>
        <xdr:cNvPr id="120" name="フローチャート: 判断 119">
          <a:extLst>
            <a:ext uri="{FF2B5EF4-FFF2-40B4-BE49-F238E27FC236}">
              <a16:creationId xmlns:a16="http://schemas.microsoft.com/office/drawing/2014/main" id="{B5594656-2FCC-4551-9B24-6355290E2ACC}"/>
            </a:ext>
          </a:extLst>
        </xdr:cNvPr>
        <xdr:cNvSpPr/>
      </xdr:nvSpPr>
      <xdr:spPr>
        <a:xfrm>
          <a:off x="6098540" y="67919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7512785-1D97-4EAF-A7ED-E451340E0FE6}"/>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7100DC5E-09AC-40AA-8030-0FD333E8700D}"/>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31EEE2D3-F43A-46D0-815B-0EC395E1DB0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34A0F7F-5104-4438-B92B-B4888067B30B}"/>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4F4BC48-2DFF-4FED-9526-B189AAD239EF}"/>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36830</xdr:rowOff>
    </xdr:from>
    <xdr:to>
      <xdr:col>55</xdr:col>
      <xdr:colOff>50800</xdr:colOff>
      <xdr:row>39</xdr:row>
      <xdr:rowOff>138430</xdr:rowOff>
    </xdr:to>
    <xdr:sp macro="" textlink="">
      <xdr:nvSpPr>
        <xdr:cNvPr id="126" name="楕円 125">
          <a:extLst>
            <a:ext uri="{FF2B5EF4-FFF2-40B4-BE49-F238E27FC236}">
              <a16:creationId xmlns:a16="http://schemas.microsoft.com/office/drawing/2014/main" id="{7EE30C99-DEC4-43C1-8E95-785889F28DC6}"/>
            </a:ext>
          </a:extLst>
        </xdr:cNvPr>
        <xdr:cNvSpPr/>
      </xdr:nvSpPr>
      <xdr:spPr>
        <a:xfrm>
          <a:off x="9192260" y="65747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59707</xdr:rowOff>
    </xdr:from>
    <xdr:ext cx="469744" cy="259045"/>
    <xdr:sp macro="" textlink="">
      <xdr:nvSpPr>
        <xdr:cNvPr id="127" name="【図書館】&#10;一人当たり面積該当値テキスト">
          <a:extLst>
            <a:ext uri="{FF2B5EF4-FFF2-40B4-BE49-F238E27FC236}">
              <a16:creationId xmlns:a16="http://schemas.microsoft.com/office/drawing/2014/main" id="{53B7C6C1-2982-4268-A84F-7C69A32C8A15}"/>
            </a:ext>
          </a:extLst>
        </xdr:cNvPr>
        <xdr:cNvSpPr txBox="1"/>
      </xdr:nvSpPr>
      <xdr:spPr>
        <a:xfrm>
          <a:off x="9258300"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52070</xdr:rowOff>
    </xdr:from>
    <xdr:to>
      <xdr:col>50</xdr:col>
      <xdr:colOff>165100</xdr:colOff>
      <xdr:row>39</xdr:row>
      <xdr:rowOff>153670</xdr:rowOff>
    </xdr:to>
    <xdr:sp macro="" textlink="">
      <xdr:nvSpPr>
        <xdr:cNvPr id="128" name="楕円 127">
          <a:extLst>
            <a:ext uri="{FF2B5EF4-FFF2-40B4-BE49-F238E27FC236}">
              <a16:creationId xmlns:a16="http://schemas.microsoft.com/office/drawing/2014/main" id="{02BC9671-2850-4F21-BD85-A093A2033A12}"/>
            </a:ext>
          </a:extLst>
        </xdr:cNvPr>
        <xdr:cNvSpPr/>
      </xdr:nvSpPr>
      <xdr:spPr>
        <a:xfrm>
          <a:off x="8445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87630</xdr:rowOff>
    </xdr:from>
    <xdr:to>
      <xdr:col>55</xdr:col>
      <xdr:colOff>0</xdr:colOff>
      <xdr:row>39</xdr:row>
      <xdr:rowOff>102870</xdr:rowOff>
    </xdr:to>
    <xdr:cxnSp macro="">
      <xdr:nvCxnSpPr>
        <xdr:cNvPr id="129" name="直線コネクタ 128">
          <a:extLst>
            <a:ext uri="{FF2B5EF4-FFF2-40B4-BE49-F238E27FC236}">
              <a16:creationId xmlns:a16="http://schemas.microsoft.com/office/drawing/2014/main" id="{40848730-0264-43E5-923B-192017418F54}"/>
            </a:ext>
          </a:extLst>
        </xdr:cNvPr>
        <xdr:cNvCxnSpPr/>
      </xdr:nvCxnSpPr>
      <xdr:spPr>
        <a:xfrm flipV="1">
          <a:off x="8496300" y="6625590"/>
          <a:ext cx="7239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151130</xdr:rowOff>
    </xdr:from>
    <xdr:to>
      <xdr:col>46</xdr:col>
      <xdr:colOff>38100</xdr:colOff>
      <xdr:row>40</xdr:row>
      <xdr:rowOff>81280</xdr:rowOff>
    </xdr:to>
    <xdr:sp macro="" textlink="">
      <xdr:nvSpPr>
        <xdr:cNvPr id="130" name="楕円 129">
          <a:extLst>
            <a:ext uri="{FF2B5EF4-FFF2-40B4-BE49-F238E27FC236}">
              <a16:creationId xmlns:a16="http://schemas.microsoft.com/office/drawing/2014/main" id="{FBEA46D4-A264-4873-B1A8-06D91503275C}"/>
            </a:ext>
          </a:extLst>
        </xdr:cNvPr>
        <xdr:cNvSpPr/>
      </xdr:nvSpPr>
      <xdr:spPr>
        <a:xfrm>
          <a:off x="7670800" y="66890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102870</xdr:rowOff>
    </xdr:from>
    <xdr:to>
      <xdr:col>50</xdr:col>
      <xdr:colOff>114300</xdr:colOff>
      <xdr:row>40</xdr:row>
      <xdr:rowOff>30480</xdr:rowOff>
    </xdr:to>
    <xdr:cxnSp macro="">
      <xdr:nvCxnSpPr>
        <xdr:cNvPr id="131" name="直線コネクタ 130">
          <a:extLst>
            <a:ext uri="{FF2B5EF4-FFF2-40B4-BE49-F238E27FC236}">
              <a16:creationId xmlns:a16="http://schemas.microsoft.com/office/drawing/2014/main" id="{0B014B72-FE7B-4323-AC2D-0083E460C6BD}"/>
            </a:ext>
          </a:extLst>
        </xdr:cNvPr>
        <xdr:cNvCxnSpPr/>
      </xdr:nvCxnSpPr>
      <xdr:spPr>
        <a:xfrm flipV="1">
          <a:off x="7713980" y="6640830"/>
          <a:ext cx="78232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132080</xdr:rowOff>
    </xdr:from>
    <xdr:to>
      <xdr:col>41</xdr:col>
      <xdr:colOff>101600</xdr:colOff>
      <xdr:row>40</xdr:row>
      <xdr:rowOff>62230</xdr:rowOff>
    </xdr:to>
    <xdr:sp macro="" textlink="">
      <xdr:nvSpPr>
        <xdr:cNvPr id="132" name="楕円 131">
          <a:extLst>
            <a:ext uri="{FF2B5EF4-FFF2-40B4-BE49-F238E27FC236}">
              <a16:creationId xmlns:a16="http://schemas.microsoft.com/office/drawing/2014/main" id="{FF39725C-B16C-4E89-87F3-48C431738D52}"/>
            </a:ext>
          </a:extLst>
        </xdr:cNvPr>
        <xdr:cNvSpPr/>
      </xdr:nvSpPr>
      <xdr:spPr>
        <a:xfrm>
          <a:off x="6873240" y="66700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11430</xdr:rowOff>
    </xdr:from>
    <xdr:to>
      <xdr:col>45</xdr:col>
      <xdr:colOff>177800</xdr:colOff>
      <xdr:row>40</xdr:row>
      <xdr:rowOff>30480</xdr:rowOff>
    </xdr:to>
    <xdr:cxnSp macro="">
      <xdr:nvCxnSpPr>
        <xdr:cNvPr id="133" name="直線コネクタ 132">
          <a:extLst>
            <a:ext uri="{FF2B5EF4-FFF2-40B4-BE49-F238E27FC236}">
              <a16:creationId xmlns:a16="http://schemas.microsoft.com/office/drawing/2014/main" id="{56BB36B0-3B3D-41E9-955E-686FFCDCA520}"/>
            </a:ext>
          </a:extLst>
        </xdr:cNvPr>
        <xdr:cNvCxnSpPr/>
      </xdr:nvCxnSpPr>
      <xdr:spPr>
        <a:xfrm>
          <a:off x="6924040" y="6717030"/>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160037</xdr:rowOff>
    </xdr:from>
    <xdr:ext cx="469744" cy="259045"/>
    <xdr:sp macro="" textlink="">
      <xdr:nvSpPr>
        <xdr:cNvPr id="134" name="n_1aveValue【図書館】&#10;一人当たり面積">
          <a:extLst>
            <a:ext uri="{FF2B5EF4-FFF2-40B4-BE49-F238E27FC236}">
              <a16:creationId xmlns:a16="http://schemas.microsoft.com/office/drawing/2014/main" id="{1E8880C4-E0B9-4630-A4CA-9EA4BC7471F4}"/>
            </a:ext>
          </a:extLst>
        </xdr:cNvPr>
        <xdr:cNvSpPr txBox="1"/>
      </xdr:nvSpPr>
      <xdr:spPr>
        <a:xfrm>
          <a:off x="8271587" y="686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167657</xdr:rowOff>
    </xdr:from>
    <xdr:ext cx="469744" cy="259045"/>
    <xdr:sp macro="" textlink="">
      <xdr:nvSpPr>
        <xdr:cNvPr id="135" name="n_2aveValue【図書館】&#10;一人当たり面積">
          <a:extLst>
            <a:ext uri="{FF2B5EF4-FFF2-40B4-BE49-F238E27FC236}">
              <a16:creationId xmlns:a16="http://schemas.microsoft.com/office/drawing/2014/main" id="{3D97CAE6-D7A5-4B40-A1D1-5130D2418440}"/>
            </a:ext>
          </a:extLst>
        </xdr:cNvPr>
        <xdr:cNvSpPr txBox="1"/>
      </xdr:nvSpPr>
      <xdr:spPr>
        <a:xfrm>
          <a:off x="7509587"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17</xdr:rowOff>
    </xdr:from>
    <xdr:ext cx="469744" cy="259045"/>
    <xdr:sp macro="" textlink="">
      <xdr:nvSpPr>
        <xdr:cNvPr id="136" name="n_3aveValue【図書館】&#10;一人当たり面積">
          <a:extLst>
            <a:ext uri="{FF2B5EF4-FFF2-40B4-BE49-F238E27FC236}">
              <a16:creationId xmlns:a16="http://schemas.microsoft.com/office/drawing/2014/main" id="{DE22AD7B-1A4B-44A2-8ADD-1B308A03C17E}"/>
            </a:ext>
          </a:extLst>
        </xdr:cNvPr>
        <xdr:cNvSpPr txBox="1"/>
      </xdr:nvSpPr>
      <xdr:spPr>
        <a:xfrm>
          <a:off x="6712027"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33037</xdr:rowOff>
    </xdr:from>
    <xdr:ext cx="469744" cy="259045"/>
    <xdr:sp macro="" textlink="">
      <xdr:nvSpPr>
        <xdr:cNvPr id="137" name="n_4aveValue【図書館】&#10;一人当たり面積">
          <a:extLst>
            <a:ext uri="{FF2B5EF4-FFF2-40B4-BE49-F238E27FC236}">
              <a16:creationId xmlns:a16="http://schemas.microsoft.com/office/drawing/2014/main" id="{7AECFA79-A552-4AD8-B71C-E434A2B461B0}"/>
            </a:ext>
          </a:extLst>
        </xdr:cNvPr>
        <xdr:cNvSpPr txBox="1"/>
      </xdr:nvSpPr>
      <xdr:spPr>
        <a:xfrm>
          <a:off x="5937327" y="657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170197</xdr:rowOff>
    </xdr:from>
    <xdr:ext cx="469744" cy="259045"/>
    <xdr:sp macro="" textlink="">
      <xdr:nvSpPr>
        <xdr:cNvPr id="138" name="n_1mainValue【図書館】&#10;一人当たり面積">
          <a:extLst>
            <a:ext uri="{FF2B5EF4-FFF2-40B4-BE49-F238E27FC236}">
              <a16:creationId xmlns:a16="http://schemas.microsoft.com/office/drawing/2014/main" id="{55E589C4-1C2B-422C-9DFA-D3C54E6DF5A4}"/>
            </a:ext>
          </a:extLst>
        </xdr:cNvPr>
        <xdr:cNvSpPr txBox="1"/>
      </xdr:nvSpPr>
      <xdr:spPr>
        <a:xfrm>
          <a:off x="827158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97807</xdr:rowOff>
    </xdr:from>
    <xdr:ext cx="469744" cy="259045"/>
    <xdr:sp macro="" textlink="">
      <xdr:nvSpPr>
        <xdr:cNvPr id="139" name="n_2mainValue【図書館】&#10;一人当たり面積">
          <a:extLst>
            <a:ext uri="{FF2B5EF4-FFF2-40B4-BE49-F238E27FC236}">
              <a16:creationId xmlns:a16="http://schemas.microsoft.com/office/drawing/2014/main" id="{1691036B-24AA-47F9-A62F-78773FA5DB58}"/>
            </a:ext>
          </a:extLst>
        </xdr:cNvPr>
        <xdr:cNvSpPr txBox="1"/>
      </xdr:nvSpPr>
      <xdr:spPr>
        <a:xfrm>
          <a:off x="750958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78757</xdr:rowOff>
    </xdr:from>
    <xdr:ext cx="469744" cy="259045"/>
    <xdr:sp macro="" textlink="">
      <xdr:nvSpPr>
        <xdr:cNvPr id="140" name="n_3mainValue【図書館】&#10;一人当たり面積">
          <a:extLst>
            <a:ext uri="{FF2B5EF4-FFF2-40B4-BE49-F238E27FC236}">
              <a16:creationId xmlns:a16="http://schemas.microsoft.com/office/drawing/2014/main" id="{37468E3E-0909-41E2-AC6C-5DF6A6A04433}"/>
            </a:ext>
          </a:extLst>
        </xdr:cNvPr>
        <xdr:cNvSpPr txBox="1"/>
      </xdr:nvSpPr>
      <xdr:spPr>
        <a:xfrm>
          <a:off x="6712027" y="644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a:extLst>
            <a:ext uri="{FF2B5EF4-FFF2-40B4-BE49-F238E27FC236}">
              <a16:creationId xmlns:a16="http://schemas.microsoft.com/office/drawing/2014/main" id="{997DC713-FAFA-470E-97AD-A5A97DACD0B4}"/>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a:extLst>
            <a:ext uri="{FF2B5EF4-FFF2-40B4-BE49-F238E27FC236}">
              <a16:creationId xmlns:a16="http://schemas.microsoft.com/office/drawing/2014/main" id="{6B320FAF-61F8-4053-BDB5-B90116EA1DFD}"/>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a:extLst>
            <a:ext uri="{FF2B5EF4-FFF2-40B4-BE49-F238E27FC236}">
              <a16:creationId xmlns:a16="http://schemas.microsoft.com/office/drawing/2014/main" id="{91B2D9D2-EEE8-47E6-B7DD-6D6FB9C96D39}"/>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a:extLst>
            <a:ext uri="{FF2B5EF4-FFF2-40B4-BE49-F238E27FC236}">
              <a16:creationId xmlns:a16="http://schemas.microsoft.com/office/drawing/2014/main" id="{8FA1B0EF-F97D-47DB-AFC2-9F15BD75E9EF}"/>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a:extLst>
            <a:ext uri="{FF2B5EF4-FFF2-40B4-BE49-F238E27FC236}">
              <a16:creationId xmlns:a16="http://schemas.microsoft.com/office/drawing/2014/main" id="{8F87CE60-8430-4566-A1B9-6816B520A6B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a:extLst>
            <a:ext uri="{FF2B5EF4-FFF2-40B4-BE49-F238E27FC236}">
              <a16:creationId xmlns:a16="http://schemas.microsoft.com/office/drawing/2014/main" id="{52E9F519-4BF8-4312-B04F-710AC9B6C1A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a:extLst>
            <a:ext uri="{FF2B5EF4-FFF2-40B4-BE49-F238E27FC236}">
              <a16:creationId xmlns:a16="http://schemas.microsoft.com/office/drawing/2014/main" id="{24B40C90-052D-401B-B247-5CC84021B3C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a:extLst>
            <a:ext uri="{FF2B5EF4-FFF2-40B4-BE49-F238E27FC236}">
              <a16:creationId xmlns:a16="http://schemas.microsoft.com/office/drawing/2014/main" id="{BD20712E-9A55-4B9C-AC1C-7E8367CF279F}"/>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a:extLst>
            <a:ext uri="{FF2B5EF4-FFF2-40B4-BE49-F238E27FC236}">
              <a16:creationId xmlns:a16="http://schemas.microsoft.com/office/drawing/2014/main" id="{931EF0CD-2B53-4AE0-A866-0199F096B583}"/>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a:extLst>
            <a:ext uri="{FF2B5EF4-FFF2-40B4-BE49-F238E27FC236}">
              <a16:creationId xmlns:a16="http://schemas.microsoft.com/office/drawing/2014/main" id="{D2F73E7C-4E98-4C24-B011-E017474DA93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a:extLst>
            <a:ext uri="{FF2B5EF4-FFF2-40B4-BE49-F238E27FC236}">
              <a16:creationId xmlns:a16="http://schemas.microsoft.com/office/drawing/2014/main" id="{2DE5A14B-2999-4B81-AA0D-773B7FE7ECD3}"/>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a:extLst>
            <a:ext uri="{FF2B5EF4-FFF2-40B4-BE49-F238E27FC236}">
              <a16:creationId xmlns:a16="http://schemas.microsoft.com/office/drawing/2014/main" id="{B94AB3D3-220B-42C6-84AB-DF8B773DF0D0}"/>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3" name="テキスト ボックス 152">
          <a:extLst>
            <a:ext uri="{FF2B5EF4-FFF2-40B4-BE49-F238E27FC236}">
              <a16:creationId xmlns:a16="http://schemas.microsoft.com/office/drawing/2014/main" id="{25606944-7244-46E4-B45D-691A9B5FBDF8}"/>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a:extLst>
            <a:ext uri="{FF2B5EF4-FFF2-40B4-BE49-F238E27FC236}">
              <a16:creationId xmlns:a16="http://schemas.microsoft.com/office/drawing/2014/main" id="{099DE2E6-A81B-4A9E-A392-CE032739CBD8}"/>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a:extLst>
            <a:ext uri="{FF2B5EF4-FFF2-40B4-BE49-F238E27FC236}">
              <a16:creationId xmlns:a16="http://schemas.microsoft.com/office/drawing/2014/main" id="{8D2ABBD0-AAFD-4953-8ABF-FEADD24488D3}"/>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a:extLst>
            <a:ext uri="{FF2B5EF4-FFF2-40B4-BE49-F238E27FC236}">
              <a16:creationId xmlns:a16="http://schemas.microsoft.com/office/drawing/2014/main" id="{E632116D-9943-425B-8860-390D497E334F}"/>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a:extLst>
            <a:ext uri="{FF2B5EF4-FFF2-40B4-BE49-F238E27FC236}">
              <a16:creationId xmlns:a16="http://schemas.microsoft.com/office/drawing/2014/main" id="{DF4A4B3D-EFF9-4644-ADAA-346233C83038}"/>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a:extLst>
            <a:ext uri="{FF2B5EF4-FFF2-40B4-BE49-F238E27FC236}">
              <a16:creationId xmlns:a16="http://schemas.microsoft.com/office/drawing/2014/main" id="{D7596E97-1A2A-4735-B55C-90D5473B76D9}"/>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a:extLst>
            <a:ext uri="{FF2B5EF4-FFF2-40B4-BE49-F238E27FC236}">
              <a16:creationId xmlns:a16="http://schemas.microsoft.com/office/drawing/2014/main" id="{9248D2CE-21BB-42B5-BCDF-57C4150ECC82}"/>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a:extLst>
            <a:ext uri="{FF2B5EF4-FFF2-40B4-BE49-F238E27FC236}">
              <a16:creationId xmlns:a16="http://schemas.microsoft.com/office/drawing/2014/main" id="{DF5F89F3-B294-4CA5-94A3-A3E6A1551FA3}"/>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1" name="テキスト ボックス 160">
          <a:extLst>
            <a:ext uri="{FF2B5EF4-FFF2-40B4-BE49-F238E27FC236}">
              <a16:creationId xmlns:a16="http://schemas.microsoft.com/office/drawing/2014/main" id="{04FEF7A9-8C11-45C2-897F-88A669163602}"/>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961C4640-033B-44B2-9BC9-7054F3D9DD14}"/>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C9DBB4FE-C8BF-4DEC-95EE-6FC4BCD15039}"/>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B1F418EA-2AB4-4C38-8AB2-FD46BD2182FD}"/>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38100</xdr:rowOff>
    </xdr:from>
    <xdr:to>
      <xdr:col>24</xdr:col>
      <xdr:colOff>62865</xdr:colOff>
      <xdr:row>64</xdr:row>
      <xdr:rowOff>76200</xdr:rowOff>
    </xdr:to>
    <xdr:cxnSp macro="">
      <xdr:nvCxnSpPr>
        <xdr:cNvPr id="165" name="直線コネクタ 164">
          <a:extLst>
            <a:ext uri="{FF2B5EF4-FFF2-40B4-BE49-F238E27FC236}">
              <a16:creationId xmlns:a16="http://schemas.microsoft.com/office/drawing/2014/main" id="{FBEC9F48-1312-47A0-A5F4-6AD037DDDD2E}"/>
            </a:ext>
          </a:extLst>
        </xdr:cNvPr>
        <xdr:cNvCxnSpPr/>
      </xdr:nvCxnSpPr>
      <xdr:spPr>
        <a:xfrm flipV="1">
          <a:off x="4086225" y="925830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6" name="【体育館・プール】&#10;有形固定資産減価償却率最小値テキスト">
          <a:extLst>
            <a:ext uri="{FF2B5EF4-FFF2-40B4-BE49-F238E27FC236}">
              <a16:creationId xmlns:a16="http://schemas.microsoft.com/office/drawing/2014/main" id="{35999DE4-8054-48D1-BD0C-3303C30E67D3}"/>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7" name="直線コネクタ 166">
          <a:extLst>
            <a:ext uri="{FF2B5EF4-FFF2-40B4-BE49-F238E27FC236}">
              <a16:creationId xmlns:a16="http://schemas.microsoft.com/office/drawing/2014/main" id="{4A4FB82D-DAE0-4E0F-BD51-7DD7F903D894}"/>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156227</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D8E011F5-656F-4F7A-8867-25F84A6E6E22}"/>
            </a:ext>
          </a:extLst>
        </xdr:cNvPr>
        <xdr:cNvSpPr txBox="1"/>
      </xdr:nvSpPr>
      <xdr:spPr>
        <a:xfrm>
          <a:off x="4124960" y="904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38100</xdr:rowOff>
    </xdr:from>
    <xdr:to>
      <xdr:col>24</xdr:col>
      <xdr:colOff>152400</xdr:colOff>
      <xdr:row>55</xdr:row>
      <xdr:rowOff>38100</xdr:rowOff>
    </xdr:to>
    <xdr:cxnSp macro="">
      <xdr:nvCxnSpPr>
        <xdr:cNvPr id="169" name="直線コネクタ 168">
          <a:extLst>
            <a:ext uri="{FF2B5EF4-FFF2-40B4-BE49-F238E27FC236}">
              <a16:creationId xmlns:a16="http://schemas.microsoft.com/office/drawing/2014/main" id="{16C22D4A-74A6-4F4E-9687-834D597B7593}"/>
            </a:ext>
          </a:extLst>
        </xdr:cNvPr>
        <xdr:cNvCxnSpPr/>
      </xdr:nvCxnSpPr>
      <xdr:spPr>
        <a:xfrm>
          <a:off x="4020820" y="925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97807</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3207D62F-FD49-4E53-AE49-1CAE22C75616}"/>
            </a:ext>
          </a:extLst>
        </xdr:cNvPr>
        <xdr:cNvSpPr txBox="1"/>
      </xdr:nvSpPr>
      <xdr:spPr>
        <a:xfrm>
          <a:off x="4124960" y="99885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1" name="フローチャート: 判断 170">
          <a:extLst>
            <a:ext uri="{FF2B5EF4-FFF2-40B4-BE49-F238E27FC236}">
              <a16:creationId xmlns:a16="http://schemas.microsoft.com/office/drawing/2014/main" id="{42BB3B76-742D-40D7-A79A-F7B2A0705117}"/>
            </a:ext>
          </a:extLst>
        </xdr:cNvPr>
        <xdr:cNvSpPr/>
      </xdr:nvSpPr>
      <xdr:spPr>
        <a:xfrm>
          <a:off x="403606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19685</xdr:rowOff>
    </xdr:from>
    <xdr:to>
      <xdr:col>20</xdr:col>
      <xdr:colOff>38100</xdr:colOff>
      <xdr:row>60</xdr:row>
      <xdr:rowOff>121285</xdr:rowOff>
    </xdr:to>
    <xdr:sp macro="" textlink="">
      <xdr:nvSpPr>
        <xdr:cNvPr id="172" name="フローチャート: 判断 171">
          <a:extLst>
            <a:ext uri="{FF2B5EF4-FFF2-40B4-BE49-F238E27FC236}">
              <a16:creationId xmlns:a16="http://schemas.microsoft.com/office/drawing/2014/main" id="{F59F3695-CDB6-44E5-9470-04010440AA54}"/>
            </a:ext>
          </a:extLst>
        </xdr:cNvPr>
        <xdr:cNvSpPr/>
      </xdr:nvSpPr>
      <xdr:spPr>
        <a:xfrm>
          <a:off x="3312160" y="100780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8255</xdr:rowOff>
    </xdr:from>
    <xdr:to>
      <xdr:col>15</xdr:col>
      <xdr:colOff>101600</xdr:colOff>
      <xdr:row>60</xdr:row>
      <xdr:rowOff>109855</xdr:rowOff>
    </xdr:to>
    <xdr:sp macro="" textlink="">
      <xdr:nvSpPr>
        <xdr:cNvPr id="173" name="フローチャート: 判断 172">
          <a:extLst>
            <a:ext uri="{FF2B5EF4-FFF2-40B4-BE49-F238E27FC236}">
              <a16:creationId xmlns:a16="http://schemas.microsoft.com/office/drawing/2014/main" id="{AAC06D55-E68F-44D7-9DDC-A4A0C3251671}"/>
            </a:ext>
          </a:extLst>
        </xdr:cNvPr>
        <xdr:cNvSpPr/>
      </xdr:nvSpPr>
      <xdr:spPr>
        <a:xfrm>
          <a:off x="2514600" y="1006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158750</xdr:rowOff>
    </xdr:from>
    <xdr:to>
      <xdr:col>10</xdr:col>
      <xdr:colOff>165100</xdr:colOff>
      <xdr:row>60</xdr:row>
      <xdr:rowOff>88900</xdr:rowOff>
    </xdr:to>
    <xdr:sp macro="" textlink="">
      <xdr:nvSpPr>
        <xdr:cNvPr id="174" name="フローチャート: 判断 173">
          <a:extLst>
            <a:ext uri="{FF2B5EF4-FFF2-40B4-BE49-F238E27FC236}">
              <a16:creationId xmlns:a16="http://schemas.microsoft.com/office/drawing/2014/main" id="{16CF5999-11CC-4EA7-A386-F8D04E0567B4}"/>
            </a:ext>
          </a:extLst>
        </xdr:cNvPr>
        <xdr:cNvSpPr/>
      </xdr:nvSpPr>
      <xdr:spPr>
        <a:xfrm>
          <a:off x="173990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81280</xdr:rowOff>
    </xdr:to>
    <xdr:sp macro="" textlink="">
      <xdr:nvSpPr>
        <xdr:cNvPr id="175" name="フローチャート: 判断 174">
          <a:extLst>
            <a:ext uri="{FF2B5EF4-FFF2-40B4-BE49-F238E27FC236}">
              <a16:creationId xmlns:a16="http://schemas.microsoft.com/office/drawing/2014/main" id="{DBFAAF02-1269-4BF8-9597-122744537EA0}"/>
            </a:ext>
          </a:extLst>
        </xdr:cNvPr>
        <xdr:cNvSpPr/>
      </xdr:nvSpPr>
      <xdr:spPr>
        <a:xfrm>
          <a:off x="965200" y="100418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D96C5AD2-9188-4A18-8F61-855D5134B85E}"/>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FE45C300-20F9-4F74-AD0F-F39F6527ECAF}"/>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6A071482-DC2E-4318-A0FD-BD64DF14E83C}"/>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1EBBB02F-FC21-4B8A-9712-103E327065BC}"/>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4B43B7BD-AA54-4E64-8F93-DB75D11A5E14}"/>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143510</xdr:rowOff>
    </xdr:from>
    <xdr:to>
      <xdr:col>24</xdr:col>
      <xdr:colOff>114300</xdr:colOff>
      <xdr:row>61</xdr:row>
      <xdr:rowOff>73660</xdr:rowOff>
    </xdr:to>
    <xdr:sp macro="" textlink="">
      <xdr:nvSpPr>
        <xdr:cNvPr id="181" name="楕円 180">
          <a:extLst>
            <a:ext uri="{FF2B5EF4-FFF2-40B4-BE49-F238E27FC236}">
              <a16:creationId xmlns:a16="http://schemas.microsoft.com/office/drawing/2014/main" id="{09A1C983-AA12-4D77-8952-9BF61E39A00D}"/>
            </a:ext>
          </a:extLst>
        </xdr:cNvPr>
        <xdr:cNvSpPr/>
      </xdr:nvSpPr>
      <xdr:spPr>
        <a:xfrm>
          <a:off x="4036060" y="102019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121937</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3E0C14F1-2094-4FCE-90DF-FEB57926C49C}"/>
            </a:ext>
          </a:extLst>
        </xdr:cNvPr>
        <xdr:cNvSpPr txBox="1"/>
      </xdr:nvSpPr>
      <xdr:spPr>
        <a:xfrm>
          <a:off x="4124960" y="1018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105410</xdr:rowOff>
    </xdr:from>
    <xdr:to>
      <xdr:col>20</xdr:col>
      <xdr:colOff>38100</xdr:colOff>
      <xdr:row>61</xdr:row>
      <xdr:rowOff>35560</xdr:rowOff>
    </xdr:to>
    <xdr:sp macro="" textlink="">
      <xdr:nvSpPr>
        <xdr:cNvPr id="183" name="楕円 182">
          <a:extLst>
            <a:ext uri="{FF2B5EF4-FFF2-40B4-BE49-F238E27FC236}">
              <a16:creationId xmlns:a16="http://schemas.microsoft.com/office/drawing/2014/main" id="{921A7016-D7C0-4C4B-81C6-6D9096B28D58}"/>
            </a:ext>
          </a:extLst>
        </xdr:cNvPr>
        <xdr:cNvSpPr/>
      </xdr:nvSpPr>
      <xdr:spPr>
        <a:xfrm>
          <a:off x="3312160" y="101638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156210</xdr:rowOff>
    </xdr:from>
    <xdr:to>
      <xdr:col>24</xdr:col>
      <xdr:colOff>63500</xdr:colOff>
      <xdr:row>61</xdr:row>
      <xdr:rowOff>22860</xdr:rowOff>
    </xdr:to>
    <xdr:cxnSp macro="">
      <xdr:nvCxnSpPr>
        <xdr:cNvPr id="184" name="直線コネクタ 183">
          <a:extLst>
            <a:ext uri="{FF2B5EF4-FFF2-40B4-BE49-F238E27FC236}">
              <a16:creationId xmlns:a16="http://schemas.microsoft.com/office/drawing/2014/main" id="{99EBA746-8E84-4C95-9796-E1E212FAF582}"/>
            </a:ext>
          </a:extLst>
        </xdr:cNvPr>
        <xdr:cNvCxnSpPr/>
      </xdr:nvCxnSpPr>
      <xdr:spPr>
        <a:xfrm>
          <a:off x="3355340" y="10214610"/>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71120</xdr:rowOff>
    </xdr:from>
    <xdr:to>
      <xdr:col>15</xdr:col>
      <xdr:colOff>101600</xdr:colOff>
      <xdr:row>61</xdr:row>
      <xdr:rowOff>1270</xdr:rowOff>
    </xdr:to>
    <xdr:sp macro="" textlink="">
      <xdr:nvSpPr>
        <xdr:cNvPr id="185" name="楕円 184">
          <a:extLst>
            <a:ext uri="{FF2B5EF4-FFF2-40B4-BE49-F238E27FC236}">
              <a16:creationId xmlns:a16="http://schemas.microsoft.com/office/drawing/2014/main" id="{6F627C85-E699-44C0-B410-997CC43590FF}"/>
            </a:ext>
          </a:extLst>
        </xdr:cNvPr>
        <xdr:cNvSpPr/>
      </xdr:nvSpPr>
      <xdr:spPr>
        <a:xfrm>
          <a:off x="2514600" y="10129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121920</xdr:rowOff>
    </xdr:from>
    <xdr:to>
      <xdr:col>19</xdr:col>
      <xdr:colOff>177800</xdr:colOff>
      <xdr:row>60</xdr:row>
      <xdr:rowOff>156210</xdr:rowOff>
    </xdr:to>
    <xdr:cxnSp macro="">
      <xdr:nvCxnSpPr>
        <xdr:cNvPr id="186" name="直線コネクタ 185">
          <a:extLst>
            <a:ext uri="{FF2B5EF4-FFF2-40B4-BE49-F238E27FC236}">
              <a16:creationId xmlns:a16="http://schemas.microsoft.com/office/drawing/2014/main" id="{F2BA581C-051C-415E-9B43-A749944AE08B}"/>
            </a:ext>
          </a:extLst>
        </xdr:cNvPr>
        <xdr:cNvCxnSpPr/>
      </xdr:nvCxnSpPr>
      <xdr:spPr>
        <a:xfrm>
          <a:off x="2565400" y="1018032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87" name="楕円 186">
          <a:extLst>
            <a:ext uri="{FF2B5EF4-FFF2-40B4-BE49-F238E27FC236}">
              <a16:creationId xmlns:a16="http://schemas.microsoft.com/office/drawing/2014/main" id="{FC1A5FBB-D12D-4794-93E0-488EB3318FAF}"/>
            </a:ext>
          </a:extLst>
        </xdr:cNvPr>
        <xdr:cNvSpPr/>
      </xdr:nvSpPr>
      <xdr:spPr>
        <a:xfrm>
          <a:off x="17399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83820</xdr:rowOff>
    </xdr:from>
    <xdr:to>
      <xdr:col>15</xdr:col>
      <xdr:colOff>50800</xdr:colOff>
      <xdr:row>60</xdr:row>
      <xdr:rowOff>121920</xdr:rowOff>
    </xdr:to>
    <xdr:cxnSp macro="">
      <xdr:nvCxnSpPr>
        <xdr:cNvPr id="188" name="直線コネクタ 187">
          <a:extLst>
            <a:ext uri="{FF2B5EF4-FFF2-40B4-BE49-F238E27FC236}">
              <a16:creationId xmlns:a16="http://schemas.microsoft.com/office/drawing/2014/main" id="{EC638665-681A-426B-A040-AAFFF0FA90E8}"/>
            </a:ext>
          </a:extLst>
        </xdr:cNvPr>
        <xdr:cNvCxnSpPr/>
      </xdr:nvCxnSpPr>
      <xdr:spPr>
        <a:xfrm>
          <a:off x="1790700" y="1014222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137812</xdr:rowOff>
    </xdr:from>
    <xdr:ext cx="405111" cy="259045"/>
    <xdr:sp macro="" textlink="">
      <xdr:nvSpPr>
        <xdr:cNvPr id="189" name="n_1aveValue【体育館・プール】&#10;有形固定資産減価償却率">
          <a:extLst>
            <a:ext uri="{FF2B5EF4-FFF2-40B4-BE49-F238E27FC236}">
              <a16:creationId xmlns:a16="http://schemas.microsoft.com/office/drawing/2014/main" id="{C35CA131-D2EE-4DAE-B8C6-F4A5D0B452AB}"/>
            </a:ext>
          </a:extLst>
        </xdr:cNvPr>
        <xdr:cNvSpPr txBox="1"/>
      </xdr:nvSpPr>
      <xdr:spPr>
        <a:xfrm>
          <a:off x="3170564" y="986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126382</xdr:rowOff>
    </xdr:from>
    <xdr:ext cx="405111" cy="259045"/>
    <xdr:sp macro="" textlink="">
      <xdr:nvSpPr>
        <xdr:cNvPr id="190" name="n_2aveValue【体育館・プール】&#10;有形固定資産減価償却率">
          <a:extLst>
            <a:ext uri="{FF2B5EF4-FFF2-40B4-BE49-F238E27FC236}">
              <a16:creationId xmlns:a16="http://schemas.microsoft.com/office/drawing/2014/main" id="{6C3E2AE2-11A5-4348-91BF-77706BC5C5EA}"/>
            </a:ext>
          </a:extLst>
        </xdr:cNvPr>
        <xdr:cNvSpPr txBox="1"/>
      </xdr:nvSpPr>
      <xdr:spPr>
        <a:xfrm>
          <a:off x="238570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105427</xdr:rowOff>
    </xdr:from>
    <xdr:ext cx="405111" cy="259045"/>
    <xdr:sp macro="" textlink="">
      <xdr:nvSpPr>
        <xdr:cNvPr id="191" name="n_3aveValue【体育館・プール】&#10;有形固定資産減価償却率">
          <a:extLst>
            <a:ext uri="{FF2B5EF4-FFF2-40B4-BE49-F238E27FC236}">
              <a16:creationId xmlns:a16="http://schemas.microsoft.com/office/drawing/2014/main" id="{68C79059-3D93-4144-975C-D41789EC5CAE}"/>
            </a:ext>
          </a:extLst>
        </xdr:cNvPr>
        <xdr:cNvSpPr txBox="1"/>
      </xdr:nvSpPr>
      <xdr:spPr>
        <a:xfrm>
          <a:off x="161100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97807</xdr:rowOff>
    </xdr:from>
    <xdr:ext cx="405111" cy="259045"/>
    <xdr:sp macro="" textlink="">
      <xdr:nvSpPr>
        <xdr:cNvPr id="192" name="n_4aveValue【体育館・プール】&#10;有形固定資産減価償却率">
          <a:extLst>
            <a:ext uri="{FF2B5EF4-FFF2-40B4-BE49-F238E27FC236}">
              <a16:creationId xmlns:a16="http://schemas.microsoft.com/office/drawing/2014/main" id="{126AF3E0-99C9-4994-8622-239CED0A9C38}"/>
            </a:ext>
          </a:extLst>
        </xdr:cNvPr>
        <xdr:cNvSpPr txBox="1"/>
      </xdr:nvSpPr>
      <xdr:spPr>
        <a:xfrm>
          <a:off x="836304" y="982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26687</xdr:rowOff>
    </xdr:from>
    <xdr:ext cx="405111" cy="259045"/>
    <xdr:sp macro="" textlink="">
      <xdr:nvSpPr>
        <xdr:cNvPr id="193" name="n_1mainValue【体育館・プール】&#10;有形固定資産減価償却率">
          <a:extLst>
            <a:ext uri="{FF2B5EF4-FFF2-40B4-BE49-F238E27FC236}">
              <a16:creationId xmlns:a16="http://schemas.microsoft.com/office/drawing/2014/main" id="{DFF85BBA-B943-4C58-B0E8-5AE22C52BEE6}"/>
            </a:ext>
          </a:extLst>
        </xdr:cNvPr>
        <xdr:cNvSpPr txBox="1"/>
      </xdr:nvSpPr>
      <xdr:spPr>
        <a:xfrm>
          <a:off x="3170564" y="1025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163847</xdr:rowOff>
    </xdr:from>
    <xdr:ext cx="405111" cy="259045"/>
    <xdr:sp macro="" textlink="">
      <xdr:nvSpPr>
        <xdr:cNvPr id="194" name="n_2mainValue【体育館・プール】&#10;有形固定資産減価償却率">
          <a:extLst>
            <a:ext uri="{FF2B5EF4-FFF2-40B4-BE49-F238E27FC236}">
              <a16:creationId xmlns:a16="http://schemas.microsoft.com/office/drawing/2014/main" id="{D89D217E-5CB8-410A-876A-5A0D1344C050}"/>
            </a:ext>
          </a:extLst>
        </xdr:cNvPr>
        <xdr:cNvSpPr txBox="1"/>
      </xdr:nvSpPr>
      <xdr:spPr>
        <a:xfrm>
          <a:off x="238570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125747</xdr:rowOff>
    </xdr:from>
    <xdr:ext cx="405111" cy="259045"/>
    <xdr:sp macro="" textlink="">
      <xdr:nvSpPr>
        <xdr:cNvPr id="195" name="n_3mainValue【体育館・プール】&#10;有形固定資産減価償却率">
          <a:extLst>
            <a:ext uri="{FF2B5EF4-FFF2-40B4-BE49-F238E27FC236}">
              <a16:creationId xmlns:a16="http://schemas.microsoft.com/office/drawing/2014/main" id="{26B65A37-6C86-4EBB-B4BF-28D2CE9C2420}"/>
            </a:ext>
          </a:extLst>
        </xdr:cNvPr>
        <xdr:cNvSpPr txBox="1"/>
      </xdr:nvSpPr>
      <xdr:spPr>
        <a:xfrm>
          <a:off x="161100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a:extLst>
            <a:ext uri="{FF2B5EF4-FFF2-40B4-BE49-F238E27FC236}">
              <a16:creationId xmlns:a16="http://schemas.microsoft.com/office/drawing/2014/main" id="{4208E685-8AD2-474D-8615-00C7CD19342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a:extLst>
            <a:ext uri="{FF2B5EF4-FFF2-40B4-BE49-F238E27FC236}">
              <a16:creationId xmlns:a16="http://schemas.microsoft.com/office/drawing/2014/main" id="{7DBB67A7-80F8-489D-B647-D6367F3AD7FA}"/>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a:extLst>
            <a:ext uri="{FF2B5EF4-FFF2-40B4-BE49-F238E27FC236}">
              <a16:creationId xmlns:a16="http://schemas.microsoft.com/office/drawing/2014/main" id="{82C43BE1-F73A-4CB0-B5E8-7449EA627014}"/>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a:extLst>
            <a:ext uri="{FF2B5EF4-FFF2-40B4-BE49-F238E27FC236}">
              <a16:creationId xmlns:a16="http://schemas.microsoft.com/office/drawing/2014/main" id="{8F872714-9F8C-439C-8F80-1AC095E50F4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a:extLst>
            <a:ext uri="{FF2B5EF4-FFF2-40B4-BE49-F238E27FC236}">
              <a16:creationId xmlns:a16="http://schemas.microsoft.com/office/drawing/2014/main" id="{FC8842EF-6E7D-4C72-9B51-C8B83ADB7F0C}"/>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a:extLst>
            <a:ext uri="{FF2B5EF4-FFF2-40B4-BE49-F238E27FC236}">
              <a16:creationId xmlns:a16="http://schemas.microsoft.com/office/drawing/2014/main" id="{4A933189-1C76-4E4A-AB19-276AF606EEA2}"/>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a:extLst>
            <a:ext uri="{FF2B5EF4-FFF2-40B4-BE49-F238E27FC236}">
              <a16:creationId xmlns:a16="http://schemas.microsoft.com/office/drawing/2014/main" id="{7FBDADAA-61E4-4B5E-B277-A7E36B8D54A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a:extLst>
            <a:ext uri="{FF2B5EF4-FFF2-40B4-BE49-F238E27FC236}">
              <a16:creationId xmlns:a16="http://schemas.microsoft.com/office/drawing/2014/main" id="{886B040A-20BD-4ECD-B15B-2B20E73467D9}"/>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a:extLst>
            <a:ext uri="{FF2B5EF4-FFF2-40B4-BE49-F238E27FC236}">
              <a16:creationId xmlns:a16="http://schemas.microsoft.com/office/drawing/2014/main" id="{5A6F97F5-57D9-4E0D-B6BC-CDF110A4E04A}"/>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a:extLst>
            <a:ext uri="{FF2B5EF4-FFF2-40B4-BE49-F238E27FC236}">
              <a16:creationId xmlns:a16="http://schemas.microsoft.com/office/drawing/2014/main" id="{284B9617-D390-46E6-B2C2-358CC24B2D1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a:extLst>
            <a:ext uri="{FF2B5EF4-FFF2-40B4-BE49-F238E27FC236}">
              <a16:creationId xmlns:a16="http://schemas.microsoft.com/office/drawing/2014/main" id="{DD7EAB41-BA68-4A7A-8FF5-81BAE3764E88}"/>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7" name="テキスト ボックス 206">
          <a:extLst>
            <a:ext uri="{FF2B5EF4-FFF2-40B4-BE49-F238E27FC236}">
              <a16:creationId xmlns:a16="http://schemas.microsoft.com/office/drawing/2014/main" id="{A7AA3B4E-046C-4EE9-AA8B-A65F2458B002}"/>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a:extLst>
            <a:ext uri="{FF2B5EF4-FFF2-40B4-BE49-F238E27FC236}">
              <a16:creationId xmlns:a16="http://schemas.microsoft.com/office/drawing/2014/main" id="{450C44F5-91A5-4C89-A5A2-673371C1CAA4}"/>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9" name="テキスト ボックス 208">
          <a:extLst>
            <a:ext uri="{FF2B5EF4-FFF2-40B4-BE49-F238E27FC236}">
              <a16:creationId xmlns:a16="http://schemas.microsoft.com/office/drawing/2014/main" id="{0C6FFA1D-3F76-4C81-8930-D5C6B830092C}"/>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a:extLst>
            <a:ext uri="{FF2B5EF4-FFF2-40B4-BE49-F238E27FC236}">
              <a16:creationId xmlns:a16="http://schemas.microsoft.com/office/drawing/2014/main" id="{D968716E-7872-4F8B-A1BB-59BA81746521}"/>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1" name="テキスト ボックス 210">
          <a:extLst>
            <a:ext uri="{FF2B5EF4-FFF2-40B4-BE49-F238E27FC236}">
              <a16:creationId xmlns:a16="http://schemas.microsoft.com/office/drawing/2014/main" id="{BEAC5AB0-317A-44DD-A88B-0909047389F5}"/>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a:extLst>
            <a:ext uri="{FF2B5EF4-FFF2-40B4-BE49-F238E27FC236}">
              <a16:creationId xmlns:a16="http://schemas.microsoft.com/office/drawing/2014/main" id="{43E9AA6C-1612-40F4-A12B-F5F6096738DE}"/>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3" name="テキスト ボックス 212">
          <a:extLst>
            <a:ext uri="{FF2B5EF4-FFF2-40B4-BE49-F238E27FC236}">
              <a16:creationId xmlns:a16="http://schemas.microsoft.com/office/drawing/2014/main" id="{00FC3B21-EDA0-4FB9-A6E9-AEBBDBBD5571}"/>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a:extLst>
            <a:ext uri="{FF2B5EF4-FFF2-40B4-BE49-F238E27FC236}">
              <a16:creationId xmlns:a16="http://schemas.microsoft.com/office/drawing/2014/main" id="{DDB94B32-1159-4D2E-AA9D-CB0DD44FD428}"/>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5" name="テキスト ボックス 214">
          <a:extLst>
            <a:ext uri="{FF2B5EF4-FFF2-40B4-BE49-F238E27FC236}">
              <a16:creationId xmlns:a16="http://schemas.microsoft.com/office/drawing/2014/main" id="{330FE8CA-B3A2-43FB-9085-B8EA0F644988}"/>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a:extLst>
            <a:ext uri="{FF2B5EF4-FFF2-40B4-BE49-F238E27FC236}">
              <a16:creationId xmlns:a16="http://schemas.microsoft.com/office/drawing/2014/main" id="{676EA7BA-8561-4D18-896A-4668F541166C}"/>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7" name="テキスト ボックス 216">
          <a:extLst>
            <a:ext uri="{FF2B5EF4-FFF2-40B4-BE49-F238E27FC236}">
              <a16:creationId xmlns:a16="http://schemas.microsoft.com/office/drawing/2014/main" id="{64855141-7ACD-42A1-AFF8-A42F6ADC3151}"/>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体育館・プール】&#10;一人当たり面積グラフ枠">
          <a:extLst>
            <a:ext uri="{FF2B5EF4-FFF2-40B4-BE49-F238E27FC236}">
              <a16:creationId xmlns:a16="http://schemas.microsoft.com/office/drawing/2014/main" id="{52AAEBA3-30F7-49A8-8E1B-F351D841D98D}"/>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117729</xdr:rowOff>
    </xdr:from>
    <xdr:to>
      <xdr:col>54</xdr:col>
      <xdr:colOff>189865</xdr:colOff>
      <xdr:row>64</xdr:row>
      <xdr:rowOff>75819</xdr:rowOff>
    </xdr:to>
    <xdr:cxnSp macro="">
      <xdr:nvCxnSpPr>
        <xdr:cNvPr id="219" name="直線コネクタ 218">
          <a:extLst>
            <a:ext uri="{FF2B5EF4-FFF2-40B4-BE49-F238E27FC236}">
              <a16:creationId xmlns:a16="http://schemas.microsoft.com/office/drawing/2014/main" id="{32B0C098-70FE-4581-A958-81E586605BDC}"/>
            </a:ext>
          </a:extLst>
        </xdr:cNvPr>
        <xdr:cNvCxnSpPr/>
      </xdr:nvCxnSpPr>
      <xdr:spPr>
        <a:xfrm flipV="1">
          <a:off x="9219565" y="9505569"/>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0" name="【体育館・プール】&#10;一人当たり面積最小値テキスト">
          <a:extLst>
            <a:ext uri="{FF2B5EF4-FFF2-40B4-BE49-F238E27FC236}">
              <a16:creationId xmlns:a16="http://schemas.microsoft.com/office/drawing/2014/main" id="{31A5A7FB-BBDB-4490-8F8C-3A4B9B503679}"/>
            </a:ext>
          </a:extLst>
        </xdr:cNvPr>
        <xdr:cNvSpPr txBox="1"/>
      </xdr:nvSpPr>
      <xdr:spPr>
        <a:xfrm>
          <a:off x="9258300" y="10808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21" name="直線コネクタ 220">
          <a:extLst>
            <a:ext uri="{FF2B5EF4-FFF2-40B4-BE49-F238E27FC236}">
              <a16:creationId xmlns:a16="http://schemas.microsoft.com/office/drawing/2014/main" id="{77853A2F-6E09-4813-8037-A5D694CB95FB}"/>
            </a:ext>
          </a:extLst>
        </xdr:cNvPr>
        <xdr:cNvCxnSpPr/>
      </xdr:nvCxnSpPr>
      <xdr:spPr>
        <a:xfrm>
          <a:off x="9154160" y="108047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64406</xdr:rowOff>
    </xdr:from>
    <xdr:ext cx="469744" cy="259045"/>
    <xdr:sp macro="" textlink="">
      <xdr:nvSpPr>
        <xdr:cNvPr id="222" name="【体育館・プール】&#10;一人当たり面積最大値テキスト">
          <a:extLst>
            <a:ext uri="{FF2B5EF4-FFF2-40B4-BE49-F238E27FC236}">
              <a16:creationId xmlns:a16="http://schemas.microsoft.com/office/drawing/2014/main" id="{8BFCD339-6B4C-4D16-A5AA-F3F31CFB0AE1}"/>
            </a:ext>
          </a:extLst>
        </xdr:cNvPr>
        <xdr:cNvSpPr txBox="1"/>
      </xdr:nvSpPr>
      <xdr:spPr>
        <a:xfrm>
          <a:off x="9258300" y="928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117729</xdr:rowOff>
    </xdr:from>
    <xdr:to>
      <xdr:col>55</xdr:col>
      <xdr:colOff>88900</xdr:colOff>
      <xdr:row>56</xdr:row>
      <xdr:rowOff>117729</xdr:rowOff>
    </xdr:to>
    <xdr:cxnSp macro="">
      <xdr:nvCxnSpPr>
        <xdr:cNvPr id="223" name="直線コネクタ 222">
          <a:extLst>
            <a:ext uri="{FF2B5EF4-FFF2-40B4-BE49-F238E27FC236}">
              <a16:creationId xmlns:a16="http://schemas.microsoft.com/office/drawing/2014/main" id="{7641CAA9-6CB9-464C-9C82-C0E70889BCEE}"/>
            </a:ext>
          </a:extLst>
        </xdr:cNvPr>
        <xdr:cNvCxnSpPr/>
      </xdr:nvCxnSpPr>
      <xdr:spPr>
        <a:xfrm>
          <a:off x="9154160" y="95055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60850</xdr:rowOff>
    </xdr:from>
    <xdr:ext cx="469744" cy="259045"/>
    <xdr:sp macro="" textlink="">
      <xdr:nvSpPr>
        <xdr:cNvPr id="224" name="【体育館・プール】&#10;一人当たり面積平均値テキスト">
          <a:extLst>
            <a:ext uri="{FF2B5EF4-FFF2-40B4-BE49-F238E27FC236}">
              <a16:creationId xmlns:a16="http://schemas.microsoft.com/office/drawing/2014/main" id="{4587E3B0-7AF8-4B2B-AE7F-838DD72D37F3}"/>
            </a:ext>
          </a:extLst>
        </xdr:cNvPr>
        <xdr:cNvSpPr txBox="1"/>
      </xdr:nvSpPr>
      <xdr:spPr>
        <a:xfrm>
          <a:off x="9258300" y="104545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37973</xdr:rowOff>
    </xdr:from>
    <xdr:to>
      <xdr:col>55</xdr:col>
      <xdr:colOff>50800</xdr:colOff>
      <xdr:row>63</xdr:row>
      <xdr:rowOff>139573</xdr:rowOff>
    </xdr:to>
    <xdr:sp macro="" textlink="">
      <xdr:nvSpPr>
        <xdr:cNvPr id="225" name="フローチャート: 判断 224">
          <a:extLst>
            <a:ext uri="{FF2B5EF4-FFF2-40B4-BE49-F238E27FC236}">
              <a16:creationId xmlns:a16="http://schemas.microsoft.com/office/drawing/2014/main" id="{D66744B0-1154-4A45-80D4-94118B9D1E49}"/>
            </a:ext>
          </a:extLst>
        </xdr:cNvPr>
        <xdr:cNvSpPr/>
      </xdr:nvSpPr>
      <xdr:spPr>
        <a:xfrm>
          <a:off x="9192260" y="105992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42545</xdr:rowOff>
    </xdr:from>
    <xdr:to>
      <xdr:col>50</xdr:col>
      <xdr:colOff>165100</xdr:colOff>
      <xdr:row>63</xdr:row>
      <xdr:rowOff>144145</xdr:rowOff>
    </xdr:to>
    <xdr:sp macro="" textlink="">
      <xdr:nvSpPr>
        <xdr:cNvPr id="226" name="フローチャート: 判断 225">
          <a:extLst>
            <a:ext uri="{FF2B5EF4-FFF2-40B4-BE49-F238E27FC236}">
              <a16:creationId xmlns:a16="http://schemas.microsoft.com/office/drawing/2014/main" id="{74192C8A-BFB1-416C-B436-0A6FA603A0A3}"/>
            </a:ext>
          </a:extLst>
        </xdr:cNvPr>
        <xdr:cNvSpPr/>
      </xdr:nvSpPr>
      <xdr:spPr>
        <a:xfrm>
          <a:off x="8445500" y="1060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53594</xdr:rowOff>
    </xdr:from>
    <xdr:to>
      <xdr:col>46</xdr:col>
      <xdr:colOff>38100</xdr:colOff>
      <xdr:row>63</xdr:row>
      <xdr:rowOff>155194</xdr:rowOff>
    </xdr:to>
    <xdr:sp macro="" textlink="">
      <xdr:nvSpPr>
        <xdr:cNvPr id="227" name="フローチャート: 判断 226">
          <a:extLst>
            <a:ext uri="{FF2B5EF4-FFF2-40B4-BE49-F238E27FC236}">
              <a16:creationId xmlns:a16="http://schemas.microsoft.com/office/drawing/2014/main" id="{698A34A6-90BA-4212-A221-AB7BED1B95FC}"/>
            </a:ext>
          </a:extLst>
        </xdr:cNvPr>
        <xdr:cNvSpPr/>
      </xdr:nvSpPr>
      <xdr:spPr>
        <a:xfrm>
          <a:off x="7670800" y="106149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65786</xdr:rowOff>
    </xdr:from>
    <xdr:to>
      <xdr:col>41</xdr:col>
      <xdr:colOff>101600</xdr:colOff>
      <xdr:row>63</xdr:row>
      <xdr:rowOff>167386</xdr:rowOff>
    </xdr:to>
    <xdr:sp macro="" textlink="">
      <xdr:nvSpPr>
        <xdr:cNvPr id="228" name="フローチャート: 判断 227">
          <a:extLst>
            <a:ext uri="{FF2B5EF4-FFF2-40B4-BE49-F238E27FC236}">
              <a16:creationId xmlns:a16="http://schemas.microsoft.com/office/drawing/2014/main" id="{59738B21-CE1F-4117-A4C2-20F1E2730C5A}"/>
            </a:ext>
          </a:extLst>
        </xdr:cNvPr>
        <xdr:cNvSpPr/>
      </xdr:nvSpPr>
      <xdr:spPr>
        <a:xfrm>
          <a:off x="6873240" y="10627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68834</xdr:rowOff>
    </xdr:from>
    <xdr:to>
      <xdr:col>36</xdr:col>
      <xdr:colOff>165100</xdr:colOff>
      <xdr:row>63</xdr:row>
      <xdr:rowOff>170434</xdr:rowOff>
    </xdr:to>
    <xdr:sp macro="" textlink="">
      <xdr:nvSpPr>
        <xdr:cNvPr id="229" name="フローチャート: 判断 228">
          <a:extLst>
            <a:ext uri="{FF2B5EF4-FFF2-40B4-BE49-F238E27FC236}">
              <a16:creationId xmlns:a16="http://schemas.microsoft.com/office/drawing/2014/main" id="{9CADB11B-5117-4E8E-B79A-4CC284D06452}"/>
            </a:ext>
          </a:extLst>
        </xdr:cNvPr>
        <xdr:cNvSpPr/>
      </xdr:nvSpPr>
      <xdr:spPr>
        <a:xfrm>
          <a:off x="6098540" y="1063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0945CF26-F57F-421A-BA3A-435D22038C6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95BD61AA-B89B-42F8-89F7-6B40A39F493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992E9109-7224-40AC-9414-767E26E99FB3}"/>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C2CE2017-75A6-4F6E-BAE3-457EF98A163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321D3069-93E2-45EE-AC35-B0FE85FA34E5}"/>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79883</xdr:rowOff>
    </xdr:from>
    <xdr:to>
      <xdr:col>55</xdr:col>
      <xdr:colOff>50800</xdr:colOff>
      <xdr:row>64</xdr:row>
      <xdr:rowOff>10033</xdr:rowOff>
    </xdr:to>
    <xdr:sp macro="" textlink="">
      <xdr:nvSpPr>
        <xdr:cNvPr id="235" name="楕円 234">
          <a:extLst>
            <a:ext uri="{FF2B5EF4-FFF2-40B4-BE49-F238E27FC236}">
              <a16:creationId xmlns:a16="http://schemas.microsoft.com/office/drawing/2014/main" id="{6D6FF673-E201-4B9E-8865-1BAC87069D2E}"/>
            </a:ext>
          </a:extLst>
        </xdr:cNvPr>
        <xdr:cNvSpPr/>
      </xdr:nvSpPr>
      <xdr:spPr>
        <a:xfrm>
          <a:off x="9192260" y="106412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16400</xdr:rowOff>
    </xdr:from>
    <xdr:ext cx="469744" cy="259045"/>
    <xdr:sp macro="" textlink="">
      <xdr:nvSpPr>
        <xdr:cNvPr id="236" name="【体育館・プール】&#10;一人当たり面積該当値テキスト">
          <a:extLst>
            <a:ext uri="{FF2B5EF4-FFF2-40B4-BE49-F238E27FC236}">
              <a16:creationId xmlns:a16="http://schemas.microsoft.com/office/drawing/2014/main" id="{BBDF812A-D7CF-4F71-9EC0-9A683A4C361C}"/>
            </a:ext>
          </a:extLst>
        </xdr:cNvPr>
        <xdr:cNvSpPr txBox="1"/>
      </xdr:nvSpPr>
      <xdr:spPr>
        <a:xfrm>
          <a:off x="9258300" y="1057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83312</xdr:rowOff>
    </xdr:from>
    <xdr:to>
      <xdr:col>50</xdr:col>
      <xdr:colOff>165100</xdr:colOff>
      <xdr:row>64</xdr:row>
      <xdr:rowOff>13462</xdr:rowOff>
    </xdr:to>
    <xdr:sp macro="" textlink="">
      <xdr:nvSpPr>
        <xdr:cNvPr id="237" name="楕円 236">
          <a:extLst>
            <a:ext uri="{FF2B5EF4-FFF2-40B4-BE49-F238E27FC236}">
              <a16:creationId xmlns:a16="http://schemas.microsoft.com/office/drawing/2014/main" id="{EE966F1E-46B4-4BE4-B1D2-99243ECFC762}"/>
            </a:ext>
          </a:extLst>
        </xdr:cNvPr>
        <xdr:cNvSpPr/>
      </xdr:nvSpPr>
      <xdr:spPr>
        <a:xfrm>
          <a:off x="8445500" y="106446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130683</xdr:rowOff>
    </xdr:from>
    <xdr:to>
      <xdr:col>55</xdr:col>
      <xdr:colOff>0</xdr:colOff>
      <xdr:row>63</xdr:row>
      <xdr:rowOff>134112</xdr:rowOff>
    </xdr:to>
    <xdr:cxnSp macro="">
      <xdr:nvCxnSpPr>
        <xdr:cNvPr id="238" name="直線コネクタ 237">
          <a:extLst>
            <a:ext uri="{FF2B5EF4-FFF2-40B4-BE49-F238E27FC236}">
              <a16:creationId xmlns:a16="http://schemas.microsoft.com/office/drawing/2014/main" id="{1580E48F-350E-43F3-98C7-A1E1656A1A35}"/>
            </a:ext>
          </a:extLst>
        </xdr:cNvPr>
        <xdr:cNvCxnSpPr/>
      </xdr:nvCxnSpPr>
      <xdr:spPr>
        <a:xfrm flipV="1">
          <a:off x="8496300" y="10692003"/>
          <a:ext cx="7239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86360</xdr:rowOff>
    </xdr:from>
    <xdr:to>
      <xdr:col>46</xdr:col>
      <xdr:colOff>38100</xdr:colOff>
      <xdr:row>64</xdr:row>
      <xdr:rowOff>16510</xdr:rowOff>
    </xdr:to>
    <xdr:sp macro="" textlink="">
      <xdr:nvSpPr>
        <xdr:cNvPr id="239" name="楕円 238">
          <a:extLst>
            <a:ext uri="{FF2B5EF4-FFF2-40B4-BE49-F238E27FC236}">
              <a16:creationId xmlns:a16="http://schemas.microsoft.com/office/drawing/2014/main" id="{1AA4849C-89DE-4EF8-99EA-0CB88035A37A}"/>
            </a:ext>
          </a:extLst>
        </xdr:cNvPr>
        <xdr:cNvSpPr/>
      </xdr:nvSpPr>
      <xdr:spPr>
        <a:xfrm>
          <a:off x="7670800" y="106476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134112</xdr:rowOff>
    </xdr:from>
    <xdr:to>
      <xdr:col>50</xdr:col>
      <xdr:colOff>114300</xdr:colOff>
      <xdr:row>63</xdr:row>
      <xdr:rowOff>137160</xdr:rowOff>
    </xdr:to>
    <xdr:cxnSp macro="">
      <xdr:nvCxnSpPr>
        <xdr:cNvPr id="240" name="直線コネクタ 239">
          <a:extLst>
            <a:ext uri="{FF2B5EF4-FFF2-40B4-BE49-F238E27FC236}">
              <a16:creationId xmlns:a16="http://schemas.microsoft.com/office/drawing/2014/main" id="{334991CF-985B-4D22-BA04-8E0975F00025}"/>
            </a:ext>
          </a:extLst>
        </xdr:cNvPr>
        <xdr:cNvCxnSpPr/>
      </xdr:nvCxnSpPr>
      <xdr:spPr>
        <a:xfrm flipV="1">
          <a:off x="7713980" y="10695432"/>
          <a:ext cx="78232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89408</xdr:rowOff>
    </xdr:from>
    <xdr:to>
      <xdr:col>41</xdr:col>
      <xdr:colOff>101600</xdr:colOff>
      <xdr:row>64</xdr:row>
      <xdr:rowOff>19558</xdr:rowOff>
    </xdr:to>
    <xdr:sp macro="" textlink="">
      <xdr:nvSpPr>
        <xdr:cNvPr id="241" name="楕円 240">
          <a:extLst>
            <a:ext uri="{FF2B5EF4-FFF2-40B4-BE49-F238E27FC236}">
              <a16:creationId xmlns:a16="http://schemas.microsoft.com/office/drawing/2014/main" id="{F127F1A4-C095-412D-B1C7-8FFAB100F46F}"/>
            </a:ext>
          </a:extLst>
        </xdr:cNvPr>
        <xdr:cNvSpPr/>
      </xdr:nvSpPr>
      <xdr:spPr>
        <a:xfrm>
          <a:off x="6873240" y="106507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137160</xdr:rowOff>
    </xdr:from>
    <xdr:to>
      <xdr:col>45</xdr:col>
      <xdr:colOff>177800</xdr:colOff>
      <xdr:row>63</xdr:row>
      <xdr:rowOff>140208</xdr:rowOff>
    </xdr:to>
    <xdr:cxnSp macro="">
      <xdr:nvCxnSpPr>
        <xdr:cNvPr id="242" name="直線コネクタ 241">
          <a:extLst>
            <a:ext uri="{FF2B5EF4-FFF2-40B4-BE49-F238E27FC236}">
              <a16:creationId xmlns:a16="http://schemas.microsoft.com/office/drawing/2014/main" id="{4AF4E2AA-5EBC-4304-954E-78B448757866}"/>
            </a:ext>
          </a:extLst>
        </xdr:cNvPr>
        <xdr:cNvCxnSpPr/>
      </xdr:nvCxnSpPr>
      <xdr:spPr>
        <a:xfrm flipV="1">
          <a:off x="6924040" y="10698480"/>
          <a:ext cx="78994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160672</xdr:rowOff>
    </xdr:from>
    <xdr:ext cx="469744" cy="259045"/>
    <xdr:sp macro="" textlink="">
      <xdr:nvSpPr>
        <xdr:cNvPr id="243" name="n_1aveValue【体育館・プール】&#10;一人当たり面積">
          <a:extLst>
            <a:ext uri="{FF2B5EF4-FFF2-40B4-BE49-F238E27FC236}">
              <a16:creationId xmlns:a16="http://schemas.microsoft.com/office/drawing/2014/main" id="{CFD127FE-2A94-4F83-9AD8-A570D0DDB4A5}"/>
            </a:ext>
          </a:extLst>
        </xdr:cNvPr>
        <xdr:cNvSpPr txBox="1"/>
      </xdr:nvSpPr>
      <xdr:spPr>
        <a:xfrm>
          <a:off x="8271587" y="1038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271</xdr:rowOff>
    </xdr:from>
    <xdr:ext cx="469744" cy="259045"/>
    <xdr:sp macro="" textlink="">
      <xdr:nvSpPr>
        <xdr:cNvPr id="244" name="n_2aveValue【体育館・プール】&#10;一人当たり面積">
          <a:extLst>
            <a:ext uri="{FF2B5EF4-FFF2-40B4-BE49-F238E27FC236}">
              <a16:creationId xmlns:a16="http://schemas.microsoft.com/office/drawing/2014/main" id="{89EDC7F6-FC71-44C7-B9E0-6DA7A57E202D}"/>
            </a:ext>
          </a:extLst>
        </xdr:cNvPr>
        <xdr:cNvSpPr txBox="1"/>
      </xdr:nvSpPr>
      <xdr:spPr>
        <a:xfrm>
          <a:off x="7509587" y="10393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12463</xdr:rowOff>
    </xdr:from>
    <xdr:ext cx="469744" cy="259045"/>
    <xdr:sp macro="" textlink="">
      <xdr:nvSpPr>
        <xdr:cNvPr id="245" name="n_3aveValue【体育館・プール】&#10;一人当たり面積">
          <a:extLst>
            <a:ext uri="{FF2B5EF4-FFF2-40B4-BE49-F238E27FC236}">
              <a16:creationId xmlns:a16="http://schemas.microsoft.com/office/drawing/2014/main" id="{8246D1DA-8DA5-48EF-B664-556C5DE8B4BA}"/>
            </a:ext>
          </a:extLst>
        </xdr:cNvPr>
        <xdr:cNvSpPr txBox="1"/>
      </xdr:nvSpPr>
      <xdr:spPr>
        <a:xfrm>
          <a:off x="6712027" y="1040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15511</xdr:rowOff>
    </xdr:from>
    <xdr:ext cx="469744" cy="259045"/>
    <xdr:sp macro="" textlink="">
      <xdr:nvSpPr>
        <xdr:cNvPr id="246" name="n_4aveValue【体育館・プール】&#10;一人当たり面積">
          <a:extLst>
            <a:ext uri="{FF2B5EF4-FFF2-40B4-BE49-F238E27FC236}">
              <a16:creationId xmlns:a16="http://schemas.microsoft.com/office/drawing/2014/main" id="{38867BE5-C318-48A7-86FA-061D1EACB19B}"/>
            </a:ext>
          </a:extLst>
        </xdr:cNvPr>
        <xdr:cNvSpPr txBox="1"/>
      </xdr:nvSpPr>
      <xdr:spPr>
        <a:xfrm>
          <a:off x="5937327" y="1040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4589</xdr:rowOff>
    </xdr:from>
    <xdr:ext cx="469744" cy="259045"/>
    <xdr:sp macro="" textlink="">
      <xdr:nvSpPr>
        <xdr:cNvPr id="247" name="n_1mainValue【体育館・プール】&#10;一人当たり面積">
          <a:extLst>
            <a:ext uri="{FF2B5EF4-FFF2-40B4-BE49-F238E27FC236}">
              <a16:creationId xmlns:a16="http://schemas.microsoft.com/office/drawing/2014/main" id="{137BFDAE-2922-4D1B-99AE-686CDEDA938F}"/>
            </a:ext>
          </a:extLst>
        </xdr:cNvPr>
        <xdr:cNvSpPr txBox="1"/>
      </xdr:nvSpPr>
      <xdr:spPr>
        <a:xfrm>
          <a:off x="8271587" y="1073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7637</xdr:rowOff>
    </xdr:from>
    <xdr:ext cx="469744" cy="259045"/>
    <xdr:sp macro="" textlink="">
      <xdr:nvSpPr>
        <xdr:cNvPr id="248" name="n_2mainValue【体育館・プール】&#10;一人当たり面積">
          <a:extLst>
            <a:ext uri="{FF2B5EF4-FFF2-40B4-BE49-F238E27FC236}">
              <a16:creationId xmlns:a16="http://schemas.microsoft.com/office/drawing/2014/main" id="{9563C1C7-194F-40F3-983E-4FCA0F76D83A}"/>
            </a:ext>
          </a:extLst>
        </xdr:cNvPr>
        <xdr:cNvSpPr txBox="1"/>
      </xdr:nvSpPr>
      <xdr:spPr>
        <a:xfrm>
          <a:off x="7509587" y="1073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10685</xdr:rowOff>
    </xdr:from>
    <xdr:ext cx="469744" cy="259045"/>
    <xdr:sp macro="" textlink="">
      <xdr:nvSpPr>
        <xdr:cNvPr id="249" name="n_3mainValue【体育館・プール】&#10;一人当たり面積">
          <a:extLst>
            <a:ext uri="{FF2B5EF4-FFF2-40B4-BE49-F238E27FC236}">
              <a16:creationId xmlns:a16="http://schemas.microsoft.com/office/drawing/2014/main" id="{4E4A996C-F665-441F-80C4-7AF980B34B0E}"/>
            </a:ext>
          </a:extLst>
        </xdr:cNvPr>
        <xdr:cNvSpPr txBox="1"/>
      </xdr:nvSpPr>
      <xdr:spPr>
        <a:xfrm>
          <a:off x="6712027" y="10739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a:extLst>
            <a:ext uri="{FF2B5EF4-FFF2-40B4-BE49-F238E27FC236}">
              <a16:creationId xmlns:a16="http://schemas.microsoft.com/office/drawing/2014/main" id="{A55FB19A-C608-4E68-ABF1-A2548ADA6904}"/>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a:extLst>
            <a:ext uri="{FF2B5EF4-FFF2-40B4-BE49-F238E27FC236}">
              <a16:creationId xmlns:a16="http://schemas.microsoft.com/office/drawing/2014/main" id="{9ADBFD06-F4AA-436B-9EE4-3E0332AB5CB6}"/>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a:extLst>
            <a:ext uri="{FF2B5EF4-FFF2-40B4-BE49-F238E27FC236}">
              <a16:creationId xmlns:a16="http://schemas.microsoft.com/office/drawing/2014/main" id="{FE0AE159-6874-4E8E-AF08-EB5DD2B13AE7}"/>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a:extLst>
            <a:ext uri="{FF2B5EF4-FFF2-40B4-BE49-F238E27FC236}">
              <a16:creationId xmlns:a16="http://schemas.microsoft.com/office/drawing/2014/main" id="{45C8F944-3D4F-4938-877E-D503AB3A00FF}"/>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a:extLst>
            <a:ext uri="{FF2B5EF4-FFF2-40B4-BE49-F238E27FC236}">
              <a16:creationId xmlns:a16="http://schemas.microsoft.com/office/drawing/2014/main" id="{C26382AE-C51F-4342-8952-FE62B8A53D23}"/>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a:extLst>
            <a:ext uri="{FF2B5EF4-FFF2-40B4-BE49-F238E27FC236}">
              <a16:creationId xmlns:a16="http://schemas.microsoft.com/office/drawing/2014/main" id="{EFC11E55-A5A8-43D6-BA9A-479CAD39217B}"/>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a:extLst>
            <a:ext uri="{FF2B5EF4-FFF2-40B4-BE49-F238E27FC236}">
              <a16:creationId xmlns:a16="http://schemas.microsoft.com/office/drawing/2014/main" id="{DC8DE6DD-4212-4A32-97A4-C85C527DC66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a:extLst>
            <a:ext uri="{FF2B5EF4-FFF2-40B4-BE49-F238E27FC236}">
              <a16:creationId xmlns:a16="http://schemas.microsoft.com/office/drawing/2014/main" id="{76E1C792-D578-462B-868D-AF8CC2CFEFF9}"/>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a:extLst>
            <a:ext uri="{FF2B5EF4-FFF2-40B4-BE49-F238E27FC236}">
              <a16:creationId xmlns:a16="http://schemas.microsoft.com/office/drawing/2014/main" id="{3C4D471F-1FF5-4158-9A3B-C8EB733AE32E}"/>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a:extLst>
            <a:ext uri="{FF2B5EF4-FFF2-40B4-BE49-F238E27FC236}">
              <a16:creationId xmlns:a16="http://schemas.microsoft.com/office/drawing/2014/main" id="{FC10CF10-D253-4330-AD5D-9A79CDF4072A}"/>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a:extLst>
            <a:ext uri="{FF2B5EF4-FFF2-40B4-BE49-F238E27FC236}">
              <a16:creationId xmlns:a16="http://schemas.microsoft.com/office/drawing/2014/main" id="{5EA31D1E-2129-4E7E-B48B-010B66D9554E}"/>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1" name="直線コネクタ 260">
          <a:extLst>
            <a:ext uri="{FF2B5EF4-FFF2-40B4-BE49-F238E27FC236}">
              <a16:creationId xmlns:a16="http://schemas.microsoft.com/office/drawing/2014/main" id="{F0561FCC-CD98-4992-95F7-1B905A8A47D1}"/>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2" name="テキスト ボックス 261">
          <a:extLst>
            <a:ext uri="{FF2B5EF4-FFF2-40B4-BE49-F238E27FC236}">
              <a16:creationId xmlns:a16="http://schemas.microsoft.com/office/drawing/2014/main" id="{7D3F850C-8660-413B-8373-19857CE311E0}"/>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3" name="直線コネクタ 262">
          <a:extLst>
            <a:ext uri="{FF2B5EF4-FFF2-40B4-BE49-F238E27FC236}">
              <a16:creationId xmlns:a16="http://schemas.microsoft.com/office/drawing/2014/main" id="{8E89A18A-5635-49B6-A8B5-87952787988B}"/>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4" name="テキスト ボックス 263">
          <a:extLst>
            <a:ext uri="{FF2B5EF4-FFF2-40B4-BE49-F238E27FC236}">
              <a16:creationId xmlns:a16="http://schemas.microsoft.com/office/drawing/2014/main" id="{0576810A-5993-4792-BA84-D2490E2448F2}"/>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5" name="直線コネクタ 264">
          <a:extLst>
            <a:ext uri="{FF2B5EF4-FFF2-40B4-BE49-F238E27FC236}">
              <a16:creationId xmlns:a16="http://schemas.microsoft.com/office/drawing/2014/main" id="{0115843A-C756-45B2-A5EA-0AA6A001E452}"/>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6" name="テキスト ボックス 265">
          <a:extLst>
            <a:ext uri="{FF2B5EF4-FFF2-40B4-BE49-F238E27FC236}">
              <a16:creationId xmlns:a16="http://schemas.microsoft.com/office/drawing/2014/main" id="{BA8797F9-9F0E-4037-A768-5EB0A8A65F4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7" name="直線コネクタ 266">
          <a:extLst>
            <a:ext uri="{FF2B5EF4-FFF2-40B4-BE49-F238E27FC236}">
              <a16:creationId xmlns:a16="http://schemas.microsoft.com/office/drawing/2014/main" id="{49C2BF1E-BBAE-4101-8D3A-8FCF71FE71F9}"/>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8" name="テキスト ボックス 267">
          <a:extLst>
            <a:ext uri="{FF2B5EF4-FFF2-40B4-BE49-F238E27FC236}">
              <a16:creationId xmlns:a16="http://schemas.microsoft.com/office/drawing/2014/main" id="{32702014-88AC-48F1-B5C0-424F075F5913}"/>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9" name="直線コネクタ 268">
          <a:extLst>
            <a:ext uri="{FF2B5EF4-FFF2-40B4-BE49-F238E27FC236}">
              <a16:creationId xmlns:a16="http://schemas.microsoft.com/office/drawing/2014/main" id="{87F6144B-927C-407F-82D8-43AEBEEB9EB5}"/>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0" name="テキスト ボックス 269">
          <a:extLst>
            <a:ext uri="{FF2B5EF4-FFF2-40B4-BE49-F238E27FC236}">
              <a16:creationId xmlns:a16="http://schemas.microsoft.com/office/drawing/2014/main" id="{A5FD1A2F-B8DC-42E2-88C1-26B5A57F750D}"/>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1" name="直線コネクタ 270">
          <a:extLst>
            <a:ext uri="{FF2B5EF4-FFF2-40B4-BE49-F238E27FC236}">
              <a16:creationId xmlns:a16="http://schemas.microsoft.com/office/drawing/2014/main" id="{EA078C48-80FE-4C6F-A82B-163FAC243ABA}"/>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2" name="テキスト ボックス 271">
          <a:extLst>
            <a:ext uri="{FF2B5EF4-FFF2-40B4-BE49-F238E27FC236}">
              <a16:creationId xmlns:a16="http://schemas.microsoft.com/office/drawing/2014/main" id="{AF2E454B-D594-4EB8-9A5A-10B1BE99FFFF}"/>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a:extLst>
            <a:ext uri="{FF2B5EF4-FFF2-40B4-BE49-F238E27FC236}">
              <a16:creationId xmlns:a16="http://schemas.microsoft.com/office/drawing/2014/main" id="{6C2C2CB2-E822-480B-BCA6-8266DD12DFF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福祉施設】&#10;有形固定資産減価償却率グラフ枠">
          <a:extLst>
            <a:ext uri="{FF2B5EF4-FFF2-40B4-BE49-F238E27FC236}">
              <a16:creationId xmlns:a16="http://schemas.microsoft.com/office/drawing/2014/main" id="{0AE09552-7AEF-4F3E-90E5-C1638D6CA0F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118111</xdr:rowOff>
    </xdr:from>
    <xdr:to>
      <xdr:col>24</xdr:col>
      <xdr:colOff>62865</xdr:colOff>
      <xdr:row>86</xdr:row>
      <xdr:rowOff>168729</xdr:rowOff>
    </xdr:to>
    <xdr:cxnSp macro="">
      <xdr:nvCxnSpPr>
        <xdr:cNvPr id="275" name="直線コネクタ 274">
          <a:extLst>
            <a:ext uri="{FF2B5EF4-FFF2-40B4-BE49-F238E27FC236}">
              <a16:creationId xmlns:a16="http://schemas.microsoft.com/office/drawing/2014/main" id="{1583A216-415C-4BE1-B248-15F20BA78D4C}"/>
            </a:ext>
          </a:extLst>
        </xdr:cNvPr>
        <xdr:cNvCxnSpPr/>
      </xdr:nvCxnSpPr>
      <xdr:spPr>
        <a:xfrm flipV="1">
          <a:off x="4086225" y="13194031"/>
          <a:ext cx="0" cy="1391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76" name="【福祉施設】&#10;有形固定資産減価償却率最小値テキスト">
          <a:extLst>
            <a:ext uri="{FF2B5EF4-FFF2-40B4-BE49-F238E27FC236}">
              <a16:creationId xmlns:a16="http://schemas.microsoft.com/office/drawing/2014/main" id="{F79FF45A-481D-4A3E-A321-E48985B66ABA}"/>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77" name="直線コネクタ 276">
          <a:extLst>
            <a:ext uri="{FF2B5EF4-FFF2-40B4-BE49-F238E27FC236}">
              <a16:creationId xmlns:a16="http://schemas.microsoft.com/office/drawing/2014/main" id="{6034108B-6F7A-4E30-93D4-4F01791C7378}"/>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64788</xdr:rowOff>
    </xdr:from>
    <xdr:ext cx="405111" cy="259045"/>
    <xdr:sp macro="" textlink="">
      <xdr:nvSpPr>
        <xdr:cNvPr id="278" name="【福祉施設】&#10;有形固定資産減価償却率最大値テキスト">
          <a:extLst>
            <a:ext uri="{FF2B5EF4-FFF2-40B4-BE49-F238E27FC236}">
              <a16:creationId xmlns:a16="http://schemas.microsoft.com/office/drawing/2014/main" id="{42245BE6-133D-48B0-B40B-30A621EE373A}"/>
            </a:ext>
          </a:extLst>
        </xdr:cNvPr>
        <xdr:cNvSpPr txBox="1"/>
      </xdr:nvSpPr>
      <xdr:spPr>
        <a:xfrm>
          <a:off x="4124960" y="12973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118111</xdr:rowOff>
    </xdr:from>
    <xdr:to>
      <xdr:col>24</xdr:col>
      <xdr:colOff>152400</xdr:colOff>
      <xdr:row>78</xdr:row>
      <xdr:rowOff>118111</xdr:rowOff>
    </xdr:to>
    <xdr:cxnSp macro="">
      <xdr:nvCxnSpPr>
        <xdr:cNvPr id="279" name="直線コネクタ 278">
          <a:extLst>
            <a:ext uri="{FF2B5EF4-FFF2-40B4-BE49-F238E27FC236}">
              <a16:creationId xmlns:a16="http://schemas.microsoft.com/office/drawing/2014/main" id="{C9F4FA3A-1D1A-41AA-AAFE-2024BEC21BB9}"/>
            </a:ext>
          </a:extLst>
        </xdr:cNvPr>
        <xdr:cNvCxnSpPr/>
      </xdr:nvCxnSpPr>
      <xdr:spPr>
        <a:xfrm>
          <a:off x="4020820" y="131940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102888</xdr:rowOff>
    </xdr:from>
    <xdr:ext cx="405111" cy="259045"/>
    <xdr:sp macro="" textlink="">
      <xdr:nvSpPr>
        <xdr:cNvPr id="280" name="【福祉施設】&#10;有形固定資産減価償却率平均値テキスト">
          <a:extLst>
            <a:ext uri="{FF2B5EF4-FFF2-40B4-BE49-F238E27FC236}">
              <a16:creationId xmlns:a16="http://schemas.microsoft.com/office/drawing/2014/main" id="{E210D5AB-DD74-49BB-86B8-9F90BE49BFB8}"/>
            </a:ext>
          </a:extLst>
        </xdr:cNvPr>
        <xdr:cNvSpPr txBox="1"/>
      </xdr:nvSpPr>
      <xdr:spPr>
        <a:xfrm>
          <a:off x="4124960" y="138493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124461</xdr:rowOff>
    </xdr:from>
    <xdr:to>
      <xdr:col>24</xdr:col>
      <xdr:colOff>114300</xdr:colOff>
      <xdr:row>83</xdr:row>
      <xdr:rowOff>54611</xdr:rowOff>
    </xdr:to>
    <xdr:sp macro="" textlink="">
      <xdr:nvSpPr>
        <xdr:cNvPr id="281" name="フローチャート: 判断 280">
          <a:extLst>
            <a:ext uri="{FF2B5EF4-FFF2-40B4-BE49-F238E27FC236}">
              <a16:creationId xmlns:a16="http://schemas.microsoft.com/office/drawing/2014/main" id="{E7EBB87B-365C-43BB-967C-C2DEA74F0391}"/>
            </a:ext>
          </a:extLst>
        </xdr:cNvPr>
        <xdr:cNvSpPr/>
      </xdr:nvSpPr>
      <xdr:spPr>
        <a:xfrm>
          <a:off x="4036060" y="13870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103232</xdr:rowOff>
    </xdr:from>
    <xdr:to>
      <xdr:col>20</xdr:col>
      <xdr:colOff>38100</xdr:colOff>
      <xdr:row>83</xdr:row>
      <xdr:rowOff>33382</xdr:rowOff>
    </xdr:to>
    <xdr:sp macro="" textlink="">
      <xdr:nvSpPr>
        <xdr:cNvPr id="282" name="フローチャート: 判断 281">
          <a:extLst>
            <a:ext uri="{FF2B5EF4-FFF2-40B4-BE49-F238E27FC236}">
              <a16:creationId xmlns:a16="http://schemas.microsoft.com/office/drawing/2014/main" id="{36A67CF1-C663-4F5F-BDCB-BD73E0E35688}"/>
            </a:ext>
          </a:extLst>
        </xdr:cNvPr>
        <xdr:cNvSpPr/>
      </xdr:nvSpPr>
      <xdr:spPr>
        <a:xfrm>
          <a:off x="3312160" y="138497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72208</xdr:rowOff>
    </xdr:from>
    <xdr:to>
      <xdr:col>15</xdr:col>
      <xdr:colOff>101600</xdr:colOff>
      <xdr:row>83</xdr:row>
      <xdr:rowOff>2358</xdr:rowOff>
    </xdr:to>
    <xdr:sp macro="" textlink="">
      <xdr:nvSpPr>
        <xdr:cNvPr id="283" name="フローチャート: 判断 282">
          <a:extLst>
            <a:ext uri="{FF2B5EF4-FFF2-40B4-BE49-F238E27FC236}">
              <a16:creationId xmlns:a16="http://schemas.microsoft.com/office/drawing/2014/main" id="{FF8A67B4-9102-449B-8363-91056528BD07}"/>
            </a:ext>
          </a:extLst>
        </xdr:cNvPr>
        <xdr:cNvSpPr/>
      </xdr:nvSpPr>
      <xdr:spPr>
        <a:xfrm>
          <a:off x="2514600" y="13818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96701</xdr:rowOff>
    </xdr:from>
    <xdr:to>
      <xdr:col>10</xdr:col>
      <xdr:colOff>165100</xdr:colOff>
      <xdr:row>83</xdr:row>
      <xdr:rowOff>26851</xdr:rowOff>
    </xdr:to>
    <xdr:sp macro="" textlink="">
      <xdr:nvSpPr>
        <xdr:cNvPr id="284" name="フローチャート: 判断 283">
          <a:extLst>
            <a:ext uri="{FF2B5EF4-FFF2-40B4-BE49-F238E27FC236}">
              <a16:creationId xmlns:a16="http://schemas.microsoft.com/office/drawing/2014/main" id="{B7BB8385-8C94-42DB-9C09-8826AEE63A69}"/>
            </a:ext>
          </a:extLst>
        </xdr:cNvPr>
        <xdr:cNvSpPr/>
      </xdr:nvSpPr>
      <xdr:spPr>
        <a:xfrm>
          <a:off x="1739900" y="138431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73842</xdr:rowOff>
    </xdr:from>
    <xdr:to>
      <xdr:col>6</xdr:col>
      <xdr:colOff>38100</xdr:colOff>
      <xdr:row>83</xdr:row>
      <xdr:rowOff>3992</xdr:rowOff>
    </xdr:to>
    <xdr:sp macro="" textlink="">
      <xdr:nvSpPr>
        <xdr:cNvPr id="285" name="フローチャート: 判断 284">
          <a:extLst>
            <a:ext uri="{FF2B5EF4-FFF2-40B4-BE49-F238E27FC236}">
              <a16:creationId xmlns:a16="http://schemas.microsoft.com/office/drawing/2014/main" id="{E4DF31D2-79E3-4451-9344-F5ACDAD0C915}"/>
            </a:ext>
          </a:extLst>
        </xdr:cNvPr>
        <xdr:cNvSpPr/>
      </xdr:nvSpPr>
      <xdr:spPr>
        <a:xfrm>
          <a:off x="965200" y="138203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DBE6098B-46AB-42DB-B461-B6E15700295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D5BA8DCC-4822-4607-89E7-E73E988B3296}"/>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3EAC16E7-F2D2-4A50-923F-80349D615147}"/>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14F6B5F0-51EE-4F07-9531-A97F846C51F2}"/>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4D6CB04C-20A9-47C1-8073-0A67B759CB4B}"/>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72208</xdr:rowOff>
    </xdr:from>
    <xdr:to>
      <xdr:col>24</xdr:col>
      <xdr:colOff>114300</xdr:colOff>
      <xdr:row>81</xdr:row>
      <xdr:rowOff>2358</xdr:rowOff>
    </xdr:to>
    <xdr:sp macro="" textlink="">
      <xdr:nvSpPr>
        <xdr:cNvPr id="291" name="楕円 290">
          <a:extLst>
            <a:ext uri="{FF2B5EF4-FFF2-40B4-BE49-F238E27FC236}">
              <a16:creationId xmlns:a16="http://schemas.microsoft.com/office/drawing/2014/main" id="{B8EA283E-3B27-492F-AABC-8E9506BE937B}"/>
            </a:ext>
          </a:extLst>
        </xdr:cNvPr>
        <xdr:cNvSpPr/>
      </xdr:nvSpPr>
      <xdr:spPr>
        <a:xfrm>
          <a:off x="4036060" y="134834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95085</xdr:rowOff>
    </xdr:from>
    <xdr:ext cx="405111" cy="259045"/>
    <xdr:sp macro="" textlink="">
      <xdr:nvSpPr>
        <xdr:cNvPr id="292" name="【福祉施設】&#10;有形固定資産減価償却率該当値テキスト">
          <a:extLst>
            <a:ext uri="{FF2B5EF4-FFF2-40B4-BE49-F238E27FC236}">
              <a16:creationId xmlns:a16="http://schemas.microsoft.com/office/drawing/2014/main" id="{03AA134E-1EA9-4125-8A3B-74E3C19289C2}"/>
            </a:ext>
          </a:extLst>
        </xdr:cNvPr>
        <xdr:cNvSpPr txBox="1"/>
      </xdr:nvSpPr>
      <xdr:spPr>
        <a:xfrm>
          <a:off x="4124960" y="13338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19957</xdr:rowOff>
    </xdr:from>
    <xdr:to>
      <xdr:col>20</xdr:col>
      <xdr:colOff>38100</xdr:colOff>
      <xdr:row>80</xdr:row>
      <xdr:rowOff>121557</xdr:rowOff>
    </xdr:to>
    <xdr:sp macro="" textlink="">
      <xdr:nvSpPr>
        <xdr:cNvPr id="293" name="楕円 292">
          <a:extLst>
            <a:ext uri="{FF2B5EF4-FFF2-40B4-BE49-F238E27FC236}">
              <a16:creationId xmlns:a16="http://schemas.microsoft.com/office/drawing/2014/main" id="{0CE2A83A-0E03-4678-9077-38B8DD0BE20C}"/>
            </a:ext>
          </a:extLst>
        </xdr:cNvPr>
        <xdr:cNvSpPr/>
      </xdr:nvSpPr>
      <xdr:spPr>
        <a:xfrm>
          <a:off x="3312160" y="134311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70757</xdr:rowOff>
    </xdr:from>
    <xdr:to>
      <xdr:col>24</xdr:col>
      <xdr:colOff>63500</xdr:colOff>
      <xdr:row>80</xdr:row>
      <xdr:rowOff>123008</xdr:rowOff>
    </xdr:to>
    <xdr:cxnSp macro="">
      <xdr:nvCxnSpPr>
        <xdr:cNvPr id="294" name="直線コネクタ 293">
          <a:extLst>
            <a:ext uri="{FF2B5EF4-FFF2-40B4-BE49-F238E27FC236}">
              <a16:creationId xmlns:a16="http://schemas.microsoft.com/office/drawing/2014/main" id="{97F005AE-30EF-4ED0-97A8-8E39C103A6E4}"/>
            </a:ext>
          </a:extLst>
        </xdr:cNvPr>
        <xdr:cNvCxnSpPr/>
      </xdr:nvCxnSpPr>
      <xdr:spPr>
        <a:xfrm>
          <a:off x="3355340" y="13481957"/>
          <a:ext cx="73152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129358</xdr:rowOff>
    </xdr:from>
    <xdr:to>
      <xdr:col>15</xdr:col>
      <xdr:colOff>101600</xdr:colOff>
      <xdr:row>80</xdr:row>
      <xdr:rowOff>59508</xdr:rowOff>
    </xdr:to>
    <xdr:sp macro="" textlink="">
      <xdr:nvSpPr>
        <xdr:cNvPr id="295" name="楕円 294">
          <a:extLst>
            <a:ext uri="{FF2B5EF4-FFF2-40B4-BE49-F238E27FC236}">
              <a16:creationId xmlns:a16="http://schemas.microsoft.com/office/drawing/2014/main" id="{8F1C7AAA-95EF-45B4-AD44-3B7F3DC63F4A}"/>
            </a:ext>
          </a:extLst>
        </xdr:cNvPr>
        <xdr:cNvSpPr/>
      </xdr:nvSpPr>
      <xdr:spPr>
        <a:xfrm>
          <a:off x="2514600" y="133729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8708</xdr:rowOff>
    </xdr:from>
    <xdr:to>
      <xdr:col>19</xdr:col>
      <xdr:colOff>177800</xdr:colOff>
      <xdr:row>80</xdr:row>
      <xdr:rowOff>70757</xdr:rowOff>
    </xdr:to>
    <xdr:cxnSp macro="">
      <xdr:nvCxnSpPr>
        <xdr:cNvPr id="296" name="直線コネクタ 295">
          <a:extLst>
            <a:ext uri="{FF2B5EF4-FFF2-40B4-BE49-F238E27FC236}">
              <a16:creationId xmlns:a16="http://schemas.microsoft.com/office/drawing/2014/main" id="{D8554E42-1E12-4ADB-8703-20BDF7071D14}"/>
            </a:ext>
          </a:extLst>
        </xdr:cNvPr>
        <xdr:cNvCxnSpPr/>
      </xdr:nvCxnSpPr>
      <xdr:spPr>
        <a:xfrm>
          <a:off x="2565400" y="13419908"/>
          <a:ext cx="78994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73842</xdr:rowOff>
    </xdr:from>
    <xdr:to>
      <xdr:col>10</xdr:col>
      <xdr:colOff>165100</xdr:colOff>
      <xdr:row>80</xdr:row>
      <xdr:rowOff>3992</xdr:rowOff>
    </xdr:to>
    <xdr:sp macro="" textlink="">
      <xdr:nvSpPr>
        <xdr:cNvPr id="297" name="楕円 296">
          <a:extLst>
            <a:ext uri="{FF2B5EF4-FFF2-40B4-BE49-F238E27FC236}">
              <a16:creationId xmlns:a16="http://schemas.microsoft.com/office/drawing/2014/main" id="{8493FAE3-4877-4956-9B39-0ACDD57476BF}"/>
            </a:ext>
          </a:extLst>
        </xdr:cNvPr>
        <xdr:cNvSpPr/>
      </xdr:nvSpPr>
      <xdr:spPr>
        <a:xfrm>
          <a:off x="1739900" y="133174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124642</xdr:rowOff>
    </xdr:from>
    <xdr:to>
      <xdr:col>15</xdr:col>
      <xdr:colOff>50800</xdr:colOff>
      <xdr:row>80</xdr:row>
      <xdr:rowOff>8708</xdr:rowOff>
    </xdr:to>
    <xdr:cxnSp macro="">
      <xdr:nvCxnSpPr>
        <xdr:cNvPr id="298" name="直線コネクタ 297">
          <a:extLst>
            <a:ext uri="{FF2B5EF4-FFF2-40B4-BE49-F238E27FC236}">
              <a16:creationId xmlns:a16="http://schemas.microsoft.com/office/drawing/2014/main" id="{0362480D-25AD-4FA1-B451-E7A6E2419C7D}"/>
            </a:ext>
          </a:extLst>
        </xdr:cNvPr>
        <xdr:cNvCxnSpPr/>
      </xdr:nvCxnSpPr>
      <xdr:spPr>
        <a:xfrm>
          <a:off x="1790700" y="13368202"/>
          <a:ext cx="77470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24509</xdr:rowOff>
    </xdr:from>
    <xdr:ext cx="405111" cy="259045"/>
    <xdr:sp macro="" textlink="">
      <xdr:nvSpPr>
        <xdr:cNvPr id="299" name="n_1aveValue【福祉施設】&#10;有形固定資産減価償却率">
          <a:extLst>
            <a:ext uri="{FF2B5EF4-FFF2-40B4-BE49-F238E27FC236}">
              <a16:creationId xmlns:a16="http://schemas.microsoft.com/office/drawing/2014/main" id="{E30F2489-026A-4488-9FCB-9CF851D9CBB7}"/>
            </a:ext>
          </a:extLst>
        </xdr:cNvPr>
        <xdr:cNvSpPr txBox="1"/>
      </xdr:nvSpPr>
      <xdr:spPr>
        <a:xfrm>
          <a:off x="3170564" y="13938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164935</xdr:rowOff>
    </xdr:from>
    <xdr:ext cx="405111" cy="259045"/>
    <xdr:sp macro="" textlink="">
      <xdr:nvSpPr>
        <xdr:cNvPr id="300" name="n_2aveValue【福祉施設】&#10;有形固定資産減価償却率">
          <a:extLst>
            <a:ext uri="{FF2B5EF4-FFF2-40B4-BE49-F238E27FC236}">
              <a16:creationId xmlns:a16="http://schemas.microsoft.com/office/drawing/2014/main" id="{3FB0E282-D1E9-4E62-8465-501DE3F7F387}"/>
            </a:ext>
          </a:extLst>
        </xdr:cNvPr>
        <xdr:cNvSpPr txBox="1"/>
      </xdr:nvSpPr>
      <xdr:spPr>
        <a:xfrm>
          <a:off x="2385704" y="13911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17978</xdr:rowOff>
    </xdr:from>
    <xdr:ext cx="405111" cy="259045"/>
    <xdr:sp macro="" textlink="">
      <xdr:nvSpPr>
        <xdr:cNvPr id="301" name="n_3aveValue【福祉施設】&#10;有形固定資産減価償却率">
          <a:extLst>
            <a:ext uri="{FF2B5EF4-FFF2-40B4-BE49-F238E27FC236}">
              <a16:creationId xmlns:a16="http://schemas.microsoft.com/office/drawing/2014/main" id="{15E17312-6B86-4022-8C52-AD9E307E54D3}"/>
            </a:ext>
          </a:extLst>
        </xdr:cNvPr>
        <xdr:cNvSpPr txBox="1"/>
      </xdr:nvSpPr>
      <xdr:spPr>
        <a:xfrm>
          <a:off x="1611004" y="13932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20519</xdr:rowOff>
    </xdr:from>
    <xdr:ext cx="405111" cy="259045"/>
    <xdr:sp macro="" textlink="">
      <xdr:nvSpPr>
        <xdr:cNvPr id="302" name="n_4aveValue【福祉施設】&#10;有形固定資産減価償却率">
          <a:extLst>
            <a:ext uri="{FF2B5EF4-FFF2-40B4-BE49-F238E27FC236}">
              <a16:creationId xmlns:a16="http://schemas.microsoft.com/office/drawing/2014/main" id="{EA630507-4F4C-449D-A81F-DF7248EC6978}"/>
            </a:ext>
          </a:extLst>
        </xdr:cNvPr>
        <xdr:cNvSpPr txBox="1"/>
      </xdr:nvSpPr>
      <xdr:spPr>
        <a:xfrm>
          <a:off x="836304" y="13599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138084</xdr:rowOff>
    </xdr:from>
    <xdr:ext cx="405111" cy="259045"/>
    <xdr:sp macro="" textlink="">
      <xdr:nvSpPr>
        <xdr:cNvPr id="303" name="n_1mainValue【福祉施設】&#10;有形固定資産減価償却率">
          <a:extLst>
            <a:ext uri="{FF2B5EF4-FFF2-40B4-BE49-F238E27FC236}">
              <a16:creationId xmlns:a16="http://schemas.microsoft.com/office/drawing/2014/main" id="{36E0E8B6-4A07-4814-B94D-AC55D7493959}"/>
            </a:ext>
          </a:extLst>
        </xdr:cNvPr>
        <xdr:cNvSpPr txBox="1"/>
      </xdr:nvSpPr>
      <xdr:spPr>
        <a:xfrm>
          <a:off x="3170564" y="1321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76035</xdr:rowOff>
    </xdr:from>
    <xdr:ext cx="405111" cy="259045"/>
    <xdr:sp macro="" textlink="">
      <xdr:nvSpPr>
        <xdr:cNvPr id="304" name="n_2mainValue【福祉施設】&#10;有形固定資産減価償却率">
          <a:extLst>
            <a:ext uri="{FF2B5EF4-FFF2-40B4-BE49-F238E27FC236}">
              <a16:creationId xmlns:a16="http://schemas.microsoft.com/office/drawing/2014/main" id="{8C07B799-2F6D-4C53-819E-E18C0314F127}"/>
            </a:ext>
          </a:extLst>
        </xdr:cNvPr>
        <xdr:cNvSpPr txBox="1"/>
      </xdr:nvSpPr>
      <xdr:spPr>
        <a:xfrm>
          <a:off x="2385704" y="13151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20519</xdr:rowOff>
    </xdr:from>
    <xdr:ext cx="405111" cy="259045"/>
    <xdr:sp macro="" textlink="">
      <xdr:nvSpPr>
        <xdr:cNvPr id="305" name="n_3mainValue【福祉施設】&#10;有形固定資産減価償却率">
          <a:extLst>
            <a:ext uri="{FF2B5EF4-FFF2-40B4-BE49-F238E27FC236}">
              <a16:creationId xmlns:a16="http://schemas.microsoft.com/office/drawing/2014/main" id="{0ADD9CA1-3615-4D34-87E6-E1D175F49CDF}"/>
            </a:ext>
          </a:extLst>
        </xdr:cNvPr>
        <xdr:cNvSpPr txBox="1"/>
      </xdr:nvSpPr>
      <xdr:spPr>
        <a:xfrm>
          <a:off x="1611004" y="13096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6" name="正方形/長方形 305">
          <a:extLst>
            <a:ext uri="{FF2B5EF4-FFF2-40B4-BE49-F238E27FC236}">
              <a16:creationId xmlns:a16="http://schemas.microsoft.com/office/drawing/2014/main" id="{B60B94B6-DFA4-4F0B-A690-A244252B987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7" name="正方形/長方形 306">
          <a:extLst>
            <a:ext uri="{FF2B5EF4-FFF2-40B4-BE49-F238E27FC236}">
              <a16:creationId xmlns:a16="http://schemas.microsoft.com/office/drawing/2014/main" id="{0D8046CC-0EF3-4E6B-B0E4-1761AACAE79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8" name="正方形/長方形 307">
          <a:extLst>
            <a:ext uri="{FF2B5EF4-FFF2-40B4-BE49-F238E27FC236}">
              <a16:creationId xmlns:a16="http://schemas.microsoft.com/office/drawing/2014/main" id="{986F27A6-4C8E-4D7C-A7D8-370EACA1BFC8}"/>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9" name="正方形/長方形 308">
          <a:extLst>
            <a:ext uri="{FF2B5EF4-FFF2-40B4-BE49-F238E27FC236}">
              <a16:creationId xmlns:a16="http://schemas.microsoft.com/office/drawing/2014/main" id="{CDDF82A3-0A5F-4BB4-A32D-4100BD4749CD}"/>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0" name="正方形/長方形 309">
          <a:extLst>
            <a:ext uri="{FF2B5EF4-FFF2-40B4-BE49-F238E27FC236}">
              <a16:creationId xmlns:a16="http://schemas.microsoft.com/office/drawing/2014/main" id="{C13B18C4-C704-4B78-8CD1-B849D98C659F}"/>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1" name="正方形/長方形 310">
          <a:extLst>
            <a:ext uri="{FF2B5EF4-FFF2-40B4-BE49-F238E27FC236}">
              <a16:creationId xmlns:a16="http://schemas.microsoft.com/office/drawing/2014/main" id="{A1AEEF57-B164-42DB-816E-B771FD48D7C3}"/>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2" name="正方形/長方形 311">
          <a:extLst>
            <a:ext uri="{FF2B5EF4-FFF2-40B4-BE49-F238E27FC236}">
              <a16:creationId xmlns:a16="http://schemas.microsoft.com/office/drawing/2014/main" id="{87E12DB4-C204-4E49-9FF9-1AE02E886E71}"/>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3" name="正方形/長方形 312">
          <a:extLst>
            <a:ext uri="{FF2B5EF4-FFF2-40B4-BE49-F238E27FC236}">
              <a16:creationId xmlns:a16="http://schemas.microsoft.com/office/drawing/2014/main" id="{A502FF8A-716C-451E-AAF2-5CAB4B16A77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4" name="テキスト ボックス 313">
          <a:extLst>
            <a:ext uri="{FF2B5EF4-FFF2-40B4-BE49-F238E27FC236}">
              <a16:creationId xmlns:a16="http://schemas.microsoft.com/office/drawing/2014/main" id="{CCB406C5-6644-4207-8E3F-A314F13C9C3E}"/>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5" name="直線コネクタ 314">
          <a:extLst>
            <a:ext uri="{FF2B5EF4-FFF2-40B4-BE49-F238E27FC236}">
              <a16:creationId xmlns:a16="http://schemas.microsoft.com/office/drawing/2014/main" id="{51EE4205-1DB1-401B-AE4D-A7E83174DAE5}"/>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6" name="直線コネクタ 315">
          <a:extLst>
            <a:ext uri="{FF2B5EF4-FFF2-40B4-BE49-F238E27FC236}">
              <a16:creationId xmlns:a16="http://schemas.microsoft.com/office/drawing/2014/main" id="{130BAC67-CF7B-4061-B42D-1ABE7303E627}"/>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7" name="テキスト ボックス 316">
          <a:extLst>
            <a:ext uri="{FF2B5EF4-FFF2-40B4-BE49-F238E27FC236}">
              <a16:creationId xmlns:a16="http://schemas.microsoft.com/office/drawing/2014/main" id="{00D74448-2C83-4A03-9F8A-CED2787D1400}"/>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8" name="直線コネクタ 317">
          <a:extLst>
            <a:ext uri="{FF2B5EF4-FFF2-40B4-BE49-F238E27FC236}">
              <a16:creationId xmlns:a16="http://schemas.microsoft.com/office/drawing/2014/main" id="{A590A8DC-F242-4063-B962-B5D595B4083F}"/>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19" name="テキスト ボックス 318">
          <a:extLst>
            <a:ext uri="{FF2B5EF4-FFF2-40B4-BE49-F238E27FC236}">
              <a16:creationId xmlns:a16="http://schemas.microsoft.com/office/drawing/2014/main" id="{88E2CA51-5CD1-4075-9E0B-8118F50A8815}"/>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0" name="直線コネクタ 319">
          <a:extLst>
            <a:ext uri="{FF2B5EF4-FFF2-40B4-BE49-F238E27FC236}">
              <a16:creationId xmlns:a16="http://schemas.microsoft.com/office/drawing/2014/main" id="{31F25FD9-954B-44C9-9177-5A9204BA4591}"/>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21" name="テキスト ボックス 320">
          <a:extLst>
            <a:ext uri="{FF2B5EF4-FFF2-40B4-BE49-F238E27FC236}">
              <a16:creationId xmlns:a16="http://schemas.microsoft.com/office/drawing/2014/main" id="{FF615661-1AE5-4789-BA4C-4D2EDA907833}"/>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2" name="直線コネクタ 321">
          <a:extLst>
            <a:ext uri="{FF2B5EF4-FFF2-40B4-BE49-F238E27FC236}">
              <a16:creationId xmlns:a16="http://schemas.microsoft.com/office/drawing/2014/main" id="{CE2650B0-5B4E-4BE3-8FEC-D65D3E1DE818}"/>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23" name="テキスト ボックス 322">
          <a:extLst>
            <a:ext uri="{FF2B5EF4-FFF2-40B4-BE49-F238E27FC236}">
              <a16:creationId xmlns:a16="http://schemas.microsoft.com/office/drawing/2014/main" id="{F85797E2-CDA3-4D23-A374-58B1C31F4D21}"/>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4" name="直線コネクタ 323">
          <a:extLst>
            <a:ext uri="{FF2B5EF4-FFF2-40B4-BE49-F238E27FC236}">
              <a16:creationId xmlns:a16="http://schemas.microsoft.com/office/drawing/2014/main" id="{E69ED64F-B76A-4F6E-A00C-D5DC35AF4D94}"/>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5" name="テキスト ボックス 324">
          <a:extLst>
            <a:ext uri="{FF2B5EF4-FFF2-40B4-BE49-F238E27FC236}">
              <a16:creationId xmlns:a16="http://schemas.microsoft.com/office/drawing/2014/main" id="{4D1A047D-E010-45A0-9FC9-5F4F8F5A66A2}"/>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6" name="【福祉施設】&#10;一人当たり面積グラフ枠">
          <a:extLst>
            <a:ext uri="{FF2B5EF4-FFF2-40B4-BE49-F238E27FC236}">
              <a16:creationId xmlns:a16="http://schemas.microsoft.com/office/drawing/2014/main" id="{F4780BB7-566A-4DB1-9F3C-EBCCE578514C}"/>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147828</xdr:rowOff>
    </xdr:from>
    <xdr:to>
      <xdr:col>54</xdr:col>
      <xdr:colOff>189865</xdr:colOff>
      <xdr:row>86</xdr:row>
      <xdr:rowOff>26670</xdr:rowOff>
    </xdr:to>
    <xdr:cxnSp macro="">
      <xdr:nvCxnSpPr>
        <xdr:cNvPr id="327" name="直線コネクタ 326">
          <a:extLst>
            <a:ext uri="{FF2B5EF4-FFF2-40B4-BE49-F238E27FC236}">
              <a16:creationId xmlns:a16="http://schemas.microsoft.com/office/drawing/2014/main" id="{4834AF4F-C440-47CC-BCC9-76662D56A9D0}"/>
            </a:ext>
          </a:extLst>
        </xdr:cNvPr>
        <xdr:cNvCxnSpPr/>
      </xdr:nvCxnSpPr>
      <xdr:spPr>
        <a:xfrm flipV="1">
          <a:off x="9219565" y="13056108"/>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28" name="【福祉施設】&#10;一人当たり面積最小値テキスト">
          <a:extLst>
            <a:ext uri="{FF2B5EF4-FFF2-40B4-BE49-F238E27FC236}">
              <a16:creationId xmlns:a16="http://schemas.microsoft.com/office/drawing/2014/main" id="{70AB4DF2-93A5-4F1C-9171-E78A0801405C}"/>
            </a:ext>
          </a:extLst>
        </xdr:cNvPr>
        <xdr:cNvSpPr txBox="1"/>
      </xdr:nvSpPr>
      <xdr:spPr>
        <a:xfrm>
          <a:off x="9258300" y="1444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29" name="直線コネクタ 328">
          <a:extLst>
            <a:ext uri="{FF2B5EF4-FFF2-40B4-BE49-F238E27FC236}">
              <a16:creationId xmlns:a16="http://schemas.microsoft.com/office/drawing/2014/main" id="{0D1A1EC6-3603-4DBE-BEF1-0F6C0ECCC5CF}"/>
            </a:ext>
          </a:extLst>
        </xdr:cNvPr>
        <xdr:cNvCxnSpPr/>
      </xdr:nvCxnSpPr>
      <xdr:spPr>
        <a:xfrm>
          <a:off x="9154160" y="144437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94505</xdr:rowOff>
    </xdr:from>
    <xdr:ext cx="469744" cy="259045"/>
    <xdr:sp macro="" textlink="">
      <xdr:nvSpPr>
        <xdr:cNvPr id="330" name="【福祉施設】&#10;一人当たり面積最大値テキスト">
          <a:extLst>
            <a:ext uri="{FF2B5EF4-FFF2-40B4-BE49-F238E27FC236}">
              <a16:creationId xmlns:a16="http://schemas.microsoft.com/office/drawing/2014/main" id="{20851E3F-B7B0-4A2D-904C-4BF26FC5003D}"/>
            </a:ext>
          </a:extLst>
        </xdr:cNvPr>
        <xdr:cNvSpPr txBox="1"/>
      </xdr:nvSpPr>
      <xdr:spPr>
        <a:xfrm>
          <a:off x="9258300" y="1283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147828</xdr:rowOff>
    </xdr:from>
    <xdr:to>
      <xdr:col>55</xdr:col>
      <xdr:colOff>88900</xdr:colOff>
      <xdr:row>77</xdr:row>
      <xdr:rowOff>147828</xdr:rowOff>
    </xdr:to>
    <xdr:cxnSp macro="">
      <xdr:nvCxnSpPr>
        <xdr:cNvPr id="331" name="直線コネクタ 330">
          <a:extLst>
            <a:ext uri="{FF2B5EF4-FFF2-40B4-BE49-F238E27FC236}">
              <a16:creationId xmlns:a16="http://schemas.microsoft.com/office/drawing/2014/main" id="{257DF917-9C49-470C-A5DB-9FCA08F753E4}"/>
            </a:ext>
          </a:extLst>
        </xdr:cNvPr>
        <xdr:cNvCxnSpPr/>
      </xdr:nvCxnSpPr>
      <xdr:spPr>
        <a:xfrm>
          <a:off x="9154160" y="130561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137177</xdr:rowOff>
    </xdr:from>
    <xdr:ext cx="469744" cy="259045"/>
    <xdr:sp macro="" textlink="">
      <xdr:nvSpPr>
        <xdr:cNvPr id="332" name="【福祉施設】&#10;一人当たり面積平均値テキスト">
          <a:extLst>
            <a:ext uri="{FF2B5EF4-FFF2-40B4-BE49-F238E27FC236}">
              <a16:creationId xmlns:a16="http://schemas.microsoft.com/office/drawing/2014/main" id="{91860C40-4A1C-4302-B2B5-FC44F70B03BE}"/>
            </a:ext>
          </a:extLst>
        </xdr:cNvPr>
        <xdr:cNvSpPr txBox="1"/>
      </xdr:nvSpPr>
      <xdr:spPr>
        <a:xfrm>
          <a:off x="9258300" y="14051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158750</xdr:rowOff>
    </xdr:from>
    <xdr:to>
      <xdr:col>55</xdr:col>
      <xdr:colOff>50800</xdr:colOff>
      <xdr:row>84</xdr:row>
      <xdr:rowOff>88900</xdr:rowOff>
    </xdr:to>
    <xdr:sp macro="" textlink="">
      <xdr:nvSpPr>
        <xdr:cNvPr id="333" name="フローチャート: 判断 332">
          <a:extLst>
            <a:ext uri="{FF2B5EF4-FFF2-40B4-BE49-F238E27FC236}">
              <a16:creationId xmlns:a16="http://schemas.microsoft.com/office/drawing/2014/main" id="{3EDD0174-EABB-45FF-89AD-BD81408C7216}"/>
            </a:ext>
          </a:extLst>
        </xdr:cNvPr>
        <xdr:cNvSpPr/>
      </xdr:nvSpPr>
      <xdr:spPr>
        <a:xfrm>
          <a:off x="9192260" y="14072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165608</xdr:rowOff>
    </xdr:from>
    <xdr:to>
      <xdr:col>50</xdr:col>
      <xdr:colOff>165100</xdr:colOff>
      <xdr:row>84</xdr:row>
      <xdr:rowOff>95758</xdr:rowOff>
    </xdr:to>
    <xdr:sp macro="" textlink="">
      <xdr:nvSpPr>
        <xdr:cNvPr id="334" name="フローチャート: 判断 333">
          <a:extLst>
            <a:ext uri="{FF2B5EF4-FFF2-40B4-BE49-F238E27FC236}">
              <a16:creationId xmlns:a16="http://schemas.microsoft.com/office/drawing/2014/main" id="{2E1919D3-09F1-46C1-A904-AFD02A73E329}"/>
            </a:ext>
          </a:extLst>
        </xdr:cNvPr>
        <xdr:cNvSpPr/>
      </xdr:nvSpPr>
      <xdr:spPr>
        <a:xfrm>
          <a:off x="8445500" y="140797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151892</xdr:rowOff>
    </xdr:from>
    <xdr:to>
      <xdr:col>46</xdr:col>
      <xdr:colOff>38100</xdr:colOff>
      <xdr:row>84</xdr:row>
      <xdr:rowOff>82042</xdr:rowOff>
    </xdr:to>
    <xdr:sp macro="" textlink="">
      <xdr:nvSpPr>
        <xdr:cNvPr id="335" name="フローチャート: 判断 334">
          <a:extLst>
            <a:ext uri="{FF2B5EF4-FFF2-40B4-BE49-F238E27FC236}">
              <a16:creationId xmlns:a16="http://schemas.microsoft.com/office/drawing/2014/main" id="{2C079150-9126-4809-B672-D976EE3870FD}"/>
            </a:ext>
          </a:extLst>
        </xdr:cNvPr>
        <xdr:cNvSpPr/>
      </xdr:nvSpPr>
      <xdr:spPr>
        <a:xfrm>
          <a:off x="7670800" y="140660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161037</xdr:rowOff>
    </xdr:from>
    <xdr:to>
      <xdr:col>41</xdr:col>
      <xdr:colOff>101600</xdr:colOff>
      <xdr:row>84</xdr:row>
      <xdr:rowOff>91187</xdr:rowOff>
    </xdr:to>
    <xdr:sp macro="" textlink="">
      <xdr:nvSpPr>
        <xdr:cNvPr id="336" name="フローチャート: 判断 335">
          <a:extLst>
            <a:ext uri="{FF2B5EF4-FFF2-40B4-BE49-F238E27FC236}">
              <a16:creationId xmlns:a16="http://schemas.microsoft.com/office/drawing/2014/main" id="{9B38AC60-FCBB-41AB-AB4B-07C5987A4694}"/>
            </a:ext>
          </a:extLst>
        </xdr:cNvPr>
        <xdr:cNvSpPr/>
      </xdr:nvSpPr>
      <xdr:spPr>
        <a:xfrm>
          <a:off x="6873240" y="140751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161037</xdr:rowOff>
    </xdr:from>
    <xdr:to>
      <xdr:col>36</xdr:col>
      <xdr:colOff>165100</xdr:colOff>
      <xdr:row>84</xdr:row>
      <xdr:rowOff>91187</xdr:rowOff>
    </xdr:to>
    <xdr:sp macro="" textlink="">
      <xdr:nvSpPr>
        <xdr:cNvPr id="337" name="フローチャート: 判断 336">
          <a:extLst>
            <a:ext uri="{FF2B5EF4-FFF2-40B4-BE49-F238E27FC236}">
              <a16:creationId xmlns:a16="http://schemas.microsoft.com/office/drawing/2014/main" id="{31D7EC03-AF4E-4800-9FB5-3F92D85AF7D7}"/>
            </a:ext>
          </a:extLst>
        </xdr:cNvPr>
        <xdr:cNvSpPr/>
      </xdr:nvSpPr>
      <xdr:spPr>
        <a:xfrm>
          <a:off x="6098540" y="140751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8ABCB40F-822E-4D75-8E4A-04712A9E23A1}"/>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FDB6D7D3-DB85-4ADD-945A-707BB73288CB}"/>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C9BCF2B4-5508-477C-90E4-C16BC9E10DC5}"/>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73D15BD7-A940-4140-8623-D016C1611066}"/>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42707C87-1EE4-4C49-9F88-F11BFA910C14}"/>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149606</xdr:rowOff>
    </xdr:from>
    <xdr:to>
      <xdr:col>55</xdr:col>
      <xdr:colOff>50800</xdr:colOff>
      <xdr:row>80</xdr:row>
      <xdr:rowOff>79756</xdr:rowOff>
    </xdr:to>
    <xdr:sp macro="" textlink="">
      <xdr:nvSpPr>
        <xdr:cNvPr id="343" name="楕円 342">
          <a:extLst>
            <a:ext uri="{FF2B5EF4-FFF2-40B4-BE49-F238E27FC236}">
              <a16:creationId xmlns:a16="http://schemas.microsoft.com/office/drawing/2014/main" id="{355A1C04-9510-4128-BBE7-5AE88709B711}"/>
            </a:ext>
          </a:extLst>
        </xdr:cNvPr>
        <xdr:cNvSpPr/>
      </xdr:nvSpPr>
      <xdr:spPr>
        <a:xfrm>
          <a:off x="9192260" y="133931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1033</xdr:rowOff>
    </xdr:from>
    <xdr:ext cx="469744" cy="259045"/>
    <xdr:sp macro="" textlink="">
      <xdr:nvSpPr>
        <xdr:cNvPr id="344" name="【福祉施設】&#10;一人当たり面積該当値テキスト">
          <a:extLst>
            <a:ext uri="{FF2B5EF4-FFF2-40B4-BE49-F238E27FC236}">
              <a16:creationId xmlns:a16="http://schemas.microsoft.com/office/drawing/2014/main" id="{0EE1C0D3-82C6-4263-9D3E-49C7FFF00C23}"/>
            </a:ext>
          </a:extLst>
        </xdr:cNvPr>
        <xdr:cNvSpPr txBox="1"/>
      </xdr:nvSpPr>
      <xdr:spPr>
        <a:xfrm>
          <a:off x="9258300" y="13244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7874</xdr:rowOff>
    </xdr:from>
    <xdr:to>
      <xdr:col>50</xdr:col>
      <xdr:colOff>165100</xdr:colOff>
      <xdr:row>80</xdr:row>
      <xdr:rowOff>109474</xdr:rowOff>
    </xdr:to>
    <xdr:sp macro="" textlink="">
      <xdr:nvSpPr>
        <xdr:cNvPr id="345" name="楕円 344">
          <a:extLst>
            <a:ext uri="{FF2B5EF4-FFF2-40B4-BE49-F238E27FC236}">
              <a16:creationId xmlns:a16="http://schemas.microsoft.com/office/drawing/2014/main" id="{1D32D01E-FE6D-4854-AD28-F0B71BB3B9C1}"/>
            </a:ext>
          </a:extLst>
        </xdr:cNvPr>
        <xdr:cNvSpPr/>
      </xdr:nvSpPr>
      <xdr:spPr>
        <a:xfrm>
          <a:off x="8445500" y="1341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28956</xdr:rowOff>
    </xdr:from>
    <xdr:to>
      <xdr:col>55</xdr:col>
      <xdr:colOff>0</xdr:colOff>
      <xdr:row>80</xdr:row>
      <xdr:rowOff>58674</xdr:rowOff>
    </xdr:to>
    <xdr:cxnSp macro="">
      <xdr:nvCxnSpPr>
        <xdr:cNvPr id="346" name="直線コネクタ 345">
          <a:extLst>
            <a:ext uri="{FF2B5EF4-FFF2-40B4-BE49-F238E27FC236}">
              <a16:creationId xmlns:a16="http://schemas.microsoft.com/office/drawing/2014/main" id="{F00523E2-89F3-4427-AB1D-CC8DA5D6817C}"/>
            </a:ext>
          </a:extLst>
        </xdr:cNvPr>
        <xdr:cNvCxnSpPr/>
      </xdr:nvCxnSpPr>
      <xdr:spPr>
        <a:xfrm flipV="1">
          <a:off x="8496300" y="13440156"/>
          <a:ext cx="7239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37592</xdr:rowOff>
    </xdr:from>
    <xdr:to>
      <xdr:col>46</xdr:col>
      <xdr:colOff>38100</xdr:colOff>
      <xdr:row>80</xdr:row>
      <xdr:rowOff>139192</xdr:rowOff>
    </xdr:to>
    <xdr:sp macro="" textlink="">
      <xdr:nvSpPr>
        <xdr:cNvPr id="347" name="楕円 346">
          <a:extLst>
            <a:ext uri="{FF2B5EF4-FFF2-40B4-BE49-F238E27FC236}">
              <a16:creationId xmlns:a16="http://schemas.microsoft.com/office/drawing/2014/main" id="{84567DBA-ACF4-4F58-A28F-D2BCCE8577A2}"/>
            </a:ext>
          </a:extLst>
        </xdr:cNvPr>
        <xdr:cNvSpPr/>
      </xdr:nvSpPr>
      <xdr:spPr>
        <a:xfrm>
          <a:off x="7670800" y="134487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58674</xdr:rowOff>
    </xdr:from>
    <xdr:to>
      <xdr:col>50</xdr:col>
      <xdr:colOff>114300</xdr:colOff>
      <xdr:row>80</xdr:row>
      <xdr:rowOff>88392</xdr:rowOff>
    </xdr:to>
    <xdr:cxnSp macro="">
      <xdr:nvCxnSpPr>
        <xdr:cNvPr id="348" name="直線コネクタ 347">
          <a:extLst>
            <a:ext uri="{FF2B5EF4-FFF2-40B4-BE49-F238E27FC236}">
              <a16:creationId xmlns:a16="http://schemas.microsoft.com/office/drawing/2014/main" id="{9262BADF-125B-4FB6-B8D4-15402D5C3005}"/>
            </a:ext>
          </a:extLst>
        </xdr:cNvPr>
        <xdr:cNvCxnSpPr/>
      </xdr:nvCxnSpPr>
      <xdr:spPr>
        <a:xfrm flipV="1">
          <a:off x="7713980" y="13469874"/>
          <a:ext cx="78232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65024</xdr:rowOff>
    </xdr:from>
    <xdr:to>
      <xdr:col>41</xdr:col>
      <xdr:colOff>101600</xdr:colOff>
      <xdr:row>80</xdr:row>
      <xdr:rowOff>166624</xdr:rowOff>
    </xdr:to>
    <xdr:sp macro="" textlink="">
      <xdr:nvSpPr>
        <xdr:cNvPr id="349" name="楕円 348">
          <a:extLst>
            <a:ext uri="{FF2B5EF4-FFF2-40B4-BE49-F238E27FC236}">
              <a16:creationId xmlns:a16="http://schemas.microsoft.com/office/drawing/2014/main" id="{249924C9-92EC-4F8E-87F9-E838E5E6EC39}"/>
            </a:ext>
          </a:extLst>
        </xdr:cNvPr>
        <xdr:cNvSpPr/>
      </xdr:nvSpPr>
      <xdr:spPr>
        <a:xfrm>
          <a:off x="6873240" y="1347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88392</xdr:rowOff>
    </xdr:from>
    <xdr:to>
      <xdr:col>45</xdr:col>
      <xdr:colOff>177800</xdr:colOff>
      <xdr:row>80</xdr:row>
      <xdr:rowOff>115824</xdr:rowOff>
    </xdr:to>
    <xdr:cxnSp macro="">
      <xdr:nvCxnSpPr>
        <xdr:cNvPr id="350" name="直線コネクタ 349">
          <a:extLst>
            <a:ext uri="{FF2B5EF4-FFF2-40B4-BE49-F238E27FC236}">
              <a16:creationId xmlns:a16="http://schemas.microsoft.com/office/drawing/2014/main" id="{C099341A-E89B-4287-9730-3934A95EF2ED}"/>
            </a:ext>
          </a:extLst>
        </xdr:cNvPr>
        <xdr:cNvCxnSpPr/>
      </xdr:nvCxnSpPr>
      <xdr:spPr>
        <a:xfrm flipV="1">
          <a:off x="6924040" y="13499592"/>
          <a:ext cx="78994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86885</xdr:rowOff>
    </xdr:from>
    <xdr:ext cx="469744" cy="259045"/>
    <xdr:sp macro="" textlink="">
      <xdr:nvSpPr>
        <xdr:cNvPr id="351" name="n_1aveValue【福祉施設】&#10;一人当たり面積">
          <a:extLst>
            <a:ext uri="{FF2B5EF4-FFF2-40B4-BE49-F238E27FC236}">
              <a16:creationId xmlns:a16="http://schemas.microsoft.com/office/drawing/2014/main" id="{E3915FB1-FD93-40A2-974F-78F0AAC4C545}"/>
            </a:ext>
          </a:extLst>
        </xdr:cNvPr>
        <xdr:cNvSpPr txBox="1"/>
      </xdr:nvSpPr>
      <xdr:spPr>
        <a:xfrm>
          <a:off x="8271587" y="14168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73169</xdr:rowOff>
    </xdr:from>
    <xdr:ext cx="469744" cy="259045"/>
    <xdr:sp macro="" textlink="">
      <xdr:nvSpPr>
        <xdr:cNvPr id="352" name="n_2aveValue【福祉施設】&#10;一人当たり面積">
          <a:extLst>
            <a:ext uri="{FF2B5EF4-FFF2-40B4-BE49-F238E27FC236}">
              <a16:creationId xmlns:a16="http://schemas.microsoft.com/office/drawing/2014/main" id="{BBDF7482-D2BF-45DF-BF08-A1CDAFCFB67D}"/>
            </a:ext>
          </a:extLst>
        </xdr:cNvPr>
        <xdr:cNvSpPr txBox="1"/>
      </xdr:nvSpPr>
      <xdr:spPr>
        <a:xfrm>
          <a:off x="7509587" y="1415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82314</xdr:rowOff>
    </xdr:from>
    <xdr:ext cx="469744" cy="259045"/>
    <xdr:sp macro="" textlink="">
      <xdr:nvSpPr>
        <xdr:cNvPr id="353" name="n_3aveValue【福祉施設】&#10;一人当たり面積">
          <a:extLst>
            <a:ext uri="{FF2B5EF4-FFF2-40B4-BE49-F238E27FC236}">
              <a16:creationId xmlns:a16="http://schemas.microsoft.com/office/drawing/2014/main" id="{446A196C-6509-4380-99C7-0C0FFD8006F2}"/>
            </a:ext>
          </a:extLst>
        </xdr:cNvPr>
        <xdr:cNvSpPr txBox="1"/>
      </xdr:nvSpPr>
      <xdr:spPr>
        <a:xfrm>
          <a:off x="6712027" y="14164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107714</xdr:rowOff>
    </xdr:from>
    <xdr:ext cx="469744" cy="259045"/>
    <xdr:sp macro="" textlink="">
      <xdr:nvSpPr>
        <xdr:cNvPr id="354" name="n_4aveValue【福祉施設】&#10;一人当たり面積">
          <a:extLst>
            <a:ext uri="{FF2B5EF4-FFF2-40B4-BE49-F238E27FC236}">
              <a16:creationId xmlns:a16="http://schemas.microsoft.com/office/drawing/2014/main" id="{858651AA-7661-4A7D-BA48-1683DCDF74D0}"/>
            </a:ext>
          </a:extLst>
        </xdr:cNvPr>
        <xdr:cNvSpPr txBox="1"/>
      </xdr:nvSpPr>
      <xdr:spPr>
        <a:xfrm>
          <a:off x="5937327" y="13854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126001</xdr:rowOff>
    </xdr:from>
    <xdr:ext cx="469744" cy="259045"/>
    <xdr:sp macro="" textlink="">
      <xdr:nvSpPr>
        <xdr:cNvPr id="355" name="n_1mainValue【福祉施設】&#10;一人当たり面積">
          <a:extLst>
            <a:ext uri="{FF2B5EF4-FFF2-40B4-BE49-F238E27FC236}">
              <a16:creationId xmlns:a16="http://schemas.microsoft.com/office/drawing/2014/main" id="{0461C263-5F11-40E7-8EE4-A7770E6C532C}"/>
            </a:ext>
          </a:extLst>
        </xdr:cNvPr>
        <xdr:cNvSpPr txBox="1"/>
      </xdr:nvSpPr>
      <xdr:spPr>
        <a:xfrm>
          <a:off x="8271587" y="13201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155719</xdr:rowOff>
    </xdr:from>
    <xdr:ext cx="469744" cy="259045"/>
    <xdr:sp macro="" textlink="">
      <xdr:nvSpPr>
        <xdr:cNvPr id="356" name="n_2mainValue【福祉施設】&#10;一人当たり面積">
          <a:extLst>
            <a:ext uri="{FF2B5EF4-FFF2-40B4-BE49-F238E27FC236}">
              <a16:creationId xmlns:a16="http://schemas.microsoft.com/office/drawing/2014/main" id="{007049FC-8958-4DBC-9108-3A9C00FE3853}"/>
            </a:ext>
          </a:extLst>
        </xdr:cNvPr>
        <xdr:cNvSpPr txBox="1"/>
      </xdr:nvSpPr>
      <xdr:spPr>
        <a:xfrm>
          <a:off x="7509587" y="13231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11701</xdr:rowOff>
    </xdr:from>
    <xdr:ext cx="469744" cy="259045"/>
    <xdr:sp macro="" textlink="">
      <xdr:nvSpPr>
        <xdr:cNvPr id="357" name="n_3mainValue【福祉施設】&#10;一人当たり面積">
          <a:extLst>
            <a:ext uri="{FF2B5EF4-FFF2-40B4-BE49-F238E27FC236}">
              <a16:creationId xmlns:a16="http://schemas.microsoft.com/office/drawing/2014/main" id="{4708D226-8C4E-4609-85DF-0BC988128C1F}"/>
            </a:ext>
          </a:extLst>
        </xdr:cNvPr>
        <xdr:cNvSpPr txBox="1"/>
      </xdr:nvSpPr>
      <xdr:spPr>
        <a:xfrm>
          <a:off x="6712027" y="1325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8" name="正方形/長方形 357">
          <a:extLst>
            <a:ext uri="{FF2B5EF4-FFF2-40B4-BE49-F238E27FC236}">
              <a16:creationId xmlns:a16="http://schemas.microsoft.com/office/drawing/2014/main" id="{32D1C603-5C85-454B-AC5A-9CE972325102}"/>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9" name="正方形/長方形 358">
          <a:extLst>
            <a:ext uri="{FF2B5EF4-FFF2-40B4-BE49-F238E27FC236}">
              <a16:creationId xmlns:a16="http://schemas.microsoft.com/office/drawing/2014/main" id="{B8EEDD41-07FC-42BF-920F-E70B3EC049E9}"/>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0" name="正方形/長方形 359">
          <a:extLst>
            <a:ext uri="{FF2B5EF4-FFF2-40B4-BE49-F238E27FC236}">
              <a16:creationId xmlns:a16="http://schemas.microsoft.com/office/drawing/2014/main" id="{B348C530-0731-43EF-A121-D027D155B919}"/>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1" name="正方形/長方形 360">
          <a:extLst>
            <a:ext uri="{FF2B5EF4-FFF2-40B4-BE49-F238E27FC236}">
              <a16:creationId xmlns:a16="http://schemas.microsoft.com/office/drawing/2014/main" id="{2FAA2C49-D501-4AE2-B583-0466B64C8171}"/>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2" name="正方形/長方形 361">
          <a:extLst>
            <a:ext uri="{FF2B5EF4-FFF2-40B4-BE49-F238E27FC236}">
              <a16:creationId xmlns:a16="http://schemas.microsoft.com/office/drawing/2014/main" id="{46002517-E08C-4638-BF9F-542D45416E61}"/>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3" name="正方形/長方形 362">
          <a:extLst>
            <a:ext uri="{FF2B5EF4-FFF2-40B4-BE49-F238E27FC236}">
              <a16:creationId xmlns:a16="http://schemas.microsoft.com/office/drawing/2014/main" id="{AA9737C4-7252-411E-99A5-F5A3E86D2158}"/>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4" name="正方形/長方形 363">
          <a:extLst>
            <a:ext uri="{FF2B5EF4-FFF2-40B4-BE49-F238E27FC236}">
              <a16:creationId xmlns:a16="http://schemas.microsoft.com/office/drawing/2014/main" id="{3B13E704-4380-49BD-BD9A-8E99A301D8BF}"/>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5" name="正方形/長方形 364">
          <a:extLst>
            <a:ext uri="{FF2B5EF4-FFF2-40B4-BE49-F238E27FC236}">
              <a16:creationId xmlns:a16="http://schemas.microsoft.com/office/drawing/2014/main" id="{2919461E-4B90-4E9A-9A52-5755086C2027}"/>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6" name="テキスト ボックス 365">
          <a:extLst>
            <a:ext uri="{FF2B5EF4-FFF2-40B4-BE49-F238E27FC236}">
              <a16:creationId xmlns:a16="http://schemas.microsoft.com/office/drawing/2014/main" id="{ACFF3B8D-6056-4A3D-AA30-5E854141A82B}"/>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7" name="直線コネクタ 366">
          <a:extLst>
            <a:ext uri="{FF2B5EF4-FFF2-40B4-BE49-F238E27FC236}">
              <a16:creationId xmlns:a16="http://schemas.microsoft.com/office/drawing/2014/main" id="{3D39A972-542C-4E93-91EA-B1C278C507A9}"/>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8" name="テキスト ボックス 367">
          <a:extLst>
            <a:ext uri="{FF2B5EF4-FFF2-40B4-BE49-F238E27FC236}">
              <a16:creationId xmlns:a16="http://schemas.microsoft.com/office/drawing/2014/main" id="{B41DEF98-CC35-40F2-BB08-4D9F732EC11D}"/>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9" name="直線コネクタ 368">
          <a:extLst>
            <a:ext uri="{FF2B5EF4-FFF2-40B4-BE49-F238E27FC236}">
              <a16:creationId xmlns:a16="http://schemas.microsoft.com/office/drawing/2014/main" id="{3AF8EE9E-1FF2-43CB-AE66-E258F65F9D0E}"/>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70" name="テキスト ボックス 369">
          <a:extLst>
            <a:ext uri="{FF2B5EF4-FFF2-40B4-BE49-F238E27FC236}">
              <a16:creationId xmlns:a16="http://schemas.microsoft.com/office/drawing/2014/main" id="{5D04FF1E-7E7F-4A18-9110-77762107AFDD}"/>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1" name="直線コネクタ 370">
          <a:extLst>
            <a:ext uri="{FF2B5EF4-FFF2-40B4-BE49-F238E27FC236}">
              <a16:creationId xmlns:a16="http://schemas.microsoft.com/office/drawing/2014/main" id="{2F5A42FA-C543-40CC-908F-2B43D0E95D0B}"/>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2" name="テキスト ボックス 371">
          <a:extLst>
            <a:ext uri="{FF2B5EF4-FFF2-40B4-BE49-F238E27FC236}">
              <a16:creationId xmlns:a16="http://schemas.microsoft.com/office/drawing/2014/main" id="{5D8519CE-DD86-4DFB-8C4F-77691A3AA567}"/>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3" name="直線コネクタ 372">
          <a:extLst>
            <a:ext uri="{FF2B5EF4-FFF2-40B4-BE49-F238E27FC236}">
              <a16:creationId xmlns:a16="http://schemas.microsoft.com/office/drawing/2014/main" id="{0856D272-3D98-4758-89FA-0691337CF5E8}"/>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4" name="テキスト ボックス 373">
          <a:extLst>
            <a:ext uri="{FF2B5EF4-FFF2-40B4-BE49-F238E27FC236}">
              <a16:creationId xmlns:a16="http://schemas.microsoft.com/office/drawing/2014/main" id="{4037552B-1CDE-4C27-9BD8-CEF6540C7086}"/>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5" name="直線コネクタ 374">
          <a:extLst>
            <a:ext uri="{FF2B5EF4-FFF2-40B4-BE49-F238E27FC236}">
              <a16:creationId xmlns:a16="http://schemas.microsoft.com/office/drawing/2014/main" id="{FE7B8294-8D09-4A44-AED4-1B5803403B9C}"/>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6" name="テキスト ボックス 375">
          <a:extLst>
            <a:ext uri="{FF2B5EF4-FFF2-40B4-BE49-F238E27FC236}">
              <a16:creationId xmlns:a16="http://schemas.microsoft.com/office/drawing/2014/main" id="{978D8B80-2662-4AED-8E54-5C9D8161A767}"/>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7" name="直線コネクタ 376">
          <a:extLst>
            <a:ext uri="{FF2B5EF4-FFF2-40B4-BE49-F238E27FC236}">
              <a16:creationId xmlns:a16="http://schemas.microsoft.com/office/drawing/2014/main" id="{C3040D85-6AAE-40FC-9974-57BB89ACF7DF}"/>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8" name="テキスト ボックス 377">
          <a:extLst>
            <a:ext uri="{FF2B5EF4-FFF2-40B4-BE49-F238E27FC236}">
              <a16:creationId xmlns:a16="http://schemas.microsoft.com/office/drawing/2014/main" id="{27A6C4BE-68E2-4344-81FA-9B3646949D96}"/>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9" name="直線コネクタ 378">
          <a:extLst>
            <a:ext uri="{FF2B5EF4-FFF2-40B4-BE49-F238E27FC236}">
              <a16:creationId xmlns:a16="http://schemas.microsoft.com/office/drawing/2014/main" id="{68962C59-3506-4317-8652-E568D8D1BB2B}"/>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80" name="テキスト ボックス 379">
          <a:extLst>
            <a:ext uri="{FF2B5EF4-FFF2-40B4-BE49-F238E27FC236}">
              <a16:creationId xmlns:a16="http://schemas.microsoft.com/office/drawing/2014/main" id="{A43FDAFD-8BE3-45C9-BFA1-424DA3053F48}"/>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1" name="直線コネクタ 380">
          <a:extLst>
            <a:ext uri="{FF2B5EF4-FFF2-40B4-BE49-F238E27FC236}">
              <a16:creationId xmlns:a16="http://schemas.microsoft.com/office/drawing/2014/main" id="{96843318-CA0E-4884-BA92-ED613EF5D7AF}"/>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市民会館】&#10;有形固定資産減価償却率グラフ枠">
          <a:extLst>
            <a:ext uri="{FF2B5EF4-FFF2-40B4-BE49-F238E27FC236}">
              <a16:creationId xmlns:a16="http://schemas.microsoft.com/office/drawing/2014/main" id="{7EC1C288-DA02-450A-B932-A44260F65DA1}"/>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43543</xdr:rowOff>
    </xdr:from>
    <xdr:to>
      <xdr:col>24</xdr:col>
      <xdr:colOff>62865</xdr:colOff>
      <xdr:row>109</xdr:row>
      <xdr:rowOff>35379</xdr:rowOff>
    </xdr:to>
    <xdr:cxnSp macro="">
      <xdr:nvCxnSpPr>
        <xdr:cNvPr id="383" name="直線コネクタ 382">
          <a:extLst>
            <a:ext uri="{FF2B5EF4-FFF2-40B4-BE49-F238E27FC236}">
              <a16:creationId xmlns:a16="http://schemas.microsoft.com/office/drawing/2014/main" id="{36E86365-5E07-4699-B37A-55CAE6314A63}"/>
            </a:ext>
          </a:extLst>
        </xdr:cNvPr>
        <xdr:cNvCxnSpPr/>
      </xdr:nvCxnSpPr>
      <xdr:spPr>
        <a:xfrm flipV="1">
          <a:off x="4086225" y="16807543"/>
          <a:ext cx="0" cy="1500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84" name="【市民会館】&#10;有形固定資産減価償却率最小値テキスト">
          <a:extLst>
            <a:ext uri="{FF2B5EF4-FFF2-40B4-BE49-F238E27FC236}">
              <a16:creationId xmlns:a16="http://schemas.microsoft.com/office/drawing/2014/main" id="{4AAE9E26-F770-4BA9-ACD4-14456CEA90A0}"/>
            </a:ext>
          </a:extLst>
        </xdr:cNvPr>
        <xdr:cNvSpPr txBox="1"/>
      </xdr:nvSpPr>
      <xdr:spPr>
        <a:xfrm>
          <a:off x="412496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85" name="直線コネクタ 384">
          <a:extLst>
            <a:ext uri="{FF2B5EF4-FFF2-40B4-BE49-F238E27FC236}">
              <a16:creationId xmlns:a16="http://schemas.microsoft.com/office/drawing/2014/main" id="{0511D32B-BD9D-4810-A6B2-23833923539A}"/>
            </a:ext>
          </a:extLst>
        </xdr:cNvPr>
        <xdr:cNvCxnSpPr/>
      </xdr:nvCxnSpPr>
      <xdr:spPr>
        <a:xfrm>
          <a:off x="402082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161670</xdr:rowOff>
    </xdr:from>
    <xdr:ext cx="340478" cy="259045"/>
    <xdr:sp macro="" textlink="">
      <xdr:nvSpPr>
        <xdr:cNvPr id="386" name="【市民会館】&#10;有形固定資産減価償却率最大値テキスト">
          <a:extLst>
            <a:ext uri="{FF2B5EF4-FFF2-40B4-BE49-F238E27FC236}">
              <a16:creationId xmlns:a16="http://schemas.microsoft.com/office/drawing/2014/main" id="{DEAFA916-41D8-44BD-A398-D2CB0975DD27}"/>
            </a:ext>
          </a:extLst>
        </xdr:cNvPr>
        <xdr:cNvSpPr txBox="1"/>
      </xdr:nvSpPr>
      <xdr:spPr>
        <a:xfrm>
          <a:off x="4124960" y="165903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43543</xdr:rowOff>
    </xdr:from>
    <xdr:to>
      <xdr:col>24</xdr:col>
      <xdr:colOff>152400</xdr:colOff>
      <xdr:row>100</xdr:row>
      <xdr:rowOff>43543</xdr:rowOff>
    </xdr:to>
    <xdr:cxnSp macro="">
      <xdr:nvCxnSpPr>
        <xdr:cNvPr id="387" name="直線コネクタ 386">
          <a:extLst>
            <a:ext uri="{FF2B5EF4-FFF2-40B4-BE49-F238E27FC236}">
              <a16:creationId xmlns:a16="http://schemas.microsoft.com/office/drawing/2014/main" id="{08493014-F97D-4770-84AC-E6523A5917C0}"/>
            </a:ext>
          </a:extLst>
        </xdr:cNvPr>
        <xdr:cNvCxnSpPr/>
      </xdr:nvCxnSpPr>
      <xdr:spPr>
        <a:xfrm>
          <a:off x="4020820" y="168075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105427</xdr:rowOff>
    </xdr:from>
    <xdr:ext cx="405111" cy="259045"/>
    <xdr:sp macro="" textlink="">
      <xdr:nvSpPr>
        <xdr:cNvPr id="388" name="【市民会館】&#10;有形固定資産減価償却率平均値テキスト">
          <a:extLst>
            <a:ext uri="{FF2B5EF4-FFF2-40B4-BE49-F238E27FC236}">
              <a16:creationId xmlns:a16="http://schemas.microsoft.com/office/drawing/2014/main" id="{8D25232E-C1C0-494A-9571-095158F59102}"/>
            </a:ext>
          </a:extLst>
        </xdr:cNvPr>
        <xdr:cNvSpPr txBox="1"/>
      </xdr:nvSpPr>
      <xdr:spPr>
        <a:xfrm>
          <a:off x="4124960" y="17372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389" name="フローチャート: 判断 388">
          <a:extLst>
            <a:ext uri="{FF2B5EF4-FFF2-40B4-BE49-F238E27FC236}">
              <a16:creationId xmlns:a16="http://schemas.microsoft.com/office/drawing/2014/main" id="{4AE9B25E-21BB-46AC-8A63-CAD9D17461E0}"/>
            </a:ext>
          </a:extLst>
        </xdr:cNvPr>
        <xdr:cNvSpPr/>
      </xdr:nvSpPr>
      <xdr:spPr>
        <a:xfrm>
          <a:off x="4036060" y="17517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390" name="フローチャート: 判断 389">
          <a:extLst>
            <a:ext uri="{FF2B5EF4-FFF2-40B4-BE49-F238E27FC236}">
              <a16:creationId xmlns:a16="http://schemas.microsoft.com/office/drawing/2014/main" id="{71670E7B-4D8B-4FCC-9B53-0FBBEDB91F0A}"/>
            </a:ext>
          </a:extLst>
        </xdr:cNvPr>
        <xdr:cNvSpPr/>
      </xdr:nvSpPr>
      <xdr:spPr>
        <a:xfrm>
          <a:off x="3312160" y="174828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46627</xdr:rowOff>
    </xdr:from>
    <xdr:to>
      <xdr:col>15</xdr:col>
      <xdr:colOff>101600</xdr:colOff>
      <xdr:row>104</xdr:row>
      <xdr:rowOff>148227</xdr:rowOff>
    </xdr:to>
    <xdr:sp macro="" textlink="">
      <xdr:nvSpPr>
        <xdr:cNvPr id="391" name="フローチャート: 判断 390">
          <a:extLst>
            <a:ext uri="{FF2B5EF4-FFF2-40B4-BE49-F238E27FC236}">
              <a16:creationId xmlns:a16="http://schemas.microsoft.com/office/drawing/2014/main" id="{EC7EB04E-1D86-4D11-BD9E-88352041EF0F}"/>
            </a:ext>
          </a:extLst>
        </xdr:cNvPr>
        <xdr:cNvSpPr/>
      </xdr:nvSpPr>
      <xdr:spPr>
        <a:xfrm>
          <a:off x="2514600" y="17481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31931</xdr:rowOff>
    </xdr:from>
    <xdr:to>
      <xdr:col>10</xdr:col>
      <xdr:colOff>165100</xdr:colOff>
      <xdr:row>104</xdr:row>
      <xdr:rowOff>133531</xdr:rowOff>
    </xdr:to>
    <xdr:sp macro="" textlink="">
      <xdr:nvSpPr>
        <xdr:cNvPr id="392" name="フローチャート: 判断 391">
          <a:extLst>
            <a:ext uri="{FF2B5EF4-FFF2-40B4-BE49-F238E27FC236}">
              <a16:creationId xmlns:a16="http://schemas.microsoft.com/office/drawing/2014/main" id="{7B6EC237-24A3-4011-BFDE-E004D909ADBE}"/>
            </a:ext>
          </a:extLst>
        </xdr:cNvPr>
        <xdr:cNvSpPr/>
      </xdr:nvSpPr>
      <xdr:spPr>
        <a:xfrm>
          <a:off x="1739900" y="1746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10705</xdr:rowOff>
    </xdr:from>
    <xdr:to>
      <xdr:col>6</xdr:col>
      <xdr:colOff>38100</xdr:colOff>
      <xdr:row>104</xdr:row>
      <xdr:rowOff>112305</xdr:rowOff>
    </xdr:to>
    <xdr:sp macro="" textlink="">
      <xdr:nvSpPr>
        <xdr:cNvPr id="393" name="フローチャート: 判断 392">
          <a:extLst>
            <a:ext uri="{FF2B5EF4-FFF2-40B4-BE49-F238E27FC236}">
              <a16:creationId xmlns:a16="http://schemas.microsoft.com/office/drawing/2014/main" id="{E08B4441-1A66-4276-BF9E-FA871CCCDD61}"/>
            </a:ext>
          </a:extLst>
        </xdr:cNvPr>
        <xdr:cNvSpPr/>
      </xdr:nvSpPr>
      <xdr:spPr>
        <a:xfrm>
          <a:off x="965200" y="174452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4" name="テキスト ボックス 393">
          <a:extLst>
            <a:ext uri="{FF2B5EF4-FFF2-40B4-BE49-F238E27FC236}">
              <a16:creationId xmlns:a16="http://schemas.microsoft.com/office/drawing/2014/main" id="{DE292B75-D824-438E-9E70-C7342F3929B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5" name="テキスト ボックス 394">
          <a:extLst>
            <a:ext uri="{FF2B5EF4-FFF2-40B4-BE49-F238E27FC236}">
              <a16:creationId xmlns:a16="http://schemas.microsoft.com/office/drawing/2014/main" id="{C4DF3020-BEEB-47D6-87BD-F6F59C75CCF9}"/>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6" name="テキスト ボックス 395">
          <a:extLst>
            <a:ext uri="{FF2B5EF4-FFF2-40B4-BE49-F238E27FC236}">
              <a16:creationId xmlns:a16="http://schemas.microsoft.com/office/drawing/2014/main" id="{B5740983-DD9A-47A6-8E43-162E712AC055}"/>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7" name="テキスト ボックス 396">
          <a:extLst>
            <a:ext uri="{FF2B5EF4-FFF2-40B4-BE49-F238E27FC236}">
              <a16:creationId xmlns:a16="http://schemas.microsoft.com/office/drawing/2014/main" id="{18B67C8D-B078-40FB-BBA8-177FBFCF24CC}"/>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8" name="テキスト ボックス 397">
          <a:extLst>
            <a:ext uri="{FF2B5EF4-FFF2-40B4-BE49-F238E27FC236}">
              <a16:creationId xmlns:a16="http://schemas.microsoft.com/office/drawing/2014/main" id="{079A7432-5081-4AD7-9F85-EF997237BE8B}"/>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151130</xdr:rowOff>
    </xdr:from>
    <xdr:to>
      <xdr:col>24</xdr:col>
      <xdr:colOff>114300</xdr:colOff>
      <xdr:row>105</xdr:row>
      <xdr:rowOff>81280</xdr:rowOff>
    </xdr:to>
    <xdr:sp macro="" textlink="">
      <xdr:nvSpPr>
        <xdr:cNvPr id="399" name="楕円 398">
          <a:extLst>
            <a:ext uri="{FF2B5EF4-FFF2-40B4-BE49-F238E27FC236}">
              <a16:creationId xmlns:a16="http://schemas.microsoft.com/office/drawing/2014/main" id="{FBE56549-7BB9-48DC-A051-CA6A130722CB}"/>
            </a:ext>
          </a:extLst>
        </xdr:cNvPr>
        <xdr:cNvSpPr/>
      </xdr:nvSpPr>
      <xdr:spPr>
        <a:xfrm>
          <a:off x="4036060" y="17585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129557</xdr:rowOff>
    </xdr:from>
    <xdr:ext cx="405111" cy="259045"/>
    <xdr:sp macro="" textlink="">
      <xdr:nvSpPr>
        <xdr:cNvPr id="400" name="【市民会館】&#10;有形固定資産減価償却率該当値テキスト">
          <a:extLst>
            <a:ext uri="{FF2B5EF4-FFF2-40B4-BE49-F238E27FC236}">
              <a16:creationId xmlns:a16="http://schemas.microsoft.com/office/drawing/2014/main" id="{9F983BAB-493B-415A-BA42-CE84FF2929BA}"/>
            </a:ext>
          </a:extLst>
        </xdr:cNvPr>
        <xdr:cNvSpPr txBox="1"/>
      </xdr:nvSpPr>
      <xdr:spPr>
        <a:xfrm>
          <a:off x="4124960" y="17564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126637</xdr:rowOff>
    </xdr:from>
    <xdr:to>
      <xdr:col>20</xdr:col>
      <xdr:colOff>38100</xdr:colOff>
      <xdr:row>105</xdr:row>
      <xdr:rowOff>56787</xdr:rowOff>
    </xdr:to>
    <xdr:sp macro="" textlink="">
      <xdr:nvSpPr>
        <xdr:cNvPr id="401" name="楕円 400">
          <a:extLst>
            <a:ext uri="{FF2B5EF4-FFF2-40B4-BE49-F238E27FC236}">
              <a16:creationId xmlns:a16="http://schemas.microsoft.com/office/drawing/2014/main" id="{EA118030-3677-4512-B5F9-2DA50372E71A}"/>
            </a:ext>
          </a:extLst>
        </xdr:cNvPr>
        <xdr:cNvSpPr/>
      </xdr:nvSpPr>
      <xdr:spPr>
        <a:xfrm>
          <a:off x="3312160" y="175611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5987</xdr:rowOff>
    </xdr:from>
    <xdr:to>
      <xdr:col>24</xdr:col>
      <xdr:colOff>63500</xdr:colOff>
      <xdr:row>105</xdr:row>
      <xdr:rowOff>30480</xdr:rowOff>
    </xdr:to>
    <xdr:cxnSp macro="">
      <xdr:nvCxnSpPr>
        <xdr:cNvPr id="402" name="直線コネクタ 401">
          <a:extLst>
            <a:ext uri="{FF2B5EF4-FFF2-40B4-BE49-F238E27FC236}">
              <a16:creationId xmlns:a16="http://schemas.microsoft.com/office/drawing/2014/main" id="{43238309-822F-4E50-97D4-2439475C3C16}"/>
            </a:ext>
          </a:extLst>
        </xdr:cNvPr>
        <xdr:cNvCxnSpPr/>
      </xdr:nvCxnSpPr>
      <xdr:spPr>
        <a:xfrm>
          <a:off x="3355340" y="17608187"/>
          <a:ext cx="73152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87449</xdr:rowOff>
    </xdr:from>
    <xdr:to>
      <xdr:col>15</xdr:col>
      <xdr:colOff>101600</xdr:colOff>
      <xdr:row>105</xdr:row>
      <xdr:rowOff>17599</xdr:rowOff>
    </xdr:to>
    <xdr:sp macro="" textlink="">
      <xdr:nvSpPr>
        <xdr:cNvPr id="403" name="楕円 402">
          <a:extLst>
            <a:ext uri="{FF2B5EF4-FFF2-40B4-BE49-F238E27FC236}">
              <a16:creationId xmlns:a16="http://schemas.microsoft.com/office/drawing/2014/main" id="{D3864918-DD6F-4E75-AF28-7919C9DA3FA9}"/>
            </a:ext>
          </a:extLst>
        </xdr:cNvPr>
        <xdr:cNvSpPr/>
      </xdr:nvSpPr>
      <xdr:spPr>
        <a:xfrm>
          <a:off x="2514600" y="175220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138249</xdr:rowOff>
    </xdr:from>
    <xdr:to>
      <xdr:col>19</xdr:col>
      <xdr:colOff>177800</xdr:colOff>
      <xdr:row>105</xdr:row>
      <xdr:rowOff>5987</xdr:rowOff>
    </xdr:to>
    <xdr:cxnSp macro="">
      <xdr:nvCxnSpPr>
        <xdr:cNvPr id="404" name="直線コネクタ 403">
          <a:extLst>
            <a:ext uri="{FF2B5EF4-FFF2-40B4-BE49-F238E27FC236}">
              <a16:creationId xmlns:a16="http://schemas.microsoft.com/office/drawing/2014/main" id="{5A38E691-3FF2-405F-8755-4FF138AEDAEA}"/>
            </a:ext>
          </a:extLst>
        </xdr:cNvPr>
        <xdr:cNvCxnSpPr/>
      </xdr:nvCxnSpPr>
      <xdr:spPr>
        <a:xfrm>
          <a:off x="2565400" y="17572809"/>
          <a:ext cx="789940" cy="35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116839</xdr:rowOff>
    </xdr:from>
    <xdr:to>
      <xdr:col>10</xdr:col>
      <xdr:colOff>165100</xdr:colOff>
      <xdr:row>105</xdr:row>
      <xdr:rowOff>46989</xdr:rowOff>
    </xdr:to>
    <xdr:sp macro="" textlink="">
      <xdr:nvSpPr>
        <xdr:cNvPr id="405" name="楕円 404">
          <a:extLst>
            <a:ext uri="{FF2B5EF4-FFF2-40B4-BE49-F238E27FC236}">
              <a16:creationId xmlns:a16="http://schemas.microsoft.com/office/drawing/2014/main" id="{3432705A-932D-474B-9C82-B618B88EDFD8}"/>
            </a:ext>
          </a:extLst>
        </xdr:cNvPr>
        <xdr:cNvSpPr/>
      </xdr:nvSpPr>
      <xdr:spPr>
        <a:xfrm>
          <a:off x="1739900" y="175513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138249</xdr:rowOff>
    </xdr:from>
    <xdr:to>
      <xdr:col>15</xdr:col>
      <xdr:colOff>50800</xdr:colOff>
      <xdr:row>104</xdr:row>
      <xdr:rowOff>167639</xdr:rowOff>
    </xdr:to>
    <xdr:cxnSp macro="">
      <xdr:nvCxnSpPr>
        <xdr:cNvPr id="406" name="直線コネクタ 405">
          <a:extLst>
            <a:ext uri="{FF2B5EF4-FFF2-40B4-BE49-F238E27FC236}">
              <a16:creationId xmlns:a16="http://schemas.microsoft.com/office/drawing/2014/main" id="{4CCADD9A-62C7-4F73-AA70-BA299BCCB720}"/>
            </a:ext>
          </a:extLst>
        </xdr:cNvPr>
        <xdr:cNvCxnSpPr/>
      </xdr:nvCxnSpPr>
      <xdr:spPr>
        <a:xfrm flipV="1">
          <a:off x="1790700" y="17572809"/>
          <a:ext cx="7747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07" name="n_1aveValue【市民会館】&#10;有形固定資産減価償却率">
          <a:extLst>
            <a:ext uri="{FF2B5EF4-FFF2-40B4-BE49-F238E27FC236}">
              <a16:creationId xmlns:a16="http://schemas.microsoft.com/office/drawing/2014/main" id="{7355A05A-FBED-4FFB-9B81-C0F173BA3255}"/>
            </a:ext>
          </a:extLst>
        </xdr:cNvPr>
        <xdr:cNvSpPr txBox="1"/>
      </xdr:nvSpPr>
      <xdr:spPr>
        <a:xfrm>
          <a:off x="3170564" y="17265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164754</xdr:rowOff>
    </xdr:from>
    <xdr:ext cx="405111" cy="259045"/>
    <xdr:sp macro="" textlink="">
      <xdr:nvSpPr>
        <xdr:cNvPr id="408" name="n_2aveValue【市民会館】&#10;有形固定資産減価償却率">
          <a:extLst>
            <a:ext uri="{FF2B5EF4-FFF2-40B4-BE49-F238E27FC236}">
              <a16:creationId xmlns:a16="http://schemas.microsoft.com/office/drawing/2014/main" id="{2C49ECF3-2115-41A4-B185-DFA9F92EF4F1}"/>
            </a:ext>
          </a:extLst>
        </xdr:cNvPr>
        <xdr:cNvSpPr txBox="1"/>
      </xdr:nvSpPr>
      <xdr:spPr>
        <a:xfrm>
          <a:off x="2385704" y="17264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150058</xdr:rowOff>
    </xdr:from>
    <xdr:ext cx="405111" cy="259045"/>
    <xdr:sp macro="" textlink="">
      <xdr:nvSpPr>
        <xdr:cNvPr id="409" name="n_3aveValue【市民会館】&#10;有形固定資産減価償却率">
          <a:extLst>
            <a:ext uri="{FF2B5EF4-FFF2-40B4-BE49-F238E27FC236}">
              <a16:creationId xmlns:a16="http://schemas.microsoft.com/office/drawing/2014/main" id="{9CA529ED-DD59-44EF-BF8D-E0F44F1E8273}"/>
            </a:ext>
          </a:extLst>
        </xdr:cNvPr>
        <xdr:cNvSpPr txBox="1"/>
      </xdr:nvSpPr>
      <xdr:spPr>
        <a:xfrm>
          <a:off x="1611004" y="17249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128832</xdr:rowOff>
    </xdr:from>
    <xdr:ext cx="405111" cy="259045"/>
    <xdr:sp macro="" textlink="">
      <xdr:nvSpPr>
        <xdr:cNvPr id="410" name="n_4aveValue【市民会館】&#10;有形固定資産減価償却率">
          <a:extLst>
            <a:ext uri="{FF2B5EF4-FFF2-40B4-BE49-F238E27FC236}">
              <a16:creationId xmlns:a16="http://schemas.microsoft.com/office/drawing/2014/main" id="{8DC46C5E-F176-494A-9DCE-22EC0A3DE297}"/>
            </a:ext>
          </a:extLst>
        </xdr:cNvPr>
        <xdr:cNvSpPr txBox="1"/>
      </xdr:nvSpPr>
      <xdr:spPr>
        <a:xfrm>
          <a:off x="836304" y="17228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47914</xdr:rowOff>
    </xdr:from>
    <xdr:ext cx="405111" cy="259045"/>
    <xdr:sp macro="" textlink="">
      <xdr:nvSpPr>
        <xdr:cNvPr id="411" name="n_1mainValue【市民会館】&#10;有形固定資産減価償却率">
          <a:extLst>
            <a:ext uri="{FF2B5EF4-FFF2-40B4-BE49-F238E27FC236}">
              <a16:creationId xmlns:a16="http://schemas.microsoft.com/office/drawing/2014/main" id="{385C76D4-A569-4D26-9BE1-946563D0D36B}"/>
            </a:ext>
          </a:extLst>
        </xdr:cNvPr>
        <xdr:cNvSpPr txBox="1"/>
      </xdr:nvSpPr>
      <xdr:spPr>
        <a:xfrm>
          <a:off x="3170564" y="17650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8726</xdr:rowOff>
    </xdr:from>
    <xdr:ext cx="405111" cy="259045"/>
    <xdr:sp macro="" textlink="">
      <xdr:nvSpPr>
        <xdr:cNvPr id="412" name="n_2mainValue【市民会館】&#10;有形固定資産減価償却率">
          <a:extLst>
            <a:ext uri="{FF2B5EF4-FFF2-40B4-BE49-F238E27FC236}">
              <a16:creationId xmlns:a16="http://schemas.microsoft.com/office/drawing/2014/main" id="{E955FB92-2350-4626-904D-2309DE0B5C71}"/>
            </a:ext>
          </a:extLst>
        </xdr:cNvPr>
        <xdr:cNvSpPr txBox="1"/>
      </xdr:nvSpPr>
      <xdr:spPr>
        <a:xfrm>
          <a:off x="2385704" y="17610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38116</xdr:rowOff>
    </xdr:from>
    <xdr:ext cx="405111" cy="259045"/>
    <xdr:sp macro="" textlink="">
      <xdr:nvSpPr>
        <xdr:cNvPr id="413" name="n_3mainValue【市民会館】&#10;有形固定資産減価償却率">
          <a:extLst>
            <a:ext uri="{FF2B5EF4-FFF2-40B4-BE49-F238E27FC236}">
              <a16:creationId xmlns:a16="http://schemas.microsoft.com/office/drawing/2014/main" id="{BFAA0A3E-4D7D-4042-B9E6-7F954AA8F27E}"/>
            </a:ext>
          </a:extLst>
        </xdr:cNvPr>
        <xdr:cNvSpPr txBox="1"/>
      </xdr:nvSpPr>
      <xdr:spPr>
        <a:xfrm>
          <a:off x="1611004" y="17640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4" name="正方形/長方形 413">
          <a:extLst>
            <a:ext uri="{FF2B5EF4-FFF2-40B4-BE49-F238E27FC236}">
              <a16:creationId xmlns:a16="http://schemas.microsoft.com/office/drawing/2014/main" id="{F6BB8A4E-FCEC-42A8-BFFE-005CA6C4C0ED}"/>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5" name="正方形/長方形 414">
          <a:extLst>
            <a:ext uri="{FF2B5EF4-FFF2-40B4-BE49-F238E27FC236}">
              <a16:creationId xmlns:a16="http://schemas.microsoft.com/office/drawing/2014/main" id="{EA86042A-AB17-4E5A-A57E-83AA61BF83FA}"/>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6" name="正方形/長方形 415">
          <a:extLst>
            <a:ext uri="{FF2B5EF4-FFF2-40B4-BE49-F238E27FC236}">
              <a16:creationId xmlns:a16="http://schemas.microsoft.com/office/drawing/2014/main" id="{957D6D41-50CA-4F0C-9D4E-8C70C27A52C3}"/>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7" name="正方形/長方形 416">
          <a:extLst>
            <a:ext uri="{FF2B5EF4-FFF2-40B4-BE49-F238E27FC236}">
              <a16:creationId xmlns:a16="http://schemas.microsoft.com/office/drawing/2014/main" id="{B095B752-CFC4-4817-849D-0E510863DA0A}"/>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8" name="正方形/長方形 417">
          <a:extLst>
            <a:ext uri="{FF2B5EF4-FFF2-40B4-BE49-F238E27FC236}">
              <a16:creationId xmlns:a16="http://schemas.microsoft.com/office/drawing/2014/main" id="{9BE2F7B3-D75A-4C4F-A1FF-39C044E0A98F}"/>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9" name="正方形/長方形 418">
          <a:extLst>
            <a:ext uri="{FF2B5EF4-FFF2-40B4-BE49-F238E27FC236}">
              <a16:creationId xmlns:a16="http://schemas.microsoft.com/office/drawing/2014/main" id="{2E64A801-F2F8-4996-8279-DA75F93E24F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0" name="正方形/長方形 419">
          <a:extLst>
            <a:ext uri="{FF2B5EF4-FFF2-40B4-BE49-F238E27FC236}">
              <a16:creationId xmlns:a16="http://schemas.microsoft.com/office/drawing/2014/main" id="{AF3E5919-5AF9-48B8-A83E-3ABEFE854802}"/>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1" name="正方形/長方形 420">
          <a:extLst>
            <a:ext uri="{FF2B5EF4-FFF2-40B4-BE49-F238E27FC236}">
              <a16:creationId xmlns:a16="http://schemas.microsoft.com/office/drawing/2014/main" id="{7FBA155F-2BC2-48DA-B0C2-B28639F209A7}"/>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2" name="テキスト ボックス 421">
          <a:extLst>
            <a:ext uri="{FF2B5EF4-FFF2-40B4-BE49-F238E27FC236}">
              <a16:creationId xmlns:a16="http://schemas.microsoft.com/office/drawing/2014/main" id="{5E8970CD-228C-4098-8737-880441CBCE47}"/>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3" name="直線コネクタ 422">
          <a:extLst>
            <a:ext uri="{FF2B5EF4-FFF2-40B4-BE49-F238E27FC236}">
              <a16:creationId xmlns:a16="http://schemas.microsoft.com/office/drawing/2014/main" id="{5585A626-689F-4DD5-9B54-8E8534CC022F}"/>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4" name="直線コネクタ 423">
          <a:extLst>
            <a:ext uri="{FF2B5EF4-FFF2-40B4-BE49-F238E27FC236}">
              <a16:creationId xmlns:a16="http://schemas.microsoft.com/office/drawing/2014/main" id="{1C3E5579-B851-44AE-BBCB-7F3C799BA29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5" name="テキスト ボックス 424">
          <a:extLst>
            <a:ext uri="{FF2B5EF4-FFF2-40B4-BE49-F238E27FC236}">
              <a16:creationId xmlns:a16="http://schemas.microsoft.com/office/drawing/2014/main" id="{68BBBD16-2B89-4F96-870E-DD968ADEA817}"/>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6" name="直線コネクタ 425">
          <a:extLst>
            <a:ext uri="{FF2B5EF4-FFF2-40B4-BE49-F238E27FC236}">
              <a16:creationId xmlns:a16="http://schemas.microsoft.com/office/drawing/2014/main" id="{D0289C5B-10F9-4851-B97D-08A903A93994}"/>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7" name="テキスト ボックス 426">
          <a:extLst>
            <a:ext uri="{FF2B5EF4-FFF2-40B4-BE49-F238E27FC236}">
              <a16:creationId xmlns:a16="http://schemas.microsoft.com/office/drawing/2014/main" id="{C18435C8-BB10-4259-BD44-373787304277}"/>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8" name="直線コネクタ 427">
          <a:extLst>
            <a:ext uri="{FF2B5EF4-FFF2-40B4-BE49-F238E27FC236}">
              <a16:creationId xmlns:a16="http://schemas.microsoft.com/office/drawing/2014/main" id="{28757341-7A66-4970-994F-3BC80684B989}"/>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9" name="テキスト ボックス 428">
          <a:extLst>
            <a:ext uri="{FF2B5EF4-FFF2-40B4-BE49-F238E27FC236}">
              <a16:creationId xmlns:a16="http://schemas.microsoft.com/office/drawing/2014/main" id="{1EA5D268-52FD-4D19-B026-B11FCD667D6B}"/>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30" name="直線コネクタ 429">
          <a:extLst>
            <a:ext uri="{FF2B5EF4-FFF2-40B4-BE49-F238E27FC236}">
              <a16:creationId xmlns:a16="http://schemas.microsoft.com/office/drawing/2014/main" id="{8A4B1966-D9F1-4317-9887-8D5F119127FF}"/>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1" name="テキスト ボックス 430">
          <a:extLst>
            <a:ext uri="{FF2B5EF4-FFF2-40B4-BE49-F238E27FC236}">
              <a16:creationId xmlns:a16="http://schemas.microsoft.com/office/drawing/2014/main" id="{D37F22C3-7792-4D3B-8746-EADACE175F21}"/>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2" name="直線コネクタ 431">
          <a:extLst>
            <a:ext uri="{FF2B5EF4-FFF2-40B4-BE49-F238E27FC236}">
              <a16:creationId xmlns:a16="http://schemas.microsoft.com/office/drawing/2014/main" id="{D19525EB-5CBA-4275-AD99-191F50C4CCCF}"/>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3" name="テキスト ボックス 432">
          <a:extLst>
            <a:ext uri="{FF2B5EF4-FFF2-40B4-BE49-F238E27FC236}">
              <a16:creationId xmlns:a16="http://schemas.microsoft.com/office/drawing/2014/main" id="{A1661496-78A4-4603-884D-EA0DE8B64E45}"/>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4" name="直線コネクタ 433">
          <a:extLst>
            <a:ext uri="{FF2B5EF4-FFF2-40B4-BE49-F238E27FC236}">
              <a16:creationId xmlns:a16="http://schemas.microsoft.com/office/drawing/2014/main" id="{EBDEF63A-4ABA-4DA3-B3EE-89B50077AB68}"/>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5" name="テキスト ボックス 434">
          <a:extLst>
            <a:ext uri="{FF2B5EF4-FFF2-40B4-BE49-F238E27FC236}">
              <a16:creationId xmlns:a16="http://schemas.microsoft.com/office/drawing/2014/main" id="{9C37320D-2B23-489E-AEE7-CE71FB5070B8}"/>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6" name="【市民会館】&#10;一人当たり面積グラフ枠">
          <a:extLst>
            <a:ext uri="{FF2B5EF4-FFF2-40B4-BE49-F238E27FC236}">
              <a16:creationId xmlns:a16="http://schemas.microsoft.com/office/drawing/2014/main" id="{19AA3267-DCA6-46D5-9041-9A3A59925DB3}"/>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1905</xdr:rowOff>
    </xdr:from>
    <xdr:to>
      <xdr:col>54</xdr:col>
      <xdr:colOff>189865</xdr:colOff>
      <xdr:row>108</xdr:row>
      <xdr:rowOff>129539</xdr:rowOff>
    </xdr:to>
    <xdr:cxnSp macro="">
      <xdr:nvCxnSpPr>
        <xdr:cNvPr id="437" name="直線コネクタ 436">
          <a:extLst>
            <a:ext uri="{FF2B5EF4-FFF2-40B4-BE49-F238E27FC236}">
              <a16:creationId xmlns:a16="http://schemas.microsoft.com/office/drawing/2014/main" id="{2A3892EA-9128-4E2A-8893-C62C70013B90}"/>
            </a:ext>
          </a:extLst>
        </xdr:cNvPr>
        <xdr:cNvCxnSpPr/>
      </xdr:nvCxnSpPr>
      <xdr:spPr>
        <a:xfrm flipV="1">
          <a:off x="9219565" y="16765905"/>
          <a:ext cx="0" cy="1468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38" name="【市民会館】&#10;一人当たり面積最小値テキスト">
          <a:extLst>
            <a:ext uri="{FF2B5EF4-FFF2-40B4-BE49-F238E27FC236}">
              <a16:creationId xmlns:a16="http://schemas.microsoft.com/office/drawing/2014/main" id="{9B4FBA40-FE85-4D4C-BC4B-8632FD714328}"/>
            </a:ext>
          </a:extLst>
        </xdr:cNvPr>
        <xdr:cNvSpPr txBox="1"/>
      </xdr:nvSpPr>
      <xdr:spPr>
        <a:xfrm>
          <a:off x="9258300" y="18238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39" name="直線コネクタ 438">
          <a:extLst>
            <a:ext uri="{FF2B5EF4-FFF2-40B4-BE49-F238E27FC236}">
              <a16:creationId xmlns:a16="http://schemas.microsoft.com/office/drawing/2014/main" id="{C32E7B7A-7726-44B6-8EF8-88739BCDF6A2}"/>
            </a:ext>
          </a:extLst>
        </xdr:cNvPr>
        <xdr:cNvCxnSpPr/>
      </xdr:nvCxnSpPr>
      <xdr:spPr>
        <a:xfrm>
          <a:off x="9154160" y="182346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120032</xdr:rowOff>
    </xdr:from>
    <xdr:ext cx="469744" cy="259045"/>
    <xdr:sp macro="" textlink="">
      <xdr:nvSpPr>
        <xdr:cNvPr id="440" name="【市民会館】&#10;一人当たり面積最大値テキスト">
          <a:extLst>
            <a:ext uri="{FF2B5EF4-FFF2-40B4-BE49-F238E27FC236}">
              <a16:creationId xmlns:a16="http://schemas.microsoft.com/office/drawing/2014/main" id="{DF5259AD-5F3C-47BC-B0A4-C80A123EF81A}"/>
            </a:ext>
          </a:extLst>
        </xdr:cNvPr>
        <xdr:cNvSpPr txBox="1"/>
      </xdr:nvSpPr>
      <xdr:spPr>
        <a:xfrm>
          <a:off x="9258300" y="16548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1905</xdr:rowOff>
    </xdr:from>
    <xdr:to>
      <xdr:col>55</xdr:col>
      <xdr:colOff>88900</xdr:colOff>
      <xdr:row>100</xdr:row>
      <xdr:rowOff>1905</xdr:rowOff>
    </xdr:to>
    <xdr:cxnSp macro="">
      <xdr:nvCxnSpPr>
        <xdr:cNvPr id="441" name="直線コネクタ 440">
          <a:extLst>
            <a:ext uri="{FF2B5EF4-FFF2-40B4-BE49-F238E27FC236}">
              <a16:creationId xmlns:a16="http://schemas.microsoft.com/office/drawing/2014/main" id="{B80124BD-F1C5-4B1F-A384-5F6C35604CD1}"/>
            </a:ext>
          </a:extLst>
        </xdr:cNvPr>
        <xdr:cNvCxnSpPr/>
      </xdr:nvCxnSpPr>
      <xdr:spPr>
        <a:xfrm>
          <a:off x="9154160" y="167659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36213</xdr:rowOff>
    </xdr:from>
    <xdr:ext cx="469744" cy="259045"/>
    <xdr:sp macro="" textlink="">
      <xdr:nvSpPr>
        <xdr:cNvPr id="442" name="【市民会館】&#10;一人当たり面積平均値テキスト">
          <a:extLst>
            <a:ext uri="{FF2B5EF4-FFF2-40B4-BE49-F238E27FC236}">
              <a16:creationId xmlns:a16="http://schemas.microsoft.com/office/drawing/2014/main" id="{B6C3D944-85DD-4D2F-8E8B-D96D85FA6391}"/>
            </a:ext>
          </a:extLst>
        </xdr:cNvPr>
        <xdr:cNvSpPr txBox="1"/>
      </xdr:nvSpPr>
      <xdr:spPr>
        <a:xfrm>
          <a:off x="9258300" y="178060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57786</xdr:rowOff>
    </xdr:from>
    <xdr:to>
      <xdr:col>55</xdr:col>
      <xdr:colOff>50800</xdr:colOff>
      <xdr:row>106</xdr:row>
      <xdr:rowOff>159386</xdr:rowOff>
    </xdr:to>
    <xdr:sp macro="" textlink="">
      <xdr:nvSpPr>
        <xdr:cNvPr id="443" name="フローチャート: 判断 442">
          <a:extLst>
            <a:ext uri="{FF2B5EF4-FFF2-40B4-BE49-F238E27FC236}">
              <a16:creationId xmlns:a16="http://schemas.microsoft.com/office/drawing/2014/main" id="{BCD27076-E3FD-4FE6-9C04-E5028C7AB68F}"/>
            </a:ext>
          </a:extLst>
        </xdr:cNvPr>
        <xdr:cNvSpPr/>
      </xdr:nvSpPr>
      <xdr:spPr>
        <a:xfrm>
          <a:off x="9192260" y="178276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69214</xdr:rowOff>
    </xdr:from>
    <xdr:to>
      <xdr:col>50</xdr:col>
      <xdr:colOff>165100</xdr:colOff>
      <xdr:row>106</xdr:row>
      <xdr:rowOff>170814</xdr:rowOff>
    </xdr:to>
    <xdr:sp macro="" textlink="">
      <xdr:nvSpPr>
        <xdr:cNvPr id="444" name="フローチャート: 判断 443">
          <a:extLst>
            <a:ext uri="{FF2B5EF4-FFF2-40B4-BE49-F238E27FC236}">
              <a16:creationId xmlns:a16="http://schemas.microsoft.com/office/drawing/2014/main" id="{CB7FB85F-63A7-49F6-8D73-F199C0A9EAF3}"/>
            </a:ext>
          </a:extLst>
        </xdr:cNvPr>
        <xdr:cNvSpPr/>
      </xdr:nvSpPr>
      <xdr:spPr>
        <a:xfrm>
          <a:off x="8445500" y="17839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90170</xdr:rowOff>
    </xdr:from>
    <xdr:to>
      <xdr:col>46</xdr:col>
      <xdr:colOff>38100</xdr:colOff>
      <xdr:row>107</xdr:row>
      <xdr:rowOff>20320</xdr:rowOff>
    </xdr:to>
    <xdr:sp macro="" textlink="">
      <xdr:nvSpPr>
        <xdr:cNvPr id="445" name="フローチャート: 判断 444">
          <a:extLst>
            <a:ext uri="{FF2B5EF4-FFF2-40B4-BE49-F238E27FC236}">
              <a16:creationId xmlns:a16="http://schemas.microsoft.com/office/drawing/2014/main" id="{51731E55-8D00-44D0-A1C4-39E78EA477EA}"/>
            </a:ext>
          </a:extLst>
        </xdr:cNvPr>
        <xdr:cNvSpPr/>
      </xdr:nvSpPr>
      <xdr:spPr>
        <a:xfrm>
          <a:off x="7670800" y="178600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103505</xdr:rowOff>
    </xdr:from>
    <xdr:to>
      <xdr:col>41</xdr:col>
      <xdr:colOff>101600</xdr:colOff>
      <xdr:row>107</xdr:row>
      <xdr:rowOff>33655</xdr:rowOff>
    </xdr:to>
    <xdr:sp macro="" textlink="">
      <xdr:nvSpPr>
        <xdr:cNvPr id="446" name="フローチャート: 判断 445">
          <a:extLst>
            <a:ext uri="{FF2B5EF4-FFF2-40B4-BE49-F238E27FC236}">
              <a16:creationId xmlns:a16="http://schemas.microsoft.com/office/drawing/2014/main" id="{B73A2554-BB99-48C1-A902-E3E753BE8F38}"/>
            </a:ext>
          </a:extLst>
        </xdr:cNvPr>
        <xdr:cNvSpPr/>
      </xdr:nvSpPr>
      <xdr:spPr>
        <a:xfrm>
          <a:off x="6873240" y="178733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113030</xdr:rowOff>
    </xdr:from>
    <xdr:to>
      <xdr:col>36</xdr:col>
      <xdr:colOff>165100</xdr:colOff>
      <xdr:row>107</xdr:row>
      <xdr:rowOff>43180</xdr:rowOff>
    </xdr:to>
    <xdr:sp macro="" textlink="">
      <xdr:nvSpPr>
        <xdr:cNvPr id="447" name="フローチャート: 判断 446">
          <a:extLst>
            <a:ext uri="{FF2B5EF4-FFF2-40B4-BE49-F238E27FC236}">
              <a16:creationId xmlns:a16="http://schemas.microsoft.com/office/drawing/2014/main" id="{326AAA9D-91DB-43E5-B217-28173093F21D}"/>
            </a:ext>
          </a:extLst>
        </xdr:cNvPr>
        <xdr:cNvSpPr/>
      </xdr:nvSpPr>
      <xdr:spPr>
        <a:xfrm>
          <a:off x="6098540" y="1788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8" name="テキスト ボックス 447">
          <a:extLst>
            <a:ext uri="{FF2B5EF4-FFF2-40B4-BE49-F238E27FC236}">
              <a16:creationId xmlns:a16="http://schemas.microsoft.com/office/drawing/2014/main" id="{F4A508CC-A528-4D39-A76C-858073882D8D}"/>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9" name="テキスト ボックス 448">
          <a:extLst>
            <a:ext uri="{FF2B5EF4-FFF2-40B4-BE49-F238E27FC236}">
              <a16:creationId xmlns:a16="http://schemas.microsoft.com/office/drawing/2014/main" id="{F1D8A1C6-0BFC-4A99-B2C3-25E5B8D7398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0" name="テキスト ボックス 449">
          <a:extLst>
            <a:ext uri="{FF2B5EF4-FFF2-40B4-BE49-F238E27FC236}">
              <a16:creationId xmlns:a16="http://schemas.microsoft.com/office/drawing/2014/main" id="{1A8C3949-108C-4425-8CA4-823C6281A6F2}"/>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1" name="テキスト ボックス 450">
          <a:extLst>
            <a:ext uri="{FF2B5EF4-FFF2-40B4-BE49-F238E27FC236}">
              <a16:creationId xmlns:a16="http://schemas.microsoft.com/office/drawing/2014/main" id="{0FDC5892-2E57-4D7B-A2D2-370D979C0A5E}"/>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2" name="テキスト ボックス 451">
          <a:extLst>
            <a:ext uri="{FF2B5EF4-FFF2-40B4-BE49-F238E27FC236}">
              <a16:creationId xmlns:a16="http://schemas.microsoft.com/office/drawing/2014/main" id="{348CF6DC-2241-43A7-8A50-CAA5BEF417D4}"/>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42545</xdr:rowOff>
    </xdr:from>
    <xdr:to>
      <xdr:col>55</xdr:col>
      <xdr:colOff>50800</xdr:colOff>
      <xdr:row>101</xdr:row>
      <xdr:rowOff>144145</xdr:rowOff>
    </xdr:to>
    <xdr:sp macro="" textlink="">
      <xdr:nvSpPr>
        <xdr:cNvPr id="453" name="楕円 452">
          <a:extLst>
            <a:ext uri="{FF2B5EF4-FFF2-40B4-BE49-F238E27FC236}">
              <a16:creationId xmlns:a16="http://schemas.microsoft.com/office/drawing/2014/main" id="{5176008E-7B06-47DD-BCAE-151830EC534D}"/>
            </a:ext>
          </a:extLst>
        </xdr:cNvPr>
        <xdr:cNvSpPr/>
      </xdr:nvSpPr>
      <xdr:spPr>
        <a:xfrm>
          <a:off x="9192260" y="169741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65422</xdr:rowOff>
    </xdr:from>
    <xdr:ext cx="469744" cy="259045"/>
    <xdr:sp macro="" textlink="">
      <xdr:nvSpPr>
        <xdr:cNvPr id="454" name="【市民会館】&#10;一人当たり面積該当値テキスト">
          <a:extLst>
            <a:ext uri="{FF2B5EF4-FFF2-40B4-BE49-F238E27FC236}">
              <a16:creationId xmlns:a16="http://schemas.microsoft.com/office/drawing/2014/main" id="{FE6B70AA-D39E-41A2-8FB0-70BC825F0DCD}"/>
            </a:ext>
          </a:extLst>
        </xdr:cNvPr>
        <xdr:cNvSpPr txBox="1"/>
      </xdr:nvSpPr>
      <xdr:spPr>
        <a:xfrm>
          <a:off x="9258300" y="1682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78739</xdr:rowOff>
    </xdr:from>
    <xdr:to>
      <xdr:col>50</xdr:col>
      <xdr:colOff>165100</xdr:colOff>
      <xdr:row>102</xdr:row>
      <xdr:rowOff>8889</xdr:rowOff>
    </xdr:to>
    <xdr:sp macro="" textlink="">
      <xdr:nvSpPr>
        <xdr:cNvPr id="455" name="楕円 454">
          <a:extLst>
            <a:ext uri="{FF2B5EF4-FFF2-40B4-BE49-F238E27FC236}">
              <a16:creationId xmlns:a16="http://schemas.microsoft.com/office/drawing/2014/main" id="{0F0F0AD4-ACC3-4F4B-B5A3-02E5DF314FBF}"/>
            </a:ext>
          </a:extLst>
        </xdr:cNvPr>
        <xdr:cNvSpPr/>
      </xdr:nvSpPr>
      <xdr:spPr>
        <a:xfrm>
          <a:off x="8445500" y="170103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93345</xdr:rowOff>
    </xdr:from>
    <xdr:to>
      <xdr:col>55</xdr:col>
      <xdr:colOff>0</xdr:colOff>
      <xdr:row>101</xdr:row>
      <xdr:rowOff>129539</xdr:rowOff>
    </xdr:to>
    <xdr:cxnSp macro="">
      <xdr:nvCxnSpPr>
        <xdr:cNvPr id="456" name="直線コネクタ 455">
          <a:extLst>
            <a:ext uri="{FF2B5EF4-FFF2-40B4-BE49-F238E27FC236}">
              <a16:creationId xmlns:a16="http://schemas.microsoft.com/office/drawing/2014/main" id="{9B6C0FF2-DBED-4B5D-A972-FA015E70E9BD}"/>
            </a:ext>
          </a:extLst>
        </xdr:cNvPr>
        <xdr:cNvCxnSpPr/>
      </xdr:nvCxnSpPr>
      <xdr:spPr>
        <a:xfrm flipV="1">
          <a:off x="8496300" y="17024985"/>
          <a:ext cx="7239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80645</xdr:rowOff>
    </xdr:from>
    <xdr:to>
      <xdr:col>46</xdr:col>
      <xdr:colOff>38100</xdr:colOff>
      <xdr:row>102</xdr:row>
      <xdr:rowOff>10795</xdr:rowOff>
    </xdr:to>
    <xdr:sp macro="" textlink="">
      <xdr:nvSpPr>
        <xdr:cNvPr id="457" name="楕円 456">
          <a:extLst>
            <a:ext uri="{FF2B5EF4-FFF2-40B4-BE49-F238E27FC236}">
              <a16:creationId xmlns:a16="http://schemas.microsoft.com/office/drawing/2014/main" id="{99188674-1305-450F-869C-8B643C842DD5}"/>
            </a:ext>
          </a:extLst>
        </xdr:cNvPr>
        <xdr:cNvSpPr/>
      </xdr:nvSpPr>
      <xdr:spPr>
        <a:xfrm>
          <a:off x="7670800" y="170122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129539</xdr:rowOff>
    </xdr:from>
    <xdr:to>
      <xdr:col>50</xdr:col>
      <xdr:colOff>114300</xdr:colOff>
      <xdr:row>101</xdr:row>
      <xdr:rowOff>131445</xdr:rowOff>
    </xdr:to>
    <xdr:cxnSp macro="">
      <xdr:nvCxnSpPr>
        <xdr:cNvPr id="458" name="直線コネクタ 457">
          <a:extLst>
            <a:ext uri="{FF2B5EF4-FFF2-40B4-BE49-F238E27FC236}">
              <a16:creationId xmlns:a16="http://schemas.microsoft.com/office/drawing/2014/main" id="{37AC2AC4-5342-44C7-B6FC-B18682F7E7AC}"/>
            </a:ext>
          </a:extLst>
        </xdr:cNvPr>
        <xdr:cNvCxnSpPr/>
      </xdr:nvCxnSpPr>
      <xdr:spPr>
        <a:xfrm flipV="1">
          <a:off x="7713980" y="17061179"/>
          <a:ext cx="78232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10161</xdr:rowOff>
    </xdr:from>
    <xdr:to>
      <xdr:col>41</xdr:col>
      <xdr:colOff>101600</xdr:colOff>
      <xdr:row>102</xdr:row>
      <xdr:rowOff>111761</xdr:rowOff>
    </xdr:to>
    <xdr:sp macro="" textlink="">
      <xdr:nvSpPr>
        <xdr:cNvPr id="459" name="楕円 458">
          <a:extLst>
            <a:ext uri="{FF2B5EF4-FFF2-40B4-BE49-F238E27FC236}">
              <a16:creationId xmlns:a16="http://schemas.microsoft.com/office/drawing/2014/main" id="{2C57B555-C56F-4DEA-A717-FFAF38D587D0}"/>
            </a:ext>
          </a:extLst>
        </xdr:cNvPr>
        <xdr:cNvSpPr/>
      </xdr:nvSpPr>
      <xdr:spPr>
        <a:xfrm>
          <a:off x="6873240" y="17109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131445</xdr:rowOff>
    </xdr:from>
    <xdr:to>
      <xdr:col>45</xdr:col>
      <xdr:colOff>177800</xdr:colOff>
      <xdr:row>102</xdr:row>
      <xdr:rowOff>60961</xdr:rowOff>
    </xdr:to>
    <xdr:cxnSp macro="">
      <xdr:nvCxnSpPr>
        <xdr:cNvPr id="460" name="直線コネクタ 459">
          <a:extLst>
            <a:ext uri="{FF2B5EF4-FFF2-40B4-BE49-F238E27FC236}">
              <a16:creationId xmlns:a16="http://schemas.microsoft.com/office/drawing/2014/main" id="{30F0A458-A5CF-4FC2-A161-BB2D4F801333}"/>
            </a:ext>
          </a:extLst>
        </xdr:cNvPr>
        <xdr:cNvCxnSpPr/>
      </xdr:nvCxnSpPr>
      <xdr:spPr>
        <a:xfrm flipV="1">
          <a:off x="6924040" y="17063085"/>
          <a:ext cx="789940" cy="9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161941</xdr:rowOff>
    </xdr:from>
    <xdr:ext cx="469744" cy="259045"/>
    <xdr:sp macro="" textlink="">
      <xdr:nvSpPr>
        <xdr:cNvPr id="461" name="n_1aveValue【市民会館】&#10;一人当たり面積">
          <a:extLst>
            <a:ext uri="{FF2B5EF4-FFF2-40B4-BE49-F238E27FC236}">
              <a16:creationId xmlns:a16="http://schemas.microsoft.com/office/drawing/2014/main" id="{763B4F51-B1F3-41FC-957B-2DD9D8F3ED0E}"/>
            </a:ext>
          </a:extLst>
        </xdr:cNvPr>
        <xdr:cNvSpPr txBox="1"/>
      </xdr:nvSpPr>
      <xdr:spPr>
        <a:xfrm>
          <a:off x="8271587" y="1793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11447</xdr:rowOff>
    </xdr:from>
    <xdr:ext cx="469744" cy="259045"/>
    <xdr:sp macro="" textlink="">
      <xdr:nvSpPr>
        <xdr:cNvPr id="462" name="n_2aveValue【市民会館】&#10;一人当たり面積">
          <a:extLst>
            <a:ext uri="{FF2B5EF4-FFF2-40B4-BE49-F238E27FC236}">
              <a16:creationId xmlns:a16="http://schemas.microsoft.com/office/drawing/2014/main" id="{21ACAFB7-0B2E-48AB-9A7E-519DAE09AF1E}"/>
            </a:ext>
          </a:extLst>
        </xdr:cNvPr>
        <xdr:cNvSpPr txBox="1"/>
      </xdr:nvSpPr>
      <xdr:spPr>
        <a:xfrm>
          <a:off x="7509587" y="1794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24782</xdr:rowOff>
    </xdr:from>
    <xdr:ext cx="469744" cy="259045"/>
    <xdr:sp macro="" textlink="">
      <xdr:nvSpPr>
        <xdr:cNvPr id="463" name="n_3aveValue【市民会館】&#10;一人当たり面積">
          <a:extLst>
            <a:ext uri="{FF2B5EF4-FFF2-40B4-BE49-F238E27FC236}">
              <a16:creationId xmlns:a16="http://schemas.microsoft.com/office/drawing/2014/main" id="{572FAAB8-BC28-488B-9F2D-1CAD1B1529B5}"/>
            </a:ext>
          </a:extLst>
        </xdr:cNvPr>
        <xdr:cNvSpPr txBox="1"/>
      </xdr:nvSpPr>
      <xdr:spPr>
        <a:xfrm>
          <a:off x="6712027" y="17962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59707</xdr:rowOff>
    </xdr:from>
    <xdr:ext cx="469744" cy="259045"/>
    <xdr:sp macro="" textlink="">
      <xdr:nvSpPr>
        <xdr:cNvPr id="464" name="n_4aveValue【市民会館】&#10;一人当たり面積">
          <a:extLst>
            <a:ext uri="{FF2B5EF4-FFF2-40B4-BE49-F238E27FC236}">
              <a16:creationId xmlns:a16="http://schemas.microsoft.com/office/drawing/2014/main" id="{F48F4E6D-13CA-4A71-BA51-9D3B387899DD}"/>
            </a:ext>
          </a:extLst>
        </xdr:cNvPr>
        <xdr:cNvSpPr txBox="1"/>
      </xdr:nvSpPr>
      <xdr:spPr>
        <a:xfrm>
          <a:off x="5937327" y="1766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25416</xdr:rowOff>
    </xdr:from>
    <xdr:ext cx="469744" cy="259045"/>
    <xdr:sp macro="" textlink="">
      <xdr:nvSpPr>
        <xdr:cNvPr id="465" name="n_1mainValue【市民会館】&#10;一人当たり面積">
          <a:extLst>
            <a:ext uri="{FF2B5EF4-FFF2-40B4-BE49-F238E27FC236}">
              <a16:creationId xmlns:a16="http://schemas.microsoft.com/office/drawing/2014/main" id="{0E0B2FCC-2FAB-49BF-AC04-51A89674AADF}"/>
            </a:ext>
          </a:extLst>
        </xdr:cNvPr>
        <xdr:cNvSpPr txBox="1"/>
      </xdr:nvSpPr>
      <xdr:spPr>
        <a:xfrm>
          <a:off x="8271587" y="1678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27322</xdr:rowOff>
    </xdr:from>
    <xdr:ext cx="469744" cy="259045"/>
    <xdr:sp macro="" textlink="">
      <xdr:nvSpPr>
        <xdr:cNvPr id="466" name="n_2mainValue【市民会館】&#10;一人当たり面積">
          <a:extLst>
            <a:ext uri="{FF2B5EF4-FFF2-40B4-BE49-F238E27FC236}">
              <a16:creationId xmlns:a16="http://schemas.microsoft.com/office/drawing/2014/main" id="{8721F6E7-FF1C-46D5-8C09-C25456208DA6}"/>
            </a:ext>
          </a:extLst>
        </xdr:cNvPr>
        <xdr:cNvSpPr txBox="1"/>
      </xdr:nvSpPr>
      <xdr:spPr>
        <a:xfrm>
          <a:off x="7509587" y="16791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128288</xdr:rowOff>
    </xdr:from>
    <xdr:ext cx="469744" cy="259045"/>
    <xdr:sp macro="" textlink="">
      <xdr:nvSpPr>
        <xdr:cNvPr id="467" name="n_3mainValue【市民会館】&#10;一人当たり面積">
          <a:extLst>
            <a:ext uri="{FF2B5EF4-FFF2-40B4-BE49-F238E27FC236}">
              <a16:creationId xmlns:a16="http://schemas.microsoft.com/office/drawing/2014/main" id="{1EF16332-0D71-4833-92E4-D16BA468DF3C}"/>
            </a:ext>
          </a:extLst>
        </xdr:cNvPr>
        <xdr:cNvSpPr txBox="1"/>
      </xdr:nvSpPr>
      <xdr:spPr>
        <a:xfrm>
          <a:off x="6712027" y="1689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8" name="正方形/長方形 467">
          <a:extLst>
            <a:ext uri="{FF2B5EF4-FFF2-40B4-BE49-F238E27FC236}">
              <a16:creationId xmlns:a16="http://schemas.microsoft.com/office/drawing/2014/main" id="{888E0B1B-9E15-4CE0-AB8A-6A223CEFF46E}"/>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9" name="正方形/長方形 468">
          <a:extLst>
            <a:ext uri="{FF2B5EF4-FFF2-40B4-BE49-F238E27FC236}">
              <a16:creationId xmlns:a16="http://schemas.microsoft.com/office/drawing/2014/main" id="{CBA34E70-569C-4547-8A46-AAFA437A23B5}"/>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0" name="正方形/長方形 469">
          <a:extLst>
            <a:ext uri="{FF2B5EF4-FFF2-40B4-BE49-F238E27FC236}">
              <a16:creationId xmlns:a16="http://schemas.microsoft.com/office/drawing/2014/main" id="{B72E2D43-6476-4D3C-8646-9991BC859AEA}"/>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1" name="正方形/長方形 470">
          <a:extLst>
            <a:ext uri="{FF2B5EF4-FFF2-40B4-BE49-F238E27FC236}">
              <a16:creationId xmlns:a16="http://schemas.microsoft.com/office/drawing/2014/main" id="{299B05D6-5C5B-47FB-A9B7-AE0FF3B30BA8}"/>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2" name="正方形/長方形 471">
          <a:extLst>
            <a:ext uri="{FF2B5EF4-FFF2-40B4-BE49-F238E27FC236}">
              <a16:creationId xmlns:a16="http://schemas.microsoft.com/office/drawing/2014/main" id="{973C79FB-4E87-4349-B1E7-528F3F2FEA86}"/>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3" name="正方形/長方形 472">
          <a:extLst>
            <a:ext uri="{FF2B5EF4-FFF2-40B4-BE49-F238E27FC236}">
              <a16:creationId xmlns:a16="http://schemas.microsoft.com/office/drawing/2014/main" id="{441EE4F3-D08B-4646-A0A2-C99CAE599889}"/>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4" name="正方形/長方形 473">
          <a:extLst>
            <a:ext uri="{FF2B5EF4-FFF2-40B4-BE49-F238E27FC236}">
              <a16:creationId xmlns:a16="http://schemas.microsoft.com/office/drawing/2014/main" id="{EE14FC35-7739-49CA-9AE9-3C45375F2B9B}"/>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5" name="正方形/長方形 474">
          <a:extLst>
            <a:ext uri="{FF2B5EF4-FFF2-40B4-BE49-F238E27FC236}">
              <a16:creationId xmlns:a16="http://schemas.microsoft.com/office/drawing/2014/main" id="{DEF1AA1B-D3A8-4A14-AA44-CB40F4C85A34}"/>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6" name="テキスト ボックス 475">
          <a:extLst>
            <a:ext uri="{FF2B5EF4-FFF2-40B4-BE49-F238E27FC236}">
              <a16:creationId xmlns:a16="http://schemas.microsoft.com/office/drawing/2014/main" id="{D6F04C4F-5573-4CC9-A42F-AB5C3A59E168}"/>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7" name="直線コネクタ 476">
          <a:extLst>
            <a:ext uri="{FF2B5EF4-FFF2-40B4-BE49-F238E27FC236}">
              <a16:creationId xmlns:a16="http://schemas.microsoft.com/office/drawing/2014/main" id="{09859DFA-D904-40FA-93F6-9F136D757B0A}"/>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8" name="テキスト ボックス 477">
          <a:extLst>
            <a:ext uri="{FF2B5EF4-FFF2-40B4-BE49-F238E27FC236}">
              <a16:creationId xmlns:a16="http://schemas.microsoft.com/office/drawing/2014/main" id="{43BA6330-DFF4-4F05-9C44-55F31777EA29}"/>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79" name="直線コネクタ 478">
          <a:extLst>
            <a:ext uri="{FF2B5EF4-FFF2-40B4-BE49-F238E27FC236}">
              <a16:creationId xmlns:a16="http://schemas.microsoft.com/office/drawing/2014/main" id="{1A18DB1C-DC81-4D9F-96B4-4613D0CDD757}"/>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80" name="テキスト ボックス 479">
          <a:extLst>
            <a:ext uri="{FF2B5EF4-FFF2-40B4-BE49-F238E27FC236}">
              <a16:creationId xmlns:a16="http://schemas.microsoft.com/office/drawing/2014/main" id="{D836539A-9F68-475A-9CB4-E6C23BDAEE9F}"/>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81" name="直線コネクタ 480">
          <a:extLst>
            <a:ext uri="{FF2B5EF4-FFF2-40B4-BE49-F238E27FC236}">
              <a16:creationId xmlns:a16="http://schemas.microsoft.com/office/drawing/2014/main" id="{88711B6F-B155-4326-AB06-26D1657302E1}"/>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82" name="テキスト ボックス 481">
          <a:extLst>
            <a:ext uri="{FF2B5EF4-FFF2-40B4-BE49-F238E27FC236}">
              <a16:creationId xmlns:a16="http://schemas.microsoft.com/office/drawing/2014/main" id="{5BE1EE93-3349-4DCE-85FE-7883407A57D2}"/>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83" name="直線コネクタ 482">
          <a:extLst>
            <a:ext uri="{FF2B5EF4-FFF2-40B4-BE49-F238E27FC236}">
              <a16:creationId xmlns:a16="http://schemas.microsoft.com/office/drawing/2014/main" id="{0A6B32A6-7489-46DB-B07E-3C769A8BB70F}"/>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84" name="テキスト ボックス 483">
          <a:extLst>
            <a:ext uri="{FF2B5EF4-FFF2-40B4-BE49-F238E27FC236}">
              <a16:creationId xmlns:a16="http://schemas.microsoft.com/office/drawing/2014/main" id="{3C3F8E0E-74F6-4EB7-93D3-1387A701138E}"/>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85" name="直線コネクタ 484">
          <a:extLst>
            <a:ext uri="{FF2B5EF4-FFF2-40B4-BE49-F238E27FC236}">
              <a16:creationId xmlns:a16="http://schemas.microsoft.com/office/drawing/2014/main" id="{3745934B-4AE2-45FB-9B08-8F22D70B2965}"/>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86" name="テキスト ボックス 485">
          <a:extLst>
            <a:ext uri="{FF2B5EF4-FFF2-40B4-BE49-F238E27FC236}">
              <a16:creationId xmlns:a16="http://schemas.microsoft.com/office/drawing/2014/main" id="{D21E4C8C-79B0-4638-B395-D745644BFDB7}"/>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87" name="直線コネクタ 486">
          <a:extLst>
            <a:ext uri="{FF2B5EF4-FFF2-40B4-BE49-F238E27FC236}">
              <a16:creationId xmlns:a16="http://schemas.microsoft.com/office/drawing/2014/main" id="{962AD7B4-ADFB-42DA-AA84-4187CCE8C83D}"/>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88" name="テキスト ボックス 487">
          <a:extLst>
            <a:ext uri="{FF2B5EF4-FFF2-40B4-BE49-F238E27FC236}">
              <a16:creationId xmlns:a16="http://schemas.microsoft.com/office/drawing/2014/main" id="{3EE95A86-0DB2-4B7D-B8AD-4E458AA22CA5}"/>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89" name="直線コネクタ 488">
          <a:extLst>
            <a:ext uri="{FF2B5EF4-FFF2-40B4-BE49-F238E27FC236}">
              <a16:creationId xmlns:a16="http://schemas.microsoft.com/office/drawing/2014/main" id="{4CF0BA23-5835-48A2-A692-3BA4BE211B25}"/>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90" name="テキスト ボックス 489">
          <a:extLst>
            <a:ext uri="{FF2B5EF4-FFF2-40B4-BE49-F238E27FC236}">
              <a16:creationId xmlns:a16="http://schemas.microsoft.com/office/drawing/2014/main" id="{0F2FEF15-48BE-429A-97A4-E84588EDD5E3}"/>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1" name="直線コネクタ 490">
          <a:extLst>
            <a:ext uri="{FF2B5EF4-FFF2-40B4-BE49-F238E27FC236}">
              <a16:creationId xmlns:a16="http://schemas.microsoft.com/office/drawing/2014/main" id="{66EAEB4C-1BDD-4DD2-93DD-1AAAFBE67317}"/>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一般廃棄物処理施設】&#10;有形固定資産減価償却率グラフ枠">
          <a:extLst>
            <a:ext uri="{FF2B5EF4-FFF2-40B4-BE49-F238E27FC236}">
              <a16:creationId xmlns:a16="http://schemas.microsoft.com/office/drawing/2014/main" id="{0F49034F-4239-47ED-BE7B-A8F768F9DC16}"/>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37011</xdr:rowOff>
    </xdr:from>
    <xdr:to>
      <xdr:col>85</xdr:col>
      <xdr:colOff>126364</xdr:colOff>
      <xdr:row>42</xdr:row>
      <xdr:rowOff>81099</xdr:rowOff>
    </xdr:to>
    <xdr:cxnSp macro="">
      <xdr:nvCxnSpPr>
        <xdr:cNvPr id="493" name="直線コネクタ 492">
          <a:extLst>
            <a:ext uri="{FF2B5EF4-FFF2-40B4-BE49-F238E27FC236}">
              <a16:creationId xmlns:a16="http://schemas.microsoft.com/office/drawing/2014/main" id="{29C72F92-9CFA-44E4-95D1-D441A98ACD4D}"/>
            </a:ext>
          </a:extLst>
        </xdr:cNvPr>
        <xdr:cNvCxnSpPr/>
      </xdr:nvCxnSpPr>
      <xdr:spPr>
        <a:xfrm flipV="1">
          <a:off x="14375764" y="5736771"/>
          <a:ext cx="0" cy="1385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84926</xdr:rowOff>
    </xdr:from>
    <xdr:ext cx="405111" cy="259045"/>
    <xdr:sp macro="" textlink="">
      <xdr:nvSpPr>
        <xdr:cNvPr id="494" name="【一般廃棄物処理施設】&#10;有形固定資産減価償却率最小値テキスト">
          <a:extLst>
            <a:ext uri="{FF2B5EF4-FFF2-40B4-BE49-F238E27FC236}">
              <a16:creationId xmlns:a16="http://schemas.microsoft.com/office/drawing/2014/main" id="{2D931323-451E-4D00-BACC-BD480F49BB00}"/>
            </a:ext>
          </a:extLst>
        </xdr:cNvPr>
        <xdr:cNvSpPr txBox="1"/>
      </xdr:nvSpPr>
      <xdr:spPr>
        <a:xfrm>
          <a:off x="14414500" y="7125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81099</xdr:rowOff>
    </xdr:from>
    <xdr:to>
      <xdr:col>86</xdr:col>
      <xdr:colOff>25400</xdr:colOff>
      <xdr:row>42</xdr:row>
      <xdr:rowOff>81099</xdr:rowOff>
    </xdr:to>
    <xdr:cxnSp macro="">
      <xdr:nvCxnSpPr>
        <xdr:cNvPr id="495" name="直線コネクタ 494">
          <a:extLst>
            <a:ext uri="{FF2B5EF4-FFF2-40B4-BE49-F238E27FC236}">
              <a16:creationId xmlns:a16="http://schemas.microsoft.com/office/drawing/2014/main" id="{81FAC940-D310-42E9-AC7E-BB7EFA903EF1}"/>
            </a:ext>
          </a:extLst>
        </xdr:cNvPr>
        <xdr:cNvCxnSpPr/>
      </xdr:nvCxnSpPr>
      <xdr:spPr>
        <a:xfrm>
          <a:off x="14287500" y="71219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155138</xdr:rowOff>
    </xdr:from>
    <xdr:ext cx="405111" cy="259045"/>
    <xdr:sp macro="" textlink="">
      <xdr:nvSpPr>
        <xdr:cNvPr id="496" name="【一般廃棄物処理施設】&#10;有形固定資産減価償却率最大値テキスト">
          <a:extLst>
            <a:ext uri="{FF2B5EF4-FFF2-40B4-BE49-F238E27FC236}">
              <a16:creationId xmlns:a16="http://schemas.microsoft.com/office/drawing/2014/main" id="{1F841F0C-3CC7-4426-9AAA-D186FDEE1569}"/>
            </a:ext>
          </a:extLst>
        </xdr:cNvPr>
        <xdr:cNvSpPr txBox="1"/>
      </xdr:nvSpPr>
      <xdr:spPr>
        <a:xfrm>
          <a:off x="14414500" y="5519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37011</xdr:rowOff>
    </xdr:from>
    <xdr:to>
      <xdr:col>86</xdr:col>
      <xdr:colOff>25400</xdr:colOff>
      <xdr:row>34</xdr:row>
      <xdr:rowOff>37011</xdr:rowOff>
    </xdr:to>
    <xdr:cxnSp macro="">
      <xdr:nvCxnSpPr>
        <xdr:cNvPr id="497" name="直線コネクタ 496">
          <a:extLst>
            <a:ext uri="{FF2B5EF4-FFF2-40B4-BE49-F238E27FC236}">
              <a16:creationId xmlns:a16="http://schemas.microsoft.com/office/drawing/2014/main" id="{670F8023-3216-41ED-BD1A-3615EB7BDB13}"/>
            </a:ext>
          </a:extLst>
        </xdr:cNvPr>
        <xdr:cNvCxnSpPr/>
      </xdr:nvCxnSpPr>
      <xdr:spPr>
        <a:xfrm>
          <a:off x="14287500" y="57367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93997</xdr:rowOff>
    </xdr:from>
    <xdr:ext cx="405111" cy="259045"/>
    <xdr:sp macro="" textlink="">
      <xdr:nvSpPr>
        <xdr:cNvPr id="498" name="【一般廃棄物処理施設】&#10;有形固定資産減価償却率平均値テキスト">
          <a:extLst>
            <a:ext uri="{FF2B5EF4-FFF2-40B4-BE49-F238E27FC236}">
              <a16:creationId xmlns:a16="http://schemas.microsoft.com/office/drawing/2014/main" id="{0CE898C0-2354-43E5-B45D-3FC2B1E3D612}"/>
            </a:ext>
          </a:extLst>
        </xdr:cNvPr>
        <xdr:cNvSpPr txBox="1"/>
      </xdr:nvSpPr>
      <xdr:spPr>
        <a:xfrm>
          <a:off x="1441450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71120</xdr:rowOff>
    </xdr:from>
    <xdr:to>
      <xdr:col>85</xdr:col>
      <xdr:colOff>177800</xdr:colOff>
      <xdr:row>39</xdr:row>
      <xdr:rowOff>1270</xdr:rowOff>
    </xdr:to>
    <xdr:sp macro="" textlink="">
      <xdr:nvSpPr>
        <xdr:cNvPr id="499" name="フローチャート: 判断 498">
          <a:extLst>
            <a:ext uri="{FF2B5EF4-FFF2-40B4-BE49-F238E27FC236}">
              <a16:creationId xmlns:a16="http://schemas.microsoft.com/office/drawing/2014/main" id="{6D3A0EB5-5E7C-44CF-8857-FAB3B11EF838}"/>
            </a:ext>
          </a:extLst>
        </xdr:cNvPr>
        <xdr:cNvSpPr/>
      </xdr:nvSpPr>
      <xdr:spPr>
        <a:xfrm>
          <a:off x="14325600" y="644144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500" name="フローチャート: 判断 499">
          <a:extLst>
            <a:ext uri="{FF2B5EF4-FFF2-40B4-BE49-F238E27FC236}">
              <a16:creationId xmlns:a16="http://schemas.microsoft.com/office/drawing/2014/main" id="{13080473-7CB4-4D15-97D4-640B7B1080C1}"/>
            </a:ext>
          </a:extLst>
        </xdr:cNvPr>
        <xdr:cNvSpPr/>
      </xdr:nvSpPr>
      <xdr:spPr>
        <a:xfrm>
          <a:off x="13578840" y="64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01" name="フローチャート: 判断 500">
          <a:extLst>
            <a:ext uri="{FF2B5EF4-FFF2-40B4-BE49-F238E27FC236}">
              <a16:creationId xmlns:a16="http://schemas.microsoft.com/office/drawing/2014/main" id="{F6033F89-D03D-4ABD-AFBC-A295BC4C0404}"/>
            </a:ext>
          </a:extLst>
        </xdr:cNvPr>
        <xdr:cNvSpPr/>
      </xdr:nvSpPr>
      <xdr:spPr>
        <a:xfrm>
          <a:off x="1280414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502" name="フローチャート: 判断 501">
          <a:extLst>
            <a:ext uri="{FF2B5EF4-FFF2-40B4-BE49-F238E27FC236}">
              <a16:creationId xmlns:a16="http://schemas.microsoft.com/office/drawing/2014/main" id="{F53E3883-1F6D-450A-A710-0F8FB0870EAF}"/>
            </a:ext>
          </a:extLst>
        </xdr:cNvPr>
        <xdr:cNvSpPr/>
      </xdr:nvSpPr>
      <xdr:spPr>
        <a:xfrm>
          <a:off x="12029440" y="64185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503" name="フローチャート: 判断 502">
          <a:extLst>
            <a:ext uri="{FF2B5EF4-FFF2-40B4-BE49-F238E27FC236}">
              <a16:creationId xmlns:a16="http://schemas.microsoft.com/office/drawing/2014/main" id="{E7AD1F8B-C6CE-4AD7-A4B7-31B3EED686A2}"/>
            </a:ext>
          </a:extLst>
        </xdr:cNvPr>
        <xdr:cNvSpPr/>
      </xdr:nvSpPr>
      <xdr:spPr>
        <a:xfrm>
          <a:off x="1123188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4" name="テキスト ボックス 503">
          <a:extLst>
            <a:ext uri="{FF2B5EF4-FFF2-40B4-BE49-F238E27FC236}">
              <a16:creationId xmlns:a16="http://schemas.microsoft.com/office/drawing/2014/main" id="{D96EE098-D915-4E97-A17E-6DED9E267E74}"/>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5" name="テキスト ボックス 504">
          <a:extLst>
            <a:ext uri="{FF2B5EF4-FFF2-40B4-BE49-F238E27FC236}">
              <a16:creationId xmlns:a16="http://schemas.microsoft.com/office/drawing/2014/main" id="{DA213327-3864-4DDB-9BE5-D068287BBB3E}"/>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6" name="テキスト ボックス 505">
          <a:extLst>
            <a:ext uri="{FF2B5EF4-FFF2-40B4-BE49-F238E27FC236}">
              <a16:creationId xmlns:a16="http://schemas.microsoft.com/office/drawing/2014/main" id="{1BC657B4-2667-4E88-A9DA-E8B46ACC245C}"/>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7" name="テキスト ボックス 506">
          <a:extLst>
            <a:ext uri="{FF2B5EF4-FFF2-40B4-BE49-F238E27FC236}">
              <a16:creationId xmlns:a16="http://schemas.microsoft.com/office/drawing/2014/main" id="{EF4341F2-AC16-4CF9-8BA6-B3EA2AEB13C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8" name="テキスト ボックス 507">
          <a:extLst>
            <a:ext uri="{FF2B5EF4-FFF2-40B4-BE49-F238E27FC236}">
              <a16:creationId xmlns:a16="http://schemas.microsoft.com/office/drawing/2014/main" id="{4E39A6C8-232C-4050-AE96-FBA3A6BE720A}"/>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100512</xdr:rowOff>
    </xdr:from>
    <xdr:to>
      <xdr:col>85</xdr:col>
      <xdr:colOff>177800</xdr:colOff>
      <xdr:row>40</xdr:row>
      <xdr:rowOff>30662</xdr:rowOff>
    </xdr:to>
    <xdr:sp macro="" textlink="">
      <xdr:nvSpPr>
        <xdr:cNvPr id="509" name="楕円 508">
          <a:extLst>
            <a:ext uri="{FF2B5EF4-FFF2-40B4-BE49-F238E27FC236}">
              <a16:creationId xmlns:a16="http://schemas.microsoft.com/office/drawing/2014/main" id="{F0ECBC80-ADBD-4F31-A60D-92FB490E2270}"/>
            </a:ext>
          </a:extLst>
        </xdr:cNvPr>
        <xdr:cNvSpPr/>
      </xdr:nvSpPr>
      <xdr:spPr>
        <a:xfrm>
          <a:off x="14325600" y="663847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78939</xdr:rowOff>
    </xdr:from>
    <xdr:ext cx="405111" cy="259045"/>
    <xdr:sp macro="" textlink="">
      <xdr:nvSpPr>
        <xdr:cNvPr id="510" name="【一般廃棄物処理施設】&#10;有形固定資産減価償却率該当値テキスト">
          <a:extLst>
            <a:ext uri="{FF2B5EF4-FFF2-40B4-BE49-F238E27FC236}">
              <a16:creationId xmlns:a16="http://schemas.microsoft.com/office/drawing/2014/main" id="{592F7358-1B77-45E6-9B00-CEAF7C63C64D}"/>
            </a:ext>
          </a:extLst>
        </xdr:cNvPr>
        <xdr:cNvSpPr txBox="1"/>
      </xdr:nvSpPr>
      <xdr:spPr>
        <a:xfrm>
          <a:off x="14414500"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62956</xdr:rowOff>
    </xdr:from>
    <xdr:to>
      <xdr:col>81</xdr:col>
      <xdr:colOff>101600</xdr:colOff>
      <xdr:row>39</xdr:row>
      <xdr:rowOff>164556</xdr:rowOff>
    </xdr:to>
    <xdr:sp macro="" textlink="">
      <xdr:nvSpPr>
        <xdr:cNvPr id="511" name="楕円 510">
          <a:extLst>
            <a:ext uri="{FF2B5EF4-FFF2-40B4-BE49-F238E27FC236}">
              <a16:creationId xmlns:a16="http://schemas.microsoft.com/office/drawing/2014/main" id="{32AEC498-FDC8-4D62-85A9-1BDEB5F9E7FF}"/>
            </a:ext>
          </a:extLst>
        </xdr:cNvPr>
        <xdr:cNvSpPr/>
      </xdr:nvSpPr>
      <xdr:spPr>
        <a:xfrm>
          <a:off x="13578840" y="660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113756</xdr:rowOff>
    </xdr:from>
    <xdr:to>
      <xdr:col>85</xdr:col>
      <xdr:colOff>127000</xdr:colOff>
      <xdr:row>39</xdr:row>
      <xdr:rowOff>151312</xdr:rowOff>
    </xdr:to>
    <xdr:cxnSp macro="">
      <xdr:nvCxnSpPr>
        <xdr:cNvPr id="512" name="直線コネクタ 511">
          <a:extLst>
            <a:ext uri="{FF2B5EF4-FFF2-40B4-BE49-F238E27FC236}">
              <a16:creationId xmlns:a16="http://schemas.microsoft.com/office/drawing/2014/main" id="{A825D8C1-5185-4C7C-8EFC-CD9EF403AA49}"/>
            </a:ext>
          </a:extLst>
        </xdr:cNvPr>
        <xdr:cNvCxnSpPr/>
      </xdr:nvCxnSpPr>
      <xdr:spPr>
        <a:xfrm>
          <a:off x="13629640" y="6651716"/>
          <a:ext cx="7467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38463</xdr:rowOff>
    </xdr:from>
    <xdr:to>
      <xdr:col>76</xdr:col>
      <xdr:colOff>165100</xdr:colOff>
      <xdr:row>39</xdr:row>
      <xdr:rowOff>140063</xdr:rowOff>
    </xdr:to>
    <xdr:sp macro="" textlink="">
      <xdr:nvSpPr>
        <xdr:cNvPr id="513" name="楕円 512">
          <a:extLst>
            <a:ext uri="{FF2B5EF4-FFF2-40B4-BE49-F238E27FC236}">
              <a16:creationId xmlns:a16="http://schemas.microsoft.com/office/drawing/2014/main" id="{4890EA11-BA1E-4BCE-847D-9C49DA0D8840}"/>
            </a:ext>
          </a:extLst>
        </xdr:cNvPr>
        <xdr:cNvSpPr/>
      </xdr:nvSpPr>
      <xdr:spPr>
        <a:xfrm>
          <a:off x="12804140" y="657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89263</xdr:rowOff>
    </xdr:from>
    <xdr:to>
      <xdr:col>81</xdr:col>
      <xdr:colOff>50800</xdr:colOff>
      <xdr:row>39</xdr:row>
      <xdr:rowOff>113756</xdr:rowOff>
    </xdr:to>
    <xdr:cxnSp macro="">
      <xdr:nvCxnSpPr>
        <xdr:cNvPr id="514" name="直線コネクタ 513">
          <a:extLst>
            <a:ext uri="{FF2B5EF4-FFF2-40B4-BE49-F238E27FC236}">
              <a16:creationId xmlns:a16="http://schemas.microsoft.com/office/drawing/2014/main" id="{17698A41-0861-4C6B-B2CE-A52BAABEB093}"/>
            </a:ext>
          </a:extLst>
        </xdr:cNvPr>
        <xdr:cNvCxnSpPr/>
      </xdr:nvCxnSpPr>
      <xdr:spPr>
        <a:xfrm>
          <a:off x="12854940" y="6627223"/>
          <a:ext cx="7747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907</xdr:rowOff>
    </xdr:from>
    <xdr:to>
      <xdr:col>72</xdr:col>
      <xdr:colOff>38100</xdr:colOff>
      <xdr:row>39</xdr:row>
      <xdr:rowOff>102507</xdr:rowOff>
    </xdr:to>
    <xdr:sp macro="" textlink="">
      <xdr:nvSpPr>
        <xdr:cNvPr id="515" name="楕円 514">
          <a:extLst>
            <a:ext uri="{FF2B5EF4-FFF2-40B4-BE49-F238E27FC236}">
              <a16:creationId xmlns:a16="http://schemas.microsoft.com/office/drawing/2014/main" id="{4DB301DE-EF33-4F21-8F6D-9DF37441B9CF}"/>
            </a:ext>
          </a:extLst>
        </xdr:cNvPr>
        <xdr:cNvSpPr/>
      </xdr:nvSpPr>
      <xdr:spPr>
        <a:xfrm>
          <a:off x="12029440" y="65388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51707</xdr:rowOff>
    </xdr:from>
    <xdr:to>
      <xdr:col>76</xdr:col>
      <xdr:colOff>114300</xdr:colOff>
      <xdr:row>39</xdr:row>
      <xdr:rowOff>89263</xdr:rowOff>
    </xdr:to>
    <xdr:cxnSp macro="">
      <xdr:nvCxnSpPr>
        <xdr:cNvPr id="516" name="直線コネクタ 515">
          <a:extLst>
            <a:ext uri="{FF2B5EF4-FFF2-40B4-BE49-F238E27FC236}">
              <a16:creationId xmlns:a16="http://schemas.microsoft.com/office/drawing/2014/main" id="{50D8CB47-1E88-4D26-A685-57FAE2D99B5C}"/>
            </a:ext>
          </a:extLst>
        </xdr:cNvPr>
        <xdr:cNvCxnSpPr/>
      </xdr:nvCxnSpPr>
      <xdr:spPr>
        <a:xfrm>
          <a:off x="12072620" y="6589667"/>
          <a:ext cx="78232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164754</xdr:rowOff>
    </xdr:from>
    <xdr:ext cx="405111" cy="259045"/>
    <xdr:sp macro="" textlink="">
      <xdr:nvSpPr>
        <xdr:cNvPr id="517" name="n_1aveValue【一般廃棄物処理施設】&#10;有形固定資産減価償却率">
          <a:extLst>
            <a:ext uri="{FF2B5EF4-FFF2-40B4-BE49-F238E27FC236}">
              <a16:creationId xmlns:a16="http://schemas.microsoft.com/office/drawing/2014/main" id="{48B17B67-4ED5-4152-B73E-DEE6F268AD86}"/>
            </a:ext>
          </a:extLst>
        </xdr:cNvPr>
        <xdr:cNvSpPr txBox="1"/>
      </xdr:nvSpPr>
      <xdr:spPr>
        <a:xfrm>
          <a:off x="134372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166387</xdr:rowOff>
    </xdr:from>
    <xdr:ext cx="405111" cy="259045"/>
    <xdr:sp macro="" textlink="">
      <xdr:nvSpPr>
        <xdr:cNvPr id="518" name="n_2aveValue【一般廃棄物処理施設】&#10;有形固定資産減価償却率">
          <a:extLst>
            <a:ext uri="{FF2B5EF4-FFF2-40B4-BE49-F238E27FC236}">
              <a16:creationId xmlns:a16="http://schemas.microsoft.com/office/drawing/2014/main" id="{6FFCF9DE-4EF1-4109-B275-11FEE2A5C34D}"/>
            </a:ext>
          </a:extLst>
        </xdr:cNvPr>
        <xdr:cNvSpPr txBox="1"/>
      </xdr:nvSpPr>
      <xdr:spPr>
        <a:xfrm>
          <a:off x="126752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166387</xdr:rowOff>
    </xdr:from>
    <xdr:ext cx="405111" cy="259045"/>
    <xdr:sp macro="" textlink="">
      <xdr:nvSpPr>
        <xdr:cNvPr id="519" name="n_3aveValue【一般廃棄物処理施設】&#10;有形固定資産減価償却率">
          <a:extLst>
            <a:ext uri="{FF2B5EF4-FFF2-40B4-BE49-F238E27FC236}">
              <a16:creationId xmlns:a16="http://schemas.microsoft.com/office/drawing/2014/main" id="{F254FC3B-2BD0-47D7-A5A4-E736273D56DD}"/>
            </a:ext>
          </a:extLst>
        </xdr:cNvPr>
        <xdr:cNvSpPr txBox="1"/>
      </xdr:nvSpPr>
      <xdr:spPr>
        <a:xfrm>
          <a:off x="119005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520" name="n_4aveValue【一般廃棄物処理施設】&#10;有形固定資産減価償却率">
          <a:extLst>
            <a:ext uri="{FF2B5EF4-FFF2-40B4-BE49-F238E27FC236}">
              <a16:creationId xmlns:a16="http://schemas.microsoft.com/office/drawing/2014/main" id="{5A245D07-F7EB-429A-8A44-B7460F826A08}"/>
            </a:ext>
          </a:extLst>
        </xdr:cNvPr>
        <xdr:cNvSpPr txBox="1"/>
      </xdr:nvSpPr>
      <xdr:spPr>
        <a:xfrm>
          <a:off x="1110298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155683</xdr:rowOff>
    </xdr:from>
    <xdr:ext cx="405111" cy="259045"/>
    <xdr:sp macro="" textlink="">
      <xdr:nvSpPr>
        <xdr:cNvPr id="521" name="n_1mainValue【一般廃棄物処理施設】&#10;有形固定資産減価償却率">
          <a:extLst>
            <a:ext uri="{FF2B5EF4-FFF2-40B4-BE49-F238E27FC236}">
              <a16:creationId xmlns:a16="http://schemas.microsoft.com/office/drawing/2014/main" id="{D73A5C4F-A7CA-4433-96FE-5E9B71C143F3}"/>
            </a:ext>
          </a:extLst>
        </xdr:cNvPr>
        <xdr:cNvSpPr txBox="1"/>
      </xdr:nvSpPr>
      <xdr:spPr>
        <a:xfrm>
          <a:off x="13437244" y="669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131190</xdr:rowOff>
    </xdr:from>
    <xdr:ext cx="405111" cy="259045"/>
    <xdr:sp macro="" textlink="">
      <xdr:nvSpPr>
        <xdr:cNvPr id="522" name="n_2mainValue【一般廃棄物処理施設】&#10;有形固定資産減価償却率">
          <a:extLst>
            <a:ext uri="{FF2B5EF4-FFF2-40B4-BE49-F238E27FC236}">
              <a16:creationId xmlns:a16="http://schemas.microsoft.com/office/drawing/2014/main" id="{6DCAD45C-CFBB-424B-9F66-27A31006864B}"/>
            </a:ext>
          </a:extLst>
        </xdr:cNvPr>
        <xdr:cNvSpPr txBox="1"/>
      </xdr:nvSpPr>
      <xdr:spPr>
        <a:xfrm>
          <a:off x="12675244" y="666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93634</xdr:rowOff>
    </xdr:from>
    <xdr:ext cx="405111" cy="259045"/>
    <xdr:sp macro="" textlink="">
      <xdr:nvSpPr>
        <xdr:cNvPr id="523" name="n_3mainValue【一般廃棄物処理施設】&#10;有形固定資産減価償却率">
          <a:extLst>
            <a:ext uri="{FF2B5EF4-FFF2-40B4-BE49-F238E27FC236}">
              <a16:creationId xmlns:a16="http://schemas.microsoft.com/office/drawing/2014/main" id="{F6629513-9BE6-4533-8936-313A0D0399BB}"/>
            </a:ext>
          </a:extLst>
        </xdr:cNvPr>
        <xdr:cNvSpPr txBox="1"/>
      </xdr:nvSpPr>
      <xdr:spPr>
        <a:xfrm>
          <a:off x="119005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4" name="正方形/長方形 523">
          <a:extLst>
            <a:ext uri="{FF2B5EF4-FFF2-40B4-BE49-F238E27FC236}">
              <a16:creationId xmlns:a16="http://schemas.microsoft.com/office/drawing/2014/main" id="{B73A637F-1049-445F-8568-1D6F71E35E19}"/>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5" name="正方形/長方形 524">
          <a:extLst>
            <a:ext uri="{FF2B5EF4-FFF2-40B4-BE49-F238E27FC236}">
              <a16:creationId xmlns:a16="http://schemas.microsoft.com/office/drawing/2014/main" id="{84A0FED4-3C10-43FD-A5EF-EAAA703EAF78}"/>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6" name="正方形/長方形 525">
          <a:extLst>
            <a:ext uri="{FF2B5EF4-FFF2-40B4-BE49-F238E27FC236}">
              <a16:creationId xmlns:a16="http://schemas.microsoft.com/office/drawing/2014/main" id="{BE2B83D2-8CC4-4792-8E50-2E0792201FB9}"/>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7" name="正方形/長方形 526">
          <a:extLst>
            <a:ext uri="{FF2B5EF4-FFF2-40B4-BE49-F238E27FC236}">
              <a16:creationId xmlns:a16="http://schemas.microsoft.com/office/drawing/2014/main" id="{B255833E-8088-45BF-98EC-84010D52D2A9}"/>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8" name="正方形/長方形 527">
          <a:extLst>
            <a:ext uri="{FF2B5EF4-FFF2-40B4-BE49-F238E27FC236}">
              <a16:creationId xmlns:a16="http://schemas.microsoft.com/office/drawing/2014/main" id="{93A23665-17FC-4DD2-A052-1FAC8EC28943}"/>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9" name="正方形/長方形 528">
          <a:extLst>
            <a:ext uri="{FF2B5EF4-FFF2-40B4-BE49-F238E27FC236}">
              <a16:creationId xmlns:a16="http://schemas.microsoft.com/office/drawing/2014/main" id="{CC40818E-A729-496B-BAA1-D453E1F75374}"/>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0" name="正方形/長方形 529">
          <a:extLst>
            <a:ext uri="{FF2B5EF4-FFF2-40B4-BE49-F238E27FC236}">
              <a16:creationId xmlns:a16="http://schemas.microsoft.com/office/drawing/2014/main" id="{F4AB01C1-D4F9-4C88-A7D9-12DC201F2D22}"/>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1" name="正方形/長方形 530">
          <a:extLst>
            <a:ext uri="{FF2B5EF4-FFF2-40B4-BE49-F238E27FC236}">
              <a16:creationId xmlns:a16="http://schemas.microsoft.com/office/drawing/2014/main" id="{9F7BCB8E-6D95-45F4-B571-83C804C789B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2" name="テキスト ボックス 531">
          <a:extLst>
            <a:ext uri="{FF2B5EF4-FFF2-40B4-BE49-F238E27FC236}">
              <a16:creationId xmlns:a16="http://schemas.microsoft.com/office/drawing/2014/main" id="{94A8F36F-7862-4859-8BC9-656AC5FFC9D7}"/>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3" name="直線コネクタ 532">
          <a:extLst>
            <a:ext uri="{FF2B5EF4-FFF2-40B4-BE49-F238E27FC236}">
              <a16:creationId xmlns:a16="http://schemas.microsoft.com/office/drawing/2014/main" id="{F58B419A-3FBC-4CA0-9F8C-57F2B1D6638E}"/>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34" name="直線コネクタ 533">
          <a:extLst>
            <a:ext uri="{FF2B5EF4-FFF2-40B4-BE49-F238E27FC236}">
              <a16:creationId xmlns:a16="http://schemas.microsoft.com/office/drawing/2014/main" id="{234E11EE-59B2-4881-AB48-AF77AC8EAC2C}"/>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35" name="テキスト ボックス 534">
          <a:extLst>
            <a:ext uri="{FF2B5EF4-FFF2-40B4-BE49-F238E27FC236}">
              <a16:creationId xmlns:a16="http://schemas.microsoft.com/office/drawing/2014/main" id="{E2BE738E-48C7-4394-BF7F-1AD038B24B57}"/>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36" name="直線コネクタ 535">
          <a:extLst>
            <a:ext uri="{FF2B5EF4-FFF2-40B4-BE49-F238E27FC236}">
              <a16:creationId xmlns:a16="http://schemas.microsoft.com/office/drawing/2014/main" id="{3ADA3733-354B-4CE0-AFBC-1473D8902A17}"/>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37" name="テキスト ボックス 536">
          <a:extLst>
            <a:ext uri="{FF2B5EF4-FFF2-40B4-BE49-F238E27FC236}">
              <a16:creationId xmlns:a16="http://schemas.microsoft.com/office/drawing/2014/main" id="{8DB1B631-920F-4B76-B498-5D5FE48ADCA8}"/>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38" name="直線コネクタ 537">
          <a:extLst>
            <a:ext uri="{FF2B5EF4-FFF2-40B4-BE49-F238E27FC236}">
              <a16:creationId xmlns:a16="http://schemas.microsoft.com/office/drawing/2014/main" id="{FC0E5790-9521-4CB3-9627-E6C4542CC4E6}"/>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39" name="テキスト ボックス 538">
          <a:extLst>
            <a:ext uri="{FF2B5EF4-FFF2-40B4-BE49-F238E27FC236}">
              <a16:creationId xmlns:a16="http://schemas.microsoft.com/office/drawing/2014/main" id="{2338F6F9-42CC-486F-A489-330F11280DB9}"/>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40" name="直線コネクタ 539">
          <a:extLst>
            <a:ext uri="{FF2B5EF4-FFF2-40B4-BE49-F238E27FC236}">
              <a16:creationId xmlns:a16="http://schemas.microsoft.com/office/drawing/2014/main" id="{89AEA153-6DA2-4769-AD72-0877F1D743BE}"/>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41" name="テキスト ボックス 540">
          <a:extLst>
            <a:ext uri="{FF2B5EF4-FFF2-40B4-BE49-F238E27FC236}">
              <a16:creationId xmlns:a16="http://schemas.microsoft.com/office/drawing/2014/main" id="{97D55319-C8A3-4178-89D1-33A526C879F4}"/>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42" name="直線コネクタ 541">
          <a:extLst>
            <a:ext uri="{FF2B5EF4-FFF2-40B4-BE49-F238E27FC236}">
              <a16:creationId xmlns:a16="http://schemas.microsoft.com/office/drawing/2014/main" id="{9B092EDC-FB50-44F7-9AC9-10AF4D9C163A}"/>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43" name="テキスト ボックス 542">
          <a:extLst>
            <a:ext uri="{FF2B5EF4-FFF2-40B4-BE49-F238E27FC236}">
              <a16:creationId xmlns:a16="http://schemas.microsoft.com/office/drawing/2014/main" id="{984A204C-DD17-42EB-BED0-EFA8AD827F3C}"/>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4" name="直線コネクタ 543">
          <a:extLst>
            <a:ext uri="{FF2B5EF4-FFF2-40B4-BE49-F238E27FC236}">
              <a16:creationId xmlns:a16="http://schemas.microsoft.com/office/drawing/2014/main" id="{41EA97B6-012F-4D1F-9BF4-BAC4AF4B8643}"/>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5" name="テキスト ボックス 544">
          <a:extLst>
            <a:ext uri="{FF2B5EF4-FFF2-40B4-BE49-F238E27FC236}">
              <a16:creationId xmlns:a16="http://schemas.microsoft.com/office/drawing/2014/main" id="{784C0880-3EF2-40B6-A08F-9000C765CF55}"/>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6" name="【一般廃棄物処理施設】&#10;一人当たり有形固定資産（償却資産）額グラフ枠">
          <a:extLst>
            <a:ext uri="{FF2B5EF4-FFF2-40B4-BE49-F238E27FC236}">
              <a16:creationId xmlns:a16="http://schemas.microsoft.com/office/drawing/2014/main" id="{67E39218-6CD1-47F4-81BC-60E8D55AD4A5}"/>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126198</xdr:rowOff>
    </xdr:from>
    <xdr:to>
      <xdr:col>116</xdr:col>
      <xdr:colOff>62864</xdr:colOff>
      <xdr:row>42</xdr:row>
      <xdr:rowOff>37818</xdr:rowOff>
    </xdr:to>
    <xdr:cxnSp macro="">
      <xdr:nvCxnSpPr>
        <xdr:cNvPr id="547" name="直線コネクタ 546">
          <a:extLst>
            <a:ext uri="{FF2B5EF4-FFF2-40B4-BE49-F238E27FC236}">
              <a16:creationId xmlns:a16="http://schemas.microsoft.com/office/drawing/2014/main" id="{A8500376-9246-4A97-8389-1EF3EBA48F89}"/>
            </a:ext>
          </a:extLst>
        </xdr:cNvPr>
        <xdr:cNvCxnSpPr/>
      </xdr:nvCxnSpPr>
      <xdr:spPr>
        <a:xfrm flipV="1">
          <a:off x="19509104" y="5825958"/>
          <a:ext cx="0" cy="1252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41645</xdr:rowOff>
    </xdr:from>
    <xdr:ext cx="313932" cy="259045"/>
    <xdr:sp macro="" textlink="">
      <xdr:nvSpPr>
        <xdr:cNvPr id="548" name="【一般廃棄物処理施設】&#10;一人当たり有形固定資産（償却資産）額最小値テキスト">
          <a:extLst>
            <a:ext uri="{FF2B5EF4-FFF2-40B4-BE49-F238E27FC236}">
              <a16:creationId xmlns:a16="http://schemas.microsoft.com/office/drawing/2014/main" id="{7905676C-FA75-493D-884E-2035399E7117}"/>
            </a:ext>
          </a:extLst>
        </xdr:cNvPr>
        <xdr:cNvSpPr txBox="1"/>
      </xdr:nvSpPr>
      <xdr:spPr>
        <a:xfrm>
          <a:off x="19547840" y="70825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37818</xdr:rowOff>
    </xdr:from>
    <xdr:to>
      <xdr:col>116</xdr:col>
      <xdr:colOff>152400</xdr:colOff>
      <xdr:row>42</xdr:row>
      <xdr:rowOff>37818</xdr:rowOff>
    </xdr:to>
    <xdr:cxnSp macro="">
      <xdr:nvCxnSpPr>
        <xdr:cNvPr id="549" name="直線コネクタ 548">
          <a:extLst>
            <a:ext uri="{FF2B5EF4-FFF2-40B4-BE49-F238E27FC236}">
              <a16:creationId xmlns:a16="http://schemas.microsoft.com/office/drawing/2014/main" id="{7C204BFA-1736-4AC7-86D5-2D04683830C2}"/>
            </a:ext>
          </a:extLst>
        </xdr:cNvPr>
        <xdr:cNvCxnSpPr/>
      </xdr:nvCxnSpPr>
      <xdr:spPr>
        <a:xfrm>
          <a:off x="19443700" y="70786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72875</xdr:rowOff>
    </xdr:from>
    <xdr:ext cx="599010" cy="259045"/>
    <xdr:sp macro="" textlink="">
      <xdr:nvSpPr>
        <xdr:cNvPr id="550" name="【一般廃棄物処理施設】&#10;一人当たり有形固定資産（償却資産）額最大値テキスト">
          <a:extLst>
            <a:ext uri="{FF2B5EF4-FFF2-40B4-BE49-F238E27FC236}">
              <a16:creationId xmlns:a16="http://schemas.microsoft.com/office/drawing/2014/main" id="{BF246EFE-D5EA-4530-9802-C2EC8E9BF431}"/>
            </a:ext>
          </a:extLst>
        </xdr:cNvPr>
        <xdr:cNvSpPr txBox="1"/>
      </xdr:nvSpPr>
      <xdr:spPr>
        <a:xfrm>
          <a:off x="19547840" y="5604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126198</xdr:rowOff>
    </xdr:from>
    <xdr:to>
      <xdr:col>116</xdr:col>
      <xdr:colOff>152400</xdr:colOff>
      <xdr:row>34</xdr:row>
      <xdr:rowOff>126198</xdr:rowOff>
    </xdr:to>
    <xdr:cxnSp macro="">
      <xdr:nvCxnSpPr>
        <xdr:cNvPr id="551" name="直線コネクタ 550">
          <a:extLst>
            <a:ext uri="{FF2B5EF4-FFF2-40B4-BE49-F238E27FC236}">
              <a16:creationId xmlns:a16="http://schemas.microsoft.com/office/drawing/2014/main" id="{A5E61AC3-72A6-4643-9261-A43ADCF2112D}"/>
            </a:ext>
          </a:extLst>
        </xdr:cNvPr>
        <xdr:cNvCxnSpPr/>
      </xdr:nvCxnSpPr>
      <xdr:spPr>
        <a:xfrm>
          <a:off x="19443700" y="58259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63251</xdr:rowOff>
    </xdr:from>
    <xdr:ext cx="599010" cy="259045"/>
    <xdr:sp macro="" textlink="">
      <xdr:nvSpPr>
        <xdr:cNvPr id="552" name="【一般廃棄物処理施設】&#10;一人当たり有形固定資産（償却資産）額平均値テキスト">
          <a:extLst>
            <a:ext uri="{FF2B5EF4-FFF2-40B4-BE49-F238E27FC236}">
              <a16:creationId xmlns:a16="http://schemas.microsoft.com/office/drawing/2014/main" id="{FDBEDA8B-BFE1-47E5-ABBB-BF6F65E4D3B4}"/>
            </a:ext>
          </a:extLst>
        </xdr:cNvPr>
        <xdr:cNvSpPr txBox="1"/>
      </xdr:nvSpPr>
      <xdr:spPr>
        <a:xfrm>
          <a:off x="19547840" y="64335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40374</xdr:rowOff>
    </xdr:from>
    <xdr:to>
      <xdr:col>116</xdr:col>
      <xdr:colOff>114300</xdr:colOff>
      <xdr:row>39</xdr:row>
      <xdr:rowOff>141974</xdr:rowOff>
    </xdr:to>
    <xdr:sp macro="" textlink="">
      <xdr:nvSpPr>
        <xdr:cNvPr id="553" name="フローチャート: 判断 552">
          <a:extLst>
            <a:ext uri="{FF2B5EF4-FFF2-40B4-BE49-F238E27FC236}">
              <a16:creationId xmlns:a16="http://schemas.microsoft.com/office/drawing/2014/main" id="{18B01031-876B-4767-A850-7C62A43DB930}"/>
            </a:ext>
          </a:extLst>
        </xdr:cNvPr>
        <xdr:cNvSpPr/>
      </xdr:nvSpPr>
      <xdr:spPr>
        <a:xfrm>
          <a:off x="19458940" y="6578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56318</xdr:rowOff>
    </xdr:from>
    <xdr:to>
      <xdr:col>112</xdr:col>
      <xdr:colOff>38100</xdr:colOff>
      <xdr:row>39</xdr:row>
      <xdr:rowOff>157918</xdr:rowOff>
    </xdr:to>
    <xdr:sp macro="" textlink="">
      <xdr:nvSpPr>
        <xdr:cNvPr id="554" name="フローチャート: 判断 553">
          <a:extLst>
            <a:ext uri="{FF2B5EF4-FFF2-40B4-BE49-F238E27FC236}">
              <a16:creationId xmlns:a16="http://schemas.microsoft.com/office/drawing/2014/main" id="{4D307ED3-0700-4250-9090-BD08DF8C96F7}"/>
            </a:ext>
          </a:extLst>
        </xdr:cNvPr>
        <xdr:cNvSpPr/>
      </xdr:nvSpPr>
      <xdr:spPr>
        <a:xfrm>
          <a:off x="18735040" y="65942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64502</xdr:rowOff>
    </xdr:from>
    <xdr:to>
      <xdr:col>107</xdr:col>
      <xdr:colOff>101600</xdr:colOff>
      <xdr:row>39</xdr:row>
      <xdr:rowOff>166102</xdr:rowOff>
    </xdr:to>
    <xdr:sp macro="" textlink="">
      <xdr:nvSpPr>
        <xdr:cNvPr id="555" name="フローチャート: 判断 554">
          <a:extLst>
            <a:ext uri="{FF2B5EF4-FFF2-40B4-BE49-F238E27FC236}">
              <a16:creationId xmlns:a16="http://schemas.microsoft.com/office/drawing/2014/main" id="{70A36F05-7FBA-41A2-AFDD-2A0ECC28E228}"/>
            </a:ext>
          </a:extLst>
        </xdr:cNvPr>
        <xdr:cNvSpPr/>
      </xdr:nvSpPr>
      <xdr:spPr>
        <a:xfrm>
          <a:off x="17937480" y="660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75692</xdr:rowOff>
    </xdr:from>
    <xdr:to>
      <xdr:col>102</xdr:col>
      <xdr:colOff>165100</xdr:colOff>
      <xdr:row>40</xdr:row>
      <xdr:rowOff>5842</xdr:rowOff>
    </xdr:to>
    <xdr:sp macro="" textlink="">
      <xdr:nvSpPr>
        <xdr:cNvPr id="556" name="フローチャート: 判断 555">
          <a:extLst>
            <a:ext uri="{FF2B5EF4-FFF2-40B4-BE49-F238E27FC236}">
              <a16:creationId xmlns:a16="http://schemas.microsoft.com/office/drawing/2014/main" id="{5BAE5C7D-8FB0-4AF8-B215-7BCA3450C45E}"/>
            </a:ext>
          </a:extLst>
        </xdr:cNvPr>
        <xdr:cNvSpPr/>
      </xdr:nvSpPr>
      <xdr:spPr>
        <a:xfrm>
          <a:off x="17162780" y="66136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89972</xdr:rowOff>
    </xdr:from>
    <xdr:to>
      <xdr:col>98</xdr:col>
      <xdr:colOff>38100</xdr:colOff>
      <xdr:row>40</xdr:row>
      <xdr:rowOff>20122</xdr:rowOff>
    </xdr:to>
    <xdr:sp macro="" textlink="">
      <xdr:nvSpPr>
        <xdr:cNvPr id="557" name="フローチャート: 判断 556">
          <a:extLst>
            <a:ext uri="{FF2B5EF4-FFF2-40B4-BE49-F238E27FC236}">
              <a16:creationId xmlns:a16="http://schemas.microsoft.com/office/drawing/2014/main" id="{C4A25DAA-BD81-4013-A6E2-54F306B9B954}"/>
            </a:ext>
          </a:extLst>
        </xdr:cNvPr>
        <xdr:cNvSpPr/>
      </xdr:nvSpPr>
      <xdr:spPr>
        <a:xfrm>
          <a:off x="16388080" y="662793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8" name="テキスト ボックス 557">
          <a:extLst>
            <a:ext uri="{FF2B5EF4-FFF2-40B4-BE49-F238E27FC236}">
              <a16:creationId xmlns:a16="http://schemas.microsoft.com/office/drawing/2014/main" id="{353BF15C-7BA7-4F94-9115-D734580E931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9" name="テキスト ボックス 558">
          <a:extLst>
            <a:ext uri="{FF2B5EF4-FFF2-40B4-BE49-F238E27FC236}">
              <a16:creationId xmlns:a16="http://schemas.microsoft.com/office/drawing/2014/main" id="{8EB824A0-611A-4883-830B-434393B176DE}"/>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0" name="テキスト ボックス 559">
          <a:extLst>
            <a:ext uri="{FF2B5EF4-FFF2-40B4-BE49-F238E27FC236}">
              <a16:creationId xmlns:a16="http://schemas.microsoft.com/office/drawing/2014/main" id="{4BA28514-E20B-4367-98A8-0FBF74B65B2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1" name="テキスト ボックス 560">
          <a:extLst>
            <a:ext uri="{FF2B5EF4-FFF2-40B4-BE49-F238E27FC236}">
              <a16:creationId xmlns:a16="http://schemas.microsoft.com/office/drawing/2014/main" id="{F6597D94-9D25-4975-9222-66D19B22F15E}"/>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2" name="テキスト ボックス 561">
          <a:extLst>
            <a:ext uri="{FF2B5EF4-FFF2-40B4-BE49-F238E27FC236}">
              <a16:creationId xmlns:a16="http://schemas.microsoft.com/office/drawing/2014/main" id="{3BEE1410-7332-4509-A9CD-F26EB68645A2}"/>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135124</xdr:rowOff>
    </xdr:from>
    <xdr:to>
      <xdr:col>116</xdr:col>
      <xdr:colOff>114300</xdr:colOff>
      <xdr:row>41</xdr:row>
      <xdr:rowOff>65274</xdr:rowOff>
    </xdr:to>
    <xdr:sp macro="" textlink="">
      <xdr:nvSpPr>
        <xdr:cNvPr id="563" name="楕円 562">
          <a:extLst>
            <a:ext uri="{FF2B5EF4-FFF2-40B4-BE49-F238E27FC236}">
              <a16:creationId xmlns:a16="http://schemas.microsoft.com/office/drawing/2014/main" id="{6F7DA2B9-876A-403F-8AE3-791EF0AC55F5}"/>
            </a:ext>
          </a:extLst>
        </xdr:cNvPr>
        <xdr:cNvSpPr/>
      </xdr:nvSpPr>
      <xdr:spPr>
        <a:xfrm>
          <a:off x="19458940" y="68407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113551</xdr:rowOff>
    </xdr:from>
    <xdr:ext cx="534377" cy="259045"/>
    <xdr:sp macro="" textlink="">
      <xdr:nvSpPr>
        <xdr:cNvPr id="564" name="【一般廃棄物処理施設】&#10;一人当たり有形固定資産（償却資産）額該当値テキスト">
          <a:extLst>
            <a:ext uri="{FF2B5EF4-FFF2-40B4-BE49-F238E27FC236}">
              <a16:creationId xmlns:a16="http://schemas.microsoft.com/office/drawing/2014/main" id="{C6DBAAA9-372C-4331-90AF-FA89614F420A}"/>
            </a:ext>
          </a:extLst>
        </xdr:cNvPr>
        <xdr:cNvSpPr txBox="1"/>
      </xdr:nvSpPr>
      <xdr:spPr>
        <a:xfrm>
          <a:off x="19547840" y="6819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140573</xdr:rowOff>
    </xdr:from>
    <xdr:to>
      <xdr:col>112</xdr:col>
      <xdr:colOff>38100</xdr:colOff>
      <xdr:row>41</xdr:row>
      <xdr:rowOff>70723</xdr:rowOff>
    </xdr:to>
    <xdr:sp macro="" textlink="">
      <xdr:nvSpPr>
        <xdr:cNvPr id="565" name="楕円 564">
          <a:extLst>
            <a:ext uri="{FF2B5EF4-FFF2-40B4-BE49-F238E27FC236}">
              <a16:creationId xmlns:a16="http://schemas.microsoft.com/office/drawing/2014/main" id="{404D996C-0C1F-454A-8A12-DC9C31E19E37}"/>
            </a:ext>
          </a:extLst>
        </xdr:cNvPr>
        <xdr:cNvSpPr/>
      </xdr:nvSpPr>
      <xdr:spPr>
        <a:xfrm>
          <a:off x="18735040" y="684617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14474</xdr:rowOff>
    </xdr:from>
    <xdr:to>
      <xdr:col>116</xdr:col>
      <xdr:colOff>63500</xdr:colOff>
      <xdr:row>41</xdr:row>
      <xdr:rowOff>19923</xdr:rowOff>
    </xdr:to>
    <xdr:cxnSp macro="">
      <xdr:nvCxnSpPr>
        <xdr:cNvPr id="566" name="直線コネクタ 565">
          <a:extLst>
            <a:ext uri="{FF2B5EF4-FFF2-40B4-BE49-F238E27FC236}">
              <a16:creationId xmlns:a16="http://schemas.microsoft.com/office/drawing/2014/main" id="{C26030C7-1E55-4023-A8C2-9750C9C66C87}"/>
            </a:ext>
          </a:extLst>
        </xdr:cNvPr>
        <xdr:cNvCxnSpPr/>
      </xdr:nvCxnSpPr>
      <xdr:spPr>
        <a:xfrm flipV="1">
          <a:off x="18778220" y="6887714"/>
          <a:ext cx="731520" cy="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140836</xdr:rowOff>
    </xdr:from>
    <xdr:to>
      <xdr:col>107</xdr:col>
      <xdr:colOff>101600</xdr:colOff>
      <xdr:row>41</xdr:row>
      <xdr:rowOff>70986</xdr:rowOff>
    </xdr:to>
    <xdr:sp macro="" textlink="">
      <xdr:nvSpPr>
        <xdr:cNvPr id="567" name="楕円 566">
          <a:extLst>
            <a:ext uri="{FF2B5EF4-FFF2-40B4-BE49-F238E27FC236}">
              <a16:creationId xmlns:a16="http://schemas.microsoft.com/office/drawing/2014/main" id="{A75D514D-229C-4629-9995-33ACFC399750}"/>
            </a:ext>
          </a:extLst>
        </xdr:cNvPr>
        <xdr:cNvSpPr/>
      </xdr:nvSpPr>
      <xdr:spPr>
        <a:xfrm>
          <a:off x="17937480" y="68464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19923</xdr:rowOff>
    </xdr:from>
    <xdr:to>
      <xdr:col>111</xdr:col>
      <xdr:colOff>177800</xdr:colOff>
      <xdr:row>41</xdr:row>
      <xdr:rowOff>20186</xdr:rowOff>
    </xdr:to>
    <xdr:cxnSp macro="">
      <xdr:nvCxnSpPr>
        <xdr:cNvPr id="568" name="直線コネクタ 567">
          <a:extLst>
            <a:ext uri="{FF2B5EF4-FFF2-40B4-BE49-F238E27FC236}">
              <a16:creationId xmlns:a16="http://schemas.microsoft.com/office/drawing/2014/main" id="{E6DD2B8C-1778-4843-90CF-2D3EBB43617D}"/>
            </a:ext>
          </a:extLst>
        </xdr:cNvPr>
        <xdr:cNvCxnSpPr/>
      </xdr:nvCxnSpPr>
      <xdr:spPr>
        <a:xfrm flipV="1">
          <a:off x="17988280" y="6893163"/>
          <a:ext cx="789940" cy="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150764</xdr:rowOff>
    </xdr:from>
    <xdr:to>
      <xdr:col>102</xdr:col>
      <xdr:colOff>165100</xdr:colOff>
      <xdr:row>41</xdr:row>
      <xdr:rowOff>80914</xdr:rowOff>
    </xdr:to>
    <xdr:sp macro="" textlink="">
      <xdr:nvSpPr>
        <xdr:cNvPr id="569" name="楕円 568">
          <a:extLst>
            <a:ext uri="{FF2B5EF4-FFF2-40B4-BE49-F238E27FC236}">
              <a16:creationId xmlns:a16="http://schemas.microsoft.com/office/drawing/2014/main" id="{A710278C-FD95-4DC7-BD9F-0B4231F77E74}"/>
            </a:ext>
          </a:extLst>
        </xdr:cNvPr>
        <xdr:cNvSpPr/>
      </xdr:nvSpPr>
      <xdr:spPr>
        <a:xfrm>
          <a:off x="17162780" y="68563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20186</xdr:rowOff>
    </xdr:from>
    <xdr:to>
      <xdr:col>107</xdr:col>
      <xdr:colOff>50800</xdr:colOff>
      <xdr:row>41</xdr:row>
      <xdr:rowOff>30114</xdr:rowOff>
    </xdr:to>
    <xdr:cxnSp macro="">
      <xdr:nvCxnSpPr>
        <xdr:cNvPr id="570" name="直線コネクタ 569">
          <a:extLst>
            <a:ext uri="{FF2B5EF4-FFF2-40B4-BE49-F238E27FC236}">
              <a16:creationId xmlns:a16="http://schemas.microsoft.com/office/drawing/2014/main" id="{138CF4BE-32BE-49BC-9AC5-BE142BD73649}"/>
            </a:ext>
          </a:extLst>
        </xdr:cNvPr>
        <xdr:cNvCxnSpPr/>
      </xdr:nvCxnSpPr>
      <xdr:spPr>
        <a:xfrm flipV="1">
          <a:off x="17213580" y="6893426"/>
          <a:ext cx="774700" cy="9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2995</xdr:rowOff>
    </xdr:from>
    <xdr:ext cx="599010" cy="259045"/>
    <xdr:sp macro="" textlink="">
      <xdr:nvSpPr>
        <xdr:cNvPr id="571" name="n_1aveValue【一般廃棄物処理施設】&#10;一人当たり有形固定資産（償却資産）額">
          <a:extLst>
            <a:ext uri="{FF2B5EF4-FFF2-40B4-BE49-F238E27FC236}">
              <a16:creationId xmlns:a16="http://schemas.microsoft.com/office/drawing/2014/main" id="{A20B8943-7648-4F64-81F8-0E78CB086C93}"/>
            </a:ext>
          </a:extLst>
        </xdr:cNvPr>
        <xdr:cNvSpPr txBox="1"/>
      </xdr:nvSpPr>
      <xdr:spPr>
        <a:xfrm>
          <a:off x="18496495" y="6373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11179</xdr:rowOff>
    </xdr:from>
    <xdr:ext cx="599010" cy="259045"/>
    <xdr:sp macro="" textlink="">
      <xdr:nvSpPr>
        <xdr:cNvPr id="572" name="n_2aveValue【一般廃棄物処理施設】&#10;一人当たり有形固定資産（償却資産）額">
          <a:extLst>
            <a:ext uri="{FF2B5EF4-FFF2-40B4-BE49-F238E27FC236}">
              <a16:creationId xmlns:a16="http://schemas.microsoft.com/office/drawing/2014/main" id="{586F5CFF-5635-4E5D-9E3B-B6304DB1FB72}"/>
            </a:ext>
          </a:extLst>
        </xdr:cNvPr>
        <xdr:cNvSpPr txBox="1"/>
      </xdr:nvSpPr>
      <xdr:spPr>
        <a:xfrm>
          <a:off x="17734495" y="6381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22369</xdr:rowOff>
    </xdr:from>
    <xdr:ext cx="599010" cy="259045"/>
    <xdr:sp macro="" textlink="">
      <xdr:nvSpPr>
        <xdr:cNvPr id="573" name="n_3aveValue【一般廃棄物処理施設】&#10;一人当たり有形固定資産（償却資産）額">
          <a:extLst>
            <a:ext uri="{FF2B5EF4-FFF2-40B4-BE49-F238E27FC236}">
              <a16:creationId xmlns:a16="http://schemas.microsoft.com/office/drawing/2014/main" id="{AE9FB1E5-BDD4-4920-8926-7F62D3BC4848}"/>
            </a:ext>
          </a:extLst>
        </xdr:cNvPr>
        <xdr:cNvSpPr txBox="1"/>
      </xdr:nvSpPr>
      <xdr:spPr>
        <a:xfrm>
          <a:off x="16936935" y="6392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36649</xdr:rowOff>
    </xdr:from>
    <xdr:ext cx="599010" cy="259045"/>
    <xdr:sp macro="" textlink="">
      <xdr:nvSpPr>
        <xdr:cNvPr id="574" name="n_4aveValue【一般廃棄物処理施設】&#10;一人当たり有形固定資産（償却資産）額">
          <a:extLst>
            <a:ext uri="{FF2B5EF4-FFF2-40B4-BE49-F238E27FC236}">
              <a16:creationId xmlns:a16="http://schemas.microsoft.com/office/drawing/2014/main" id="{4BC2E1DE-F105-47C8-B540-C2960F816A6D}"/>
            </a:ext>
          </a:extLst>
        </xdr:cNvPr>
        <xdr:cNvSpPr txBox="1"/>
      </xdr:nvSpPr>
      <xdr:spPr>
        <a:xfrm>
          <a:off x="16162235" y="6406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61850</xdr:rowOff>
    </xdr:from>
    <xdr:ext cx="534377" cy="259045"/>
    <xdr:sp macro="" textlink="">
      <xdr:nvSpPr>
        <xdr:cNvPr id="575" name="n_1mainValue【一般廃棄物処理施設】&#10;一人当たり有形固定資産（償却資産）額">
          <a:extLst>
            <a:ext uri="{FF2B5EF4-FFF2-40B4-BE49-F238E27FC236}">
              <a16:creationId xmlns:a16="http://schemas.microsoft.com/office/drawing/2014/main" id="{62CACB62-65D7-4333-AA3C-FE8F6BE655DA}"/>
            </a:ext>
          </a:extLst>
        </xdr:cNvPr>
        <xdr:cNvSpPr txBox="1"/>
      </xdr:nvSpPr>
      <xdr:spPr>
        <a:xfrm>
          <a:off x="18528811" y="693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62113</xdr:rowOff>
    </xdr:from>
    <xdr:ext cx="534377" cy="259045"/>
    <xdr:sp macro="" textlink="">
      <xdr:nvSpPr>
        <xdr:cNvPr id="576" name="n_2mainValue【一般廃棄物処理施設】&#10;一人当たり有形固定資産（償却資産）額">
          <a:extLst>
            <a:ext uri="{FF2B5EF4-FFF2-40B4-BE49-F238E27FC236}">
              <a16:creationId xmlns:a16="http://schemas.microsoft.com/office/drawing/2014/main" id="{E1064242-65C6-45C4-891E-4816CAA5C46C}"/>
            </a:ext>
          </a:extLst>
        </xdr:cNvPr>
        <xdr:cNvSpPr txBox="1"/>
      </xdr:nvSpPr>
      <xdr:spPr>
        <a:xfrm>
          <a:off x="17766811" y="693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72041</xdr:rowOff>
    </xdr:from>
    <xdr:ext cx="534377" cy="259045"/>
    <xdr:sp macro="" textlink="">
      <xdr:nvSpPr>
        <xdr:cNvPr id="577" name="n_3mainValue【一般廃棄物処理施設】&#10;一人当たり有形固定資産（償却資産）額">
          <a:extLst>
            <a:ext uri="{FF2B5EF4-FFF2-40B4-BE49-F238E27FC236}">
              <a16:creationId xmlns:a16="http://schemas.microsoft.com/office/drawing/2014/main" id="{65C2B80A-B45E-499D-9B19-9A68FD44F65C}"/>
            </a:ext>
          </a:extLst>
        </xdr:cNvPr>
        <xdr:cNvSpPr txBox="1"/>
      </xdr:nvSpPr>
      <xdr:spPr>
        <a:xfrm>
          <a:off x="16969251" y="694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8" name="正方形/長方形 577">
          <a:extLst>
            <a:ext uri="{FF2B5EF4-FFF2-40B4-BE49-F238E27FC236}">
              <a16:creationId xmlns:a16="http://schemas.microsoft.com/office/drawing/2014/main" id="{D51832D5-8FE3-4BEF-A2EB-ACAF5660734B}"/>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9" name="正方形/長方形 578">
          <a:extLst>
            <a:ext uri="{FF2B5EF4-FFF2-40B4-BE49-F238E27FC236}">
              <a16:creationId xmlns:a16="http://schemas.microsoft.com/office/drawing/2014/main" id="{666D624F-167D-4244-914B-FE90E495341F}"/>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0" name="正方形/長方形 579">
          <a:extLst>
            <a:ext uri="{FF2B5EF4-FFF2-40B4-BE49-F238E27FC236}">
              <a16:creationId xmlns:a16="http://schemas.microsoft.com/office/drawing/2014/main" id="{3190E3AC-629A-439E-9205-A2E7DF33114F}"/>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1" name="正方形/長方形 580">
          <a:extLst>
            <a:ext uri="{FF2B5EF4-FFF2-40B4-BE49-F238E27FC236}">
              <a16:creationId xmlns:a16="http://schemas.microsoft.com/office/drawing/2014/main" id="{1EE3DF74-374E-43B3-91F3-1118419FDB14}"/>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2" name="正方形/長方形 581">
          <a:extLst>
            <a:ext uri="{FF2B5EF4-FFF2-40B4-BE49-F238E27FC236}">
              <a16:creationId xmlns:a16="http://schemas.microsoft.com/office/drawing/2014/main" id="{14E6889C-A5AF-44C2-AAF5-7779BBECC96B}"/>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3" name="正方形/長方形 582">
          <a:extLst>
            <a:ext uri="{FF2B5EF4-FFF2-40B4-BE49-F238E27FC236}">
              <a16:creationId xmlns:a16="http://schemas.microsoft.com/office/drawing/2014/main" id="{CDA161E9-9668-40CF-8CF9-08AF2BA67C69}"/>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4" name="正方形/長方形 583">
          <a:extLst>
            <a:ext uri="{FF2B5EF4-FFF2-40B4-BE49-F238E27FC236}">
              <a16:creationId xmlns:a16="http://schemas.microsoft.com/office/drawing/2014/main" id="{9FD46EAF-31B9-424F-8266-4025F8C682DE}"/>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5" name="正方形/長方形 584">
          <a:extLst>
            <a:ext uri="{FF2B5EF4-FFF2-40B4-BE49-F238E27FC236}">
              <a16:creationId xmlns:a16="http://schemas.microsoft.com/office/drawing/2014/main" id="{91057040-AD56-418A-9673-BDC326BAE2F4}"/>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6" name="テキスト ボックス 585">
          <a:extLst>
            <a:ext uri="{FF2B5EF4-FFF2-40B4-BE49-F238E27FC236}">
              <a16:creationId xmlns:a16="http://schemas.microsoft.com/office/drawing/2014/main" id="{3E34A4E3-3EB1-4881-9E9F-055B620A9A62}"/>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7" name="直線コネクタ 586">
          <a:extLst>
            <a:ext uri="{FF2B5EF4-FFF2-40B4-BE49-F238E27FC236}">
              <a16:creationId xmlns:a16="http://schemas.microsoft.com/office/drawing/2014/main" id="{5411E84B-791F-4CE8-AB79-F35891BF06A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8" name="テキスト ボックス 587">
          <a:extLst>
            <a:ext uri="{FF2B5EF4-FFF2-40B4-BE49-F238E27FC236}">
              <a16:creationId xmlns:a16="http://schemas.microsoft.com/office/drawing/2014/main" id="{41ACC43F-95AF-48CA-BE10-46967CDB170B}"/>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9" name="直線コネクタ 588">
          <a:extLst>
            <a:ext uri="{FF2B5EF4-FFF2-40B4-BE49-F238E27FC236}">
              <a16:creationId xmlns:a16="http://schemas.microsoft.com/office/drawing/2014/main" id="{F437A03D-F834-4037-BEA2-9C99D50AB25C}"/>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90" name="テキスト ボックス 589">
          <a:extLst>
            <a:ext uri="{FF2B5EF4-FFF2-40B4-BE49-F238E27FC236}">
              <a16:creationId xmlns:a16="http://schemas.microsoft.com/office/drawing/2014/main" id="{989BBB21-B317-4997-A3F3-817041A8A23E}"/>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91" name="直線コネクタ 590">
          <a:extLst>
            <a:ext uri="{FF2B5EF4-FFF2-40B4-BE49-F238E27FC236}">
              <a16:creationId xmlns:a16="http://schemas.microsoft.com/office/drawing/2014/main" id="{481CADDE-8C19-4424-9D36-5BE223E856EF}"/>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92" name="テキスト ボックス 591">
          <a:extLst>
            <a:ext uri="{FF2B5EF4-FFF2-40B4-BE49-F238E27FC236}">
              <a16:creationId xmlns:a16="http://schemas.microsoft.com/office/drawing/2014/main" id="{BB01F445-FD82-42A4-8F96-F24BEBB27586}"/>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93" name="直線コネクタ 592">
          <a:extLst>
            <a:ext uri="{FF2B5EF4-FFF2-40B4-BE49-F238E27FC236}">
              <a16:creationId xmlns:a16="http://schemas.microsoft.com/office/drawing/2014/main" id="{03801A8F-E634-4950-B504-6F4DF9E53A91}"/>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94" name="テキスト ボックス 593">
          <a:extLst>
            <a:ext uri="{FF2B5EF4-FFF2-40B4-BE49-F238E27FC236}">
              <a16:creationId xmlns:a16="http://schemas.microsoft.com/office/drawing/2014/main" id="{3636F8E1-0D4E-4101-85EE-E9D898A60032}"/>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5" name="直線コネクタ 594">
          <a:extLst>
            <a:ext uri="{FF2B5EF4-FFF2-40B4-BE49-F238E27FC236}">
              <a16:creationId xmlns:a16="http://schemas.microsoft.com/office/drawing/2014/main" id="{734071F5-0C9C-47FC-894C-51BD46B81F89}"/>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6" name="テキスト ボックス 595">
          <a:extLst>
            <a:ext uri="{FF2B5EF4-FFF2-40B4-BE49-F238E27FC236}">
              <a16:creationId xmlns:a16="http://schemas.microsoft.com/office/drawing/2014/main" id="{54209AF5-7728-4A6A-87DB-52F34611E472}"/>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7" name="直線コネクタ 596">
          <a:extLst>
            <a:ext uri="{FF2B5EF4-FFF2-40B4-BE49-F238E27FC236}">
              <a16:creationId xmlns:a16="http://schemas.microsoft.com/office/drawing/2014/main" id="{A92D219B-AF7B-4E44-B83F-78EFA4925517}"/>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98" name="テキスト ボックス 597">
          <a:extLst>
            <a:ext uri="{FF2B5EF4-FFF2-40B4-BE49-F238E27FC236}">
              <a16:creationId xmlns:a16="http://schemas.microsoft.com/office/drawing/2014/main" id="{50112035-0840-4B95-AD5C-18ABE0CA5265}"/>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9" name="直線コネクタ 598">
          <a:extLst>
            <a:ext uri="{FF2B5EF4-FFF2-40B4-BE49-F238E27FC236}">
              <a16:creationId xmlns:a16="http://schemas.microsoft.com/office/drawing/2014/main" id="{21F3F4F4-D483-4E30-A4EB-2788F0B97B19}"/>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00" name="テキスト ボックス 599">
          <a:extLst>
            <a:ext uri="{FF2B5EF4-FFF2-40B4-BE49-F238E27FC236}">
              <a16:creationId xmlns:a16="http://schemas.microsoft.com/office/drawing/2014/main" id="{62995953-1028-433C-AF91-A0385B1C08F9}"/>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01" name="【保健センター・保健所】&#10;有形固定資産減価償却率グラフ枠">
          <a:extLst>
            <a:ext uri="{FF2B5EF4-FFF2-40B4-BE49-F238E27FC236}">
              <a16:creationId xmlns:a16="http://schemas.microsoft.com/office/drawing/2014/main" id="{087E589D-4981-4436-A655-47D528E2912F}"/>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38100</xdr:rowOff>
    </xdr:from>
    <xdr:to>
      <xdr:col>85</xdr:col>
      <xdr:colOff>126364</xdr:colOff>
      <xdr:row>64</xdr:row>
      <xdr:rowOff>76200</xdr:rowOff>
    </xdr:to>
    <xdr:cxnSp macro="">
      <xdr:nvCxnSpPr>
        <xdr:cNvPr id="602" name="直線コネクタ 601">
          <a:extLst>
            <a:ext uri="{FF2B5EF4-FFF2-40B4-BE49-F238E27FC236}">
              <a16:creationId xmlns:a16="http://schemas.microsoft.com/office/drawing/2014/main" id="{711EB135-9A49-4473-AAFD-6A0316752756}"/>
            </a:ext>
          </a:extLst>
        </xdr:cNvPr>
        <xdr:cNvCxnSpPr/>
      </xdr:nvCxnSpPr>
      <xdr:spPr>
        <a:xfrm flipV="1">
          <a:off x="14375764" y="925830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03" name="【保健センター・保健所】&#10;有形固定資産減価償却率最小値テキスト">
          <a:extLst>
            <a:ext uri="{FF2B5EF4-FFF2-40B4-BE49-F238E27FC236}">
              <a16:creationId xmlns:a16="http://schemas.microsoft.com/office/drawing/2014/main" id="{C3CCD57E-F197-4BFF-9F4D-C6315305B2A2}"/>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04" name="直線コネクタ 603">
          <a:extLst>
            <a:ext uri="{FF2B5EF4-FFF2-40B4-BE49-F238E27FC236}">
              <a16:creationId xmlns:a16="http://schemas.microsoft.com/office/drawing/2014/main" id="{2F951615-CD28-48C9-BBAE-748BB4EE20FB}"/>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156227</xdr:rowOff>
    </xdr:from>
    <xdr:ext cx="405111" cy="259045"/>
    <xdr:sp macro="" textlink="">
      <xdr:nvSpPr>
        <xdr:cNvPr id="605" name="【保健センター・保健所】&#10;有形固定資産減価償却率最大値テキスト">
          <a:extLst>
            <a:ext uri="{FF2B5EF4-FFF2-40B4-BE49-F238E27FC236}">
              <a16:creationId xmlns:a16="http://schemas.microsoft.com/office/drawing/2014/main" id="{FC41B0CA-62EB-4A1D-8D6C-91F9AD29619B}"/>
            </a:ext>
          </a:extLst>
        </xdr:cNvPr>
        <xdr:cNvSpPr txBox="1"/>
      </xdr:nvSpPr>
      <xdr:spPr>
        <a:xfrm>
          <a:off x="14414500" y="904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38100</xdr:rowOff>
    </xdr:from>
    <xdr:to>
      <xdr:col>86</xdr:col>
      <xdr:colOff>25400</xdr:colOff>
      <xdr:row>55</xdr:row>
      <xdr:rowOff>38100</xdr:rowOff>
    </xdr:to>
    <xdr:cxnSp macro="">
      <xdr:nvCxnSpPr>
        <xdr:cNvPr id="606" name="直線コネクタ 605">
          <a:extLst>
            <a:ext uri="{FF2B5EF4-FFF2-40B4-BE49-F238E27FC236}">
              <a16:creationId xmlns:a16="http://schemas.microsoft.com/office/drawing/2014/main" id="{61E86361-4DED-449B-AA7C-C9486B99194E}"/>
            </a:ext>
          </a:extLst>
        </xdr:cNvPr>
        <xdr:cNvCxnSpPr/>
      </xdr:nvCxnSpPr>
      <xdr:spPr>
        <a:xfrm>
          <a:off x="14287500" y="925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25417</xdr:rowOff>
    </xdr:from>
    <xdr:ext cx="405111" cy="259045"/>
    <xdr:sp macro="" textlink="">
      <xdr:nvSpPr>
        <xdr:cNvPr id="607" name="【保健センター・保健所】&#10;有形固定資産減価償却率平均値テキスト">
          <a:extLst>
            <a:ext uri="{FF2B5EF4-FFF2-40B4-BE49-F238E27FC236}">
              <a16:creationId xmlns:a16="http://schemas.microsoft.com/office/drawing/2014/main" id="{040A5E38-19AE-407E-8F4F-5626605DF63A}"/>
            </a:ext>
          </a:extLst>
        </xdr:cNvPr>
        <xdr:cNvSpPr txBox="1"/>
      </xdr:nvSpPr>
      <xdr:spPr>
        <a:xfrm>
          <a:off x="14414500" y="9748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2540</xdr:rowOff>
    </xdr:from>
    <xdr:to>
      <xdr:col>85</xdr:col>
      <xdr:colOff>177800</xdr:colOff>
      <xdr:row>59</xdr:row>
      <xdr:rowOff>104140</xdr:rowOff>
    </xdr:to>
    <xdr:sp macro="" textlink="">
      <xdr:nvSpPr>
        <xdr:cNvPr id="608" name="フローチャート: 判断 607">
          <a:extLst>
            <a:ext uri="{FF2B5EF4-FFF2-40B4-BE49-F238E27FC236}">
              <a16:creationId xmlns:a16="http://schemas.microsoft.com/office/drawing/2014/main" id="{2D102B11-A25D-4A5B-B3BC-05DCDF1A15BB}"/>
            </a:ext>
          </a:extLst>
        </xdr:cNvPr>
        <xdr:cNvSpPr/>
      </xdr:nvSpPr>
      <xdr:spPr>
        <a:xfrm>
          <a:off x="14325600" y="989330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135890</xdr:rowOff>
    </xdr:from>
    <xdr:to>
      <xdr:col>81</xdr:col>
      <xdr:colOff>101600</xdr:colOff>
      <xdr:row>59</xdr:row>
      <xdr:rowOff>66040</xdr:rowOff>
    </xdr:to>
    <xdr:sp macro="" textlink="">
      <xdr:nvSpPr>
        <xdr:cNvPr id="609" name="フローチャート: 判断 608">
          <a:extLst>
            <a:ext uri="{FF2B5EF4-FFF2-40B4-BE49-F238E27FC236}">
              <a16:creationId xmlns:a16="http://schemas.microsoft.com/office/drawing/2014/main" id="{6A88F255-5A7A-4055-AC84-BF428E3CDE6B}"/>
            </a:ext>
          </a:extLst>
        </xdr:cNvPr>
        <xdr:cNvSpPr/>
      </xdr:nvSpPr>
      <xdr:spPr>
        <a:xfrm>
          <a:off x="13578840" y="98590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114935</xdr:rowOff>
    </xdr:from>
    <xdr:to>
      <xdr:col>76</xdr:col>
      <xdr:colOff>165100</xdr:colOff>
      <xdr:row>59</xdr:row>
      <xdr:rowOff>45085</xdr:rowOff>
    </xdr:to>
    <xdr:sp macro="" textlink="">
      <xdr:nvSpPr>
        <xdr:cNvPr id="610" name="フローチャート: 判断 609">
          <a:extLst>
            <a:ext uri="{FF2B5EF4-FFF2-40B4-BE49-F238E27FC236}">
              <a16:creationId xmlns:a16="http://schemas.microsoft.com/office/drawing/2014/main" id="{9A600FE6-988F-41F1-9C21-569272947348}"/>
            </a:ext>
          </a:extLst>
        </xdr:cNvPr>
        <xdr:cNvSpPr/>
      </xdr:nvSpPr>
      <xdr:spPr>
        <a:xfrm>
          <a:off x="12804140" y="9838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55880</xdr:rowOff>
    </xdr:from>
    <xdr:to>
      <xdr:col>72</xdr:col>
      <xdr:colOff>38100</xdr:colOff>
      <xdr:row>58</xdr:row>
      <xdr:rowOff>157480</xdr:rowOff>
    </xdr:to>
    <xdr:sp macro="" textlink="">
      <xdr:nvSpPr>
        <xdr:cNvPr id="611" name="フローチャート: 判断 610">
          <a:extLst>
            <a:ext uri="{FF2B5EF4-FFF2-40B4-BE49-F238E27FC236}">
              <a16:creationId xmlns:a16="http://schemas.microsoft.com/office/drawing/2014/main" id="{C63CC251-5E38-4AEB-929E-0BD741AD37E1}"/>
            </a:ext>
          </a:extLst>
        </xdr:cNvPr>
        <xdr:cNvSpPr/>
      </xdr:nvSpPr>
      <xdr:spPr>
        <a:xfrm>
          <a:off x="12029440" y="97790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40640</xdr:rowOff>
    </xdr:from>
    <xdr:to>
      <xdr:col>67</xdr:col>
      <xdr:colOff>101600</xdr:colOff>
      <xdr:row>58</xdr:row>
      <xdr:rowOff>142240</xdr:rowOff>
    </xdr:to>
    <xdr:sp macro="" textlink="">
      <xdr:nvSpPr>
        <xdr:cNvPr id="612" name="フローチャート: 判断 611">
          <a:extLst>
            <a:ext uri="{FF2B5EF4-FFF2-40B4-BE49-F238E27FC236}">
              <a16:creationId xmlns:a16="http://schemas.microsoft.com/office/drawing/2014/main" id="{49AE89DD-3860-415D-8D09-4A5EE09F5EE0}"/>
            </a:ext>
          </a:extLst>
        </xdr:cNvPr>
        <xdr:cNvSpPr/>
      </xdr:nvSpPr>
      <xdr:spPr>
        <a:xfrm>
          <a:off x="11231880" y="976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3" name="テキスト ボックス 612">
          <a:extLst>
            <a:ext uri="{FF2B5EF4-FFF2-40B4-BE49-F238E27FC236}">
              <a16:creationId xmlns:a16="http://schemas.microsoft.com/office/drawing/2014/main" id="{BC003138-BF62-4ABC-8773-122A203C53E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4" name="テキスト ボックス 613">
          <a:extLst>
            <a:ext uri="{FF2B5EF4-FFF2-40B4-BE49-F238E27FC236}">
              <a16:creationId xmlns:a16="http://schemas.microsoft.com/office/drawing/2014/main" id="{55E783D1-914C-4DB3-A68F-0DC5C731B6AE}"/>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5" name="テキスト ボックス 614">
          <a:extLst>
            <a:ext uri="{FF2B5EF4-FFF2-40B4-BE49-F238E27FC236}">
              <a16:creationId xmlns:a16="http://schemas.microsoft.com/office/drawing/2014/main" id="{6E740AD6-02CC-471E-896E-BCFB8A68A5F3}"/>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6" name="テキスト ボックス 615">
          <a:extLst>
            <a:ext uri="{FF2B5EF4-FFF2-40B4-BE49-F238E27FC236}">
              <a16:creationId xmlns:a16="http://schemas.microsoft.com/office/drawing/2014/main" id="{F49634CB-09B2-43CE-A830-0AC5CECF3F85}"/>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7" name="テキスト ボックス 616">
          <a:extLst>
            <a:ext uri="{FF2B5EF4-FFF2-40B4-BE49-F238E27FC236}">
              <a16:creationId xmlns:a16="http://schemas.microsoft.com/office/drawing/2014/main" id="{0D34FDDB-213B-4E3B-B9FC-84E159C39F95}"/>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61595</xdr:rowOff>
    </xdr:from>
    <xdr:to>
      <xdr:col>85</xdr:col>
      <xdr:colOff>177800</xdr:colOff>
      <xdr:row>61</xdr:row>
      <xdr:rowOff>163195</xdr:rowOff>
    </xdr:to>
    <xdr:sp macro="" textlink="">
      <xdr:nvSpPr>
        <xdr:cNvPr id="618" name="楕円 617">
          <a:extLst>
            <a:ext uri="{FF2B5EF4-FFF2-40B4-BE49-F238E27FC236}">
              <a16:creationId xmlns:a16="http://schemas.microsoft.com/office/drawing/2014/main" id="{7B1F2763-1B2A-41C4-82AD-BAA2859E5834}"/>
            </a:ext>
          </a:extLst>
        </xdr:cNvPr>
        <xdr:cNvSpPr/>
      </xdr:nvSpPr>
      <xdr:spPr>
        <a:xfrm>
          <a:off x="14325600" y="1028763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40022</xdr:rowOff>
    </xdr:from>
    <xdr:ext cx="405111" cy="259045"/>
    <xdr:sp macro="" textlink="">
      <xdr:nvSpPr>
        <xdr:cNvPr id="619" name="【保健センター・保健所】&#10;有形固定資産減価償却率該当値テキスト">
          <a:extLst>
            <a:ext uri="{FF2B5EF4-FFF2-40B4-BE49-F238E27FC236}">
              <a16:creationId xmlns:a16="http://schemas.microsoft.com/office/drawing/2014/main" id="{33274B45-A570-440F-A4E9-7418A05B141A}"/>
            </a:ext>
          </a:extLst>
        </xdr:cNvPr>
        <xdr:cNvSpPr txBox="1"/>
      </xdr:nvSpPr>
      <xdr:spPr>
        <a:xfrm>
          <a:off x="14414500" y="1026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21590</xdr:rowOff>
    </xdr:from>
    <xdr:to>
      <xdr:col>81</xdr:col>
      <xdr:colOff>101600</xdr:colOff>
      <xdr:row>61</xdr:row>
      <xdr:rowOff>123190</xdr:rowOff>
    </xdr:to>
    <xdr:sp macro="" textlink="">
      <xdr:nvSpPr>
        <xdr:cNvPr id="620" name="楕円 619">
          <a:extLst>
            <a:ext uri="{FF2B5EF4-FFF2-40B4-BE49-F238E27FC236}">
              <a16:creationId xmlns:a16="http://schemas.microsoft.com/office/drawing/2014/main" id="{824E6D1F-B515-47B2-959A-FEF901FDF5BF}"/>
            </a:ext>
          </a:extLst>
        </xdr:cNvPr>
        <xdr:cNvSpPr/>
      </xdr:nvSpPr>
      <xdr:spPr>
        <a:xfrm>
          <a:off x="1357884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72390</xdr:rowOff>
    </xdr:from>
    <xdr:to>
      <xdr:col>85</xdr:col>
      <xdr:colOff>127000</xdr:colOff>
      <xdr:row>61</xdr:row>
      <xdr:rowOff>112395</xdr:rowOff>
    </xdr:to>
    <xdr:cxnSp macro="">
      <xdr:nvCxnSpPr>
        <xdr:cNvPr id="621" name="直線コネクタ 620">
          <a:extLst>
            <a:ext uri="{FF2B5EF4-FFF2-40B4-BE49-F238E27FC236}">
              <a16:creationId xmlns:a16="http://schemas.microsoft.com/office/drawing/2014/main" id="{5C310C7B-BBA1-436A-9D5E-B0B6CA5C5C73}"/>
            </a:ext>
          </a:extLst>
        </xdr:cNvPr>
        <xdr:cNvCxnSpPr/>
      </xdr:nvCxnSpPr>
      <xdr:spPr>
        <a:xfrm>
          <a:off x="13629640" y="10298430"/>
          <a:ext cx="7467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154940</xdr:rowOff>
    </xdr:from>
    <xdr:to>
      <xdr:col>76</xdr:col>
      <xdr:colOff>165100</xdr:colOff>
      <xdr:row>61</xdr:row>
      <xdr:rowOff>85090</xdr:rowOff>
    </xdr:to>
    <xdr:sp macro="" textlink="">
      <xdr:nvSpPr>
        <xdr:cNvPr id="622" name="楕円 621">
          <a:extLst>
            <a:ext uri="{FF2B5EF4-FFF2-40B4-BE49-F238E27FC236}">
              <a16:creationId xmlns:a16="http://schemas.microsoft.com/office/drawing/2014/main" id="{4F3865AF-A20D-452C-8279-2B753FEE8775}"/>
            </a:ext>
          </a:extLst>
        </xdr:cNvPr>
        <xdr:cNvSpPr/>
      </xdr:nvSpPr>
      <xdr:spPr>
        <a:xfrm>
          <a:off x="12804140" y="10213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34290</xdr:rowOff>
    </xdr:from>
    <xdr:to>
      <xdr:col>81</xdr:col>
      <xdr:colOff>50800</xdr:colOff>
      <xdr:row>61</xdr:row>
      <xdr:rowOff>72390</xdr:rowOff>
    </xdr:to>
    <xdr:cxnSp macro="">
      <xdr:nvCxnSpPr>
        <xdr:cNvPr id="623" name="直線コネクタ 622">
          <a:extLst>
            <a:ext uri="{FF2B5EF4-FFF2-40B4-BE49-F238E27FC236}">
              <a16:creationId xmlns:a16="http://schemas.microsoft.com/office/drawing/2014/main" id="{2DC3E804-F977-4796-9631-AD0D82EF6786}"/>
            </a:ext>
          </a:extLst>
        </xdr:cNvPr>
        <xdr:cNvCxnSpPr/>
      </xdr:nvCxnSpPr>
      <xdr:spPr>
        <a:xfrm>
          <a:off x="12854940" y="1026033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116840</xdr:rowOff>
    </xdr:from>
    <xdr:to>
      <xdr:col>72</xdr:col>
      <xdr:colOff>38100</xdr:colOff>
      <xdr:row>61</xdr:row>
      <xdr:rowOff>46990</xdr:rowOff>
    </xdr:to>
    <xdr:sp macro="" textlink="">
      <xdr:nvSpPr>
        <xdr:cNvPr id="624" name="楕円 623">
          <a:extLst>
            <a:ext uri="{FF2B5EF4-FFF2-40B4-BE49-F238E27FC236}">
              <a16:creationId xmlns:a16="http://schemas.microsoft.com/office/drawing/2014/main" id="{E38D3D8A-F6B3-4FF8-BD63-5F61E5829558}"/>
            </a:ext>
          </a:extLst>
        </xdr:cNvPr>
        <xdr:cNvSpPr/>
      </xdr:nvSpPr>
      <xdr:spPr>
        <a:xfrm>
          <a:off x="12029440" y="101752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167640</xdr:rowOff>
    </xdr:from>
    <xdr:to>
      <xdr:col>76</xdr:col>
      <xdr:colOff>114300</xdr:colOff>
      <xdr:row>61</xdr:row>
      <xdr:rowOff>34290</xdr:rowOff>
    </xdr:to>
    <xdr:cxnSp macro="">
      <xdr:nvCxnSpPr>
        <xdr:cNvPr id="625" name="直線コネクタ 624">
          <a:extLst>
            <a:ext uri="{FF2B5EF4-FFF2-40B4-BE49-F238E27FC236}">
              <a16:creationId xmlns:a16="http://schemas.microsoft.com/office/drawing/2014/main" id="{A6ED61BB-428F-41C2-BB6A-C96E82EA99AD}"/>
            </a:ext>
          </a:extLst>
        </xdr:cNvPr>
        <xdr:cNvCxnSpPr/>
      </xdr:nvCxnSpPr>
      <xdr:spPr>
        <a:xfrm>
          <a:off x="12072620" y="1022604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82567</xdr:rowOff>
    </xdr:from>
    <xdr:ext cx="405111" cy="259045"/>
    <xdr:sp macro="" textlink="">
      <xdr:nvSpPr>
        <xdr:cNvPr id="626" name="n_1aveValue【保健センター・保健所】&#10;有形固定資産減価償却率">
          <a:extLst>
            <a:ext uri="{FF2B5EF4-FFF2-40B4-BE49-F238E27FC236}">
              <a16:creationId xmlns:a16="http://schemas.microsoft.com/office/drawing/2014/main" id="{D23A9748-45BD-480B-97CA-5FA02C70EADB}"/>
            </a:ext>
          </a:extLst>
        </xdr:cNvPr>
        <xdr:cNvSpPr txBox="1"/>
      </xdr:nvSpPr>
      <xdr:spPr>
        <a:xfrm>
          <a:off x="13437244" y="963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61612</xdr:rowOff>
    </xdr:from>
    <xdr:ext cx="405111" cy="259045"/>
    <xdr:sp macro="" textlink="">
      <xdr:nvSpPr>
        <xdr:cNvPr id="627" name="n_2aveValue【保健センター・保健所】&#10;有形固定資産減価償却率">
          <a:extLst>
            <a:ext uri="{FF2B5EF4-FFF2-40B4-BE49-F238E27FC236}">
              <a16:creationId xmlns:a16="http://schemas.microsoft.com/office/drawing/2014/main" id="{DF489837-F7F3-4096-814C-65A1CBA18A17}"/>
            </a:ext>
          </a:extLst>
        </xdr:cNvPr>
        <xdr:cNvSpPr txBox="1"/>
      </xdr:nvSpPr>
      <xdr:spPr>
        <a:xfrm>
          <a:off x="12675244" y="961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2557</xdr:rowOff>
    </xdr:from>
    <xdr:ext cx="405111" cy="259045"/>
    <xdr:sp macro="" textlink="">
      <xdr:nvSpPr>
        <xdr:cNvPr id="628" name="n_3aveValue【保健センター・保健所】&#10;有形固定資産減価償却率">
          <a:extLst>
            <a:ext uri="{FF2B5EF4-FFF2-40B4-BE49-F238E27FC236}">
              <a16:creationId xmlns:a16="http://schemas.microsoft.com/office/drawing/2014/main" id="{0A345C88-1155-4915-B737-C47788B58D1F}"/>
            </a:ext>
          </a:extLst>
        </xdr:cNvPr>
        <xdr:cNvSpPr txBox="1"/>
      </xdr:nvSpPr>
      <xdr:spPr>
        <a:xfrm>
          <a:off x="11900544" y="955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158767</xdr:rowOff>
    </xdr:from>
    <xdr:ext cx="405111" cy="259045"/>
    <xdr:sp macro="" textlink="">
      <xdr:nvSpPr>
        <xdr:cNvPr id="629" name="n_4aveValue【保健センター・保健所】&#10;有形固定資産減価償却率">
          <a:extLst>
            <a:ext uri="{FF2B5EF4-FFF2-40B4-BE49-F238E27FC236}">
              <a16:creationId xmlns:a16="http://schemas.microsoft.com/office/drawing/2014/main" id="{9014E0D9-0624-45F0-BCDF-21BD1EA229E8}"/>
            </a:ext>
          </a:extLst>
        </xdr:cNvPr>
        <xdr:cNvSpPr txBox="1"/>
      </xdr:nvSpPr>
      <xdr:spPr>
        <a:xfrm>
          <a:off x="11102984" y="954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114317</xdr:rowOff>
    </xdr:from>
    <xdr:ext cx="405111" cy="259045"/>
    <xdr:sp macro="" textlink="">
      <xdr:nvSpPr>
        <xdr:cNvPr id="630" name="n_1mainValue【保健センター・保健所】&#10;有形固定資産減価償却率">
          <a:extLst>
            <a:ext uri="{FF2B5EF4-FFF2-40B4-BE49-F238E27FC236}">
              <a16:creationId xmlns:a16="http://schemas.microsoft.com/office/drawing/2014/main" id="{3D7D6303-EA40-4927-A3CE-6C97075BB7B4}"/>
            </a:ext>
          </a:extLst>
        </xdr:cNvPr>
        <xdr:cNvSpPr txBox="1"/>
      </xdr:nvSpPr>
      <xdr:spPr>
        <a:xfrm>
          <a:off x="134372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76217</xdr:rowOff>
    </xdr:from>
    <xdr:ext cx="405111" cy="259045"/>
    <xdr:sp macro="" textlink="">
      <xdr:nvSpPr>
        <xdr:cNvPr id="631" name="n_2mainValue【保健センター・保健所】&#10;有形固定資産減価償却率">
          <a:extLst>
            <a:ext uri="{FF2B5EF4-FFF2-40B4-BE49-F238E27FC236}">
              <a16:creationId xmlns:a16="http://schemas.microsoft.com/office/drawing/2014/main" id="{D48FFBB1-3639-4AE3-8DFA-0078E80418FA}"/>
            </a:ext>
          </a:extLst>
        </xdr:cNvPr>
        <xdr:cNvSpPr txBox="1"/>
      </xdr:nvSpPr>
      <xdr:spPr>
        <a:xfrm>
          <a:off x="126752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38117</xdr:rowOff>
    </xdr:from>
    <xdr:ext cx="405111" cy="259045"/>
    <xdr:sp macro="" textlink="">
      <xdr:nvSpPr>
        <xdr:cNvPr id="632" name="n_3mainValue【保健センター・保健所】&#10;有形固定資産減価償却率">
          <a:extLst>
            <a:ext uri="{FF2B5EF4-FFF2-40B4-BE49-F238E27FC236}">
              <a16:creationId xmlns:a16="http://schemas.microsoft.com/office/drawing/2014/main" id="{0B10D839-0A05-44C4-9D7B-9CC1062FCD47}"/>
            </a:ext>
          </a:extLst>
        </xdr:cNvPr>
        <xdr:cNvSpPr txBox="1"/>
      </xdr:nvSpPr>
      <xdr:spPr>
        <a:xfrm>
          <a:off x="11900544" y="1026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3" name="正方形/長方形 632">
          <a:extLst>
            <a:ext uri="{FF2B5EF4-FFF2-40B4-BE49-F238E27FC236}">
              <a16:creationId xmlns:a16="http://schemas.microsoft.com/office/drawing/2014/main" id="{0C3870F8-5BD8-409A-94C5-37568B8B4647}"/>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4" name="正方形/長方形 633">
          <a:extLst>
            <a:ext uri="{FF2B5EF4-FFF2-40B4-BE49-F238E27FC236}">
              <a16:creationId xmlns:a16="http://schemas.microsoft.com/office/drawing/2014/main" id="{F6BE6076-6EA3-49C5-AFDF-51F50309407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5" name="正方形/長方形 634">
          <a:extLst>
            <a:ext uri="{FF2B5EF4-FFF2-40B4-BE49-F238E27FC236}">
              <a16:creationId xmlns:a16="http://schemas.microsoft.com/office/drawing/2014/main" id="{C40BF6B6-6AD0-4EA1-8E87-7E8396F7170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6" name="正方形/長方形 635">
          <a:extLst>
            <a:ext uri="{FF2B5EF4-FFF2-40B4-BE49-F238E27FC236}">
              <a16:creationId xmlns:a16="http://schemas.microsoft.com/office/drawing/2014/main" id="{E9294E65-759D-4B45-90E6-40615E56E9FC}"/>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7" name="正方形/長方形 636">
          <a:extLst>
            <a:ext uri="{FF2B5EF4-FFF2-40B4-BE49-F238E27FC236}">
              <a16:creationId xmlns:a16="http://schemas.microsoft.com/office/drawing/2014/main" id="{D3AAE5C1-6809-4053-A9D1-3B1940108ED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8" name="正方形/長方形 637">
          <a:extLst>
            <a:ext uri="{FF2B5EF4-FFF2-40B4-BE49-F238E27FC236}">
              <a16:creationId xmlns:a16="http://schemas.microsoft.com/office/drawing/2014/main" id="{C27831FC-382F-4B6E-BF2B-AF1E5D6C5C8F}"/>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9" name="正方形/長方形 638">
          <a:extLst>
            <a:ext uri="{FF2B5EF4-FFF2-40B4-BE49-F238E27FC236}">
              <a16:creationId xmlns:a16="http://schemas.microsoft.com/office/drawing/2014/main" id="{24F3BD74-AE71-4A73-A136-DA0E72EEBB4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0" name="正方形/長方形 639">
          <a:extLst>
            <a:ext uri="{FF2B5EF4-FFF2-40B4-BE49-F238E27FC236}">
              <a16:creationId xmlns:a16="http://schemas.microsoft.com/office/drawing/2014/main" id="{D9C9F391-A17E-4B0B-9486-502B05E9BE14}"/>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1" name="テキスト ボックス 640">
          <a:extLst>
            <a:ext uri="{FF2B5EF4-FFF2-40B4-BE49-F238E27FC236}">
              <a16:creationId xmlns:a16="http://schemas.microsoft.com/office/drawing/2014/main" id="{D39F58C2-9A92-4877-AEC5-6F8B23C3B3A6}"/>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2" name="直線コネクタ 641">
          <a:extLst>
            <a:ext uri="{FF2B5EF4-FFF2-40B4-BE49-F238E27FC236}">
              <a16:creationId xmlns:a16="http://schemas.microsoft.com/office/drawing/2014/main" id="{1DD9CBE9-F2CB-42CB-B1BD-F4BD6C99CD0D}"/>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43" name="直線コネクタ 642">
          <a:extLst>
            <a:ext uri="{FF2B5EF4-FFF2-40B4-BE49-F238E27FC236}">
              <a16:creationId xmlns:a16="http://schemas.microsoft.com/office/drawing/2014/main" id="{E7F4DB94-06B7-4286-B02B-2225133E5C15}"/>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44" name="テキスト ボックス 643">
          <a:extLst>
            <a:ext uri="{FF2B5EF4-FFF2-40B4-BE49-F238E27FC236}">
              <a16:creationId xmlns:a16="http://schemas.microsoft.com/office/drawing/2014/main" id="{E23C15A7-1687-4087-AAD0-BABB4A510615}"/>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5" name="直線コネクタ 644">
          <a:extLst>
            <a:ext uri="{FF2B5EF4-FFF2-40B4-BE49-F238E27FC236}">
              <a16:creationId xmlns:a16="http://schemas.microsoft.com/office/drawing/2014/main" id="{8862074A-55B8-4037-8139-D3B104F5FF4F}"/>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6" name="テキスト ボックス 645">
          <a:extLst>
            <a:ext uri="{FF2B5EF4-FFF2-40B4-BE49-F238E27FC236}">
              <a16:creationId xmlns:a16="http://schemas.microsoft.com/office/drawing/2014/main" id="{A289CD66-68E6-43E8-B158-60F8EE58B615}"/>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7" name="直線コネクタ 646">
          <a:extLst>
            <a:ext uri="{FF2B5EF4-FFF2-40B4-BE49-F238E27FC236}">
              <a16:creationId xmlns:a16="http://schemas.microsoft.com/office/drawing/2014/main" id="{3DD0144F-B380-435D-9E35-56333BA41E2D}"/>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8" name="テキスト ボックス 647">
          <a:extLst>
            <a:ext uri="{FF2B5EF4-FFF2-40B4-BE49-F238E27FC236}">
              <a16:creationId xmlns:a16="http://schemas.microsoft.com/office/drawing/2014/main" id="{09C52C38-186F-405B-B413-356AB9EC7018}"/>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9" name="直線コネクタ 648">
          <a:extLst>
            <a:ext uri="{FF2B5EF4-FFF2-40B4-BE49-F238E27FC236}">
              <a16:creationId xmlns:a16="http://schemas.microsoft.com/office/drawing/2014/main" id="{03FAE2E8-DBD1-435A-92CD-689DBFEEA758}"/>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50" name="テキスト ボックス 649">
          <a:extLst>
            <a:ext uri="{FF2B5EF4-FFF2-40B4-BE49-F238E27FC236}">
              <a16:creationId xmlns:a16="http://schemas.microsoft.com/office/drawing/2014/main" id="{36A2C5BD-C020-4B7C-984E-7C1C85DEC207}"/>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51" name="直線コネクタ 650">
          <a:extLst>
            <a:ext uri="{FF2B5EF4-FFF2-40B4-BE49-F238E27FC236}">
              <a16:creationId xmlns:a16="http://schemas.microsoft.com/office/drawing/2014/main" id="{5D10ACC8-04CB-45E3-9425-DC00AFE36A2D}"/>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52" name="テキスト ボックス 651">
          <a:extLst>
            <a:ext uri="{FF2B5EF4-FFF2-40B4-BE49-F238E27FC236}">
              <a16:creationId xmlns:a16="http://schemas.microsoft.com/office/drawing/2014/main" id="{736C7B84-29ED-4450-9412-9AF00F19C343}"/>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3" name="直線コネクタ 652">
          <a:extLst>
            <a:ext uri="{FF2B5EF4-FFF2-40B4-BE49-F238E27FC236}">
              <a16:creationId xmlns:a16="http://schemas.microsoft.com/office/drawing/2014/main" id="{4B5AB9B6-E7B9-4BF3-B3EC-1B0565E37332}"/>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4" name="テキスト ボックス 653">
          <a:extLst>
            <a:ext uri="{FF2B5EF4-FFF2-40B4-BE49-F238E27FC236}">
              <a16:creationId xmlns:a16="http://schemas.microsoft.com/office/drawing/2014/main" id="{3922BFDE-B5DE-4792-81B4-4B6DEF81DC7D}"/>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5" name="【保健センター・保健所】&#10;一人当たり面積グラフ枠">
          <a:extLst>
            <a:ext uri="{FF2B5EF4-FFF2-40B4-BE49-F238E27FC236}">
              <a16:creationId xmlns:a16="http://schemas.microsoft.com/office/drawing/2014/main" id="{06C1ACD9-9EF2-4A8A-BBE6-E4F00D159DAA}"/>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64770</xdr:rowOff>
    </xdr:from>
    <xdr:to>
      <xdr:col>116</xdr:col>
      <xdr:colOff>62864</xdr:colOff>
      <xdr:row>64</xdr:row>
      <xdr:rowOff>64770</xdr:rowOff>
    </xdr:to>
    <xdr:cxnSp macro="">
      <xdr:nvCxnSpPr>
        <xdr:cNvPr id="656" name="直線コネクタ 655">
          <a:extLst>
            <a:ext uri="{FF2B5EF4-FFF2-40B4-BE49-F238E27FC236}">
              <a16:creationId xmlns:a16="http://schemas.microsoft.com/office/drawing/2014/main" id="{3E7DE7A1-5920-4450-BFC4-7EC643A49D2F}"/>
            </a:ext>
          </a:extLst>
        </xdr:cNvPr>
        <xdr:cNvCxnSpPr/>
      </xdr:nvCxnSpPr>
      <xdr:spPr>
        <a:xfrm flipV="1">
          <a:off x="19509104" y="928497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57" name="【保健センター・保健所】&#10;一人当たり面積最小値テキスト">
          <a:extLst>
            <a:ext uri="{FF2B5EF4-FFF2-40B4-BE49-F238E27FC236}">
              <a16:creationId xmlns:a16="http://schemas.microsoft.com/office/drawing/2014/main" id="{613D3EBE-B91F-4BD3-AB08-EF2248048E96}"/>
            </a:ext>
          </a:extLst>
        </xdr:cNvPr>
        <xdr:cNvSpPr txBox="1"/>
      </xdr:nvSpPr>
      <xdr:spPr>
        <a:xfrm>
          <a:off x="19547840"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58" name="直線コネクタ 657">
          <a:extLst>
            <a:ext uri="{FF2B5EF4-FFF2-40B4-BE49-F238E27FC236}">
              <a16:creationId xmlns:a16="http://schemas.microsoft.com/office/drawing/2014/main" id="{4C2EF94F-8067-41A4-8B1B-3CC0A3D346EB}"/>
            </a:ext>
          </a:extLst>
        </xdr:cNvPr>
        <xdr:cNvCxnSpPr/>
      </xdr:nvCxnSpPr>
      <xdr:spPr>
        <a:xfrm>
          <a:off x="19443700" y="107937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11447</xdr:rowOff>
    </xdr:from>
    <xdr:ext cx="469744" cy="259045"/>
    <xdr:sp macro="" textlink="">
      <xdr:nvSpPr>
        <xdr:cNvPr id="659" name="【保健センター・保健所】&#10;一人当たり面積最大値テキスト">
          <a:extLst>
            <a:ext uri="{FF2B5EF4-FFF2-40B4-BE49-F238E27FC236}">
              <a16:creationId xmlns:a16="http://schemas.microsoft.com/office/drawing/2014/main" id="{47E68236-E43B-43A2-BA47-5487EC4EF4D7}"/>
            </a:ext>
          </a:extLst>
        </xdr:cNvPr>
        <xdr:cNvSpPr txBox="1"/>
      </xdr:nvSpPr>
      <xdr:spPr>
        <a:xfrm>
          <a:off x="19547840" y="9064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64770</xdr:rowOff>
    </xdr:from>
    <xdr:to>
      <xdr:col>116</xdr:col>
      <xdr:colOff>152400</xdr:colOff>
      <xdr:row>55</xdr:row>
      <xdr:rowOff>64770</xdr:rowOff>
    </xdr:to>
    <xdr:cxnSp macro="">
      <xdr:nvCxnSpPr>
        <xdr:cNvPr id="660" name="直線コネクタ 659">
          <a:extLst>
            <a:ext uri="{FF2B5EF4-FFF2-40B4-BE49-F238E27FC236}">
              <a16:creationId xmlns:a16="http://schemas.microsoft.com/office/drawing/2014/main" id="{A2715680-7424-48E8-9ADA-6189B0D3762A}"/>
            </a:ext>
          </a:extLst>
        </xdr:cNvPr>
        <xdr:cNvCxnSpPr/>
      </xdr:nvCxnSpPr>
      <xdr:spPr>
        <a:xfrm>
          <a:off x="19443700" y="92849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45737</xdr:rowOff>
    </xdr:from>
    <xdr:ext cx="469744" cy="259045"/>
    <xdr:sp macro="" textlink="">
      <xdr:nvSpPr>
        <xdr:cNvPr id="661" name="【保健センター・保健所】&#10;一人当たり面積平均値テキスト">
          <a:extLst>
            <a:ext uri="{FF2B5EF4-FFF2-40B4-BE49-F238E27FC236}">
              <a16:creationId xmlns:a16="http://schemas.microsoft.com/office/drawing/2014/main" id="{C869F8A6-2A9A-4C4A-A616-0255A7B4737F}"/>
            </a:ext>
          </a:extLst>
        </xdr:cNvPr>
        <xdr:cNvSpPr txBox="1"/>
      </xdr:nvSpPr>
      <xdr:spPr>
        <a:xfrm>
          <a:off x="19547840" y="104394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67310</xdr:rowOff>
    </xdr:from>
    <xdr:to>
      <xdr:col>116</xdr:col>
      <xdr:colOff>114300</xdr:colOff>
      <xdr:row>62</xdr:row>
      <xdr:rowOff>168910</xdr:rowOff>
    </xdr:to>
    <xdr:sp macro="" textlink="">
      <xdr:nvSpPr>
        <xdr:cNvPr id="662" name="フローチャート: 判断 661">
          <a:extLst>
            <a:ext uri="{FF2B5EF4-FFF2-40B4-BE49-F238E27FC236}">
              <a16:creationId xmlns:a16="http://schemas.microsoft.com/office/drawing/2014/main" id="{F8542115-6187-4A38-9D90-90DF1AC5D888}"/>
            </a:ext>
          </a:extLst>
        </xdr:cNvPr>
        <xdr:cNvSpPr/>
      </xdr:nvSpPr>
      <xdr:spPr>
        <a:xfrm>
          <a:off x="19458940" y="104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67310</xdr:rowOff>
    </xdr:from>
    <xdr:to>
      <xdr:col>112</xdr:col>
      <xdr:colOff>38100</xdr:colOff>
      <xdr:row>62</xdr:row>
      <xdr:rowOff>168910</xdr:rowOff>
    </xdr:to>
    <xdr:sp macro="" textlink="">
      <xdr:nvSpPr>
        <xdr:cNvPr id="663" name="フローチャート: 判断 662">
          <a:extLst>
            <a:ext uri="{FF2B5EF4-FFF2-40B4-BE49-F238E27FC236}">
              <a16:creationId xmlns:a16="http://schemas.microsoft.com/office/drawing/2014/main" id="{C6C3D06D-FE6A-4C3C-9781-835F8C022183}"/>
            </a:ext>
          </a:extLst>
        </xdr:cNvPr>
        <xdr:cNvSpPr/>
      </xdr:nvSpPr>
      <xdr:spPr>
        <a:xfrm>
          <a:off x="18735040" y="104609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74930</xdr:rowOff>
    </xdr:from>
    <xdr:to>
      <xdr:col>107</xdr:col>
      <xdr:colOff>101600</xdr:colOff>
      <xdr:row>63</xdr:row>
      <xdr:rowOff>5080</xdr:rowOff>
    </xdr:to>
    <xdr:sp macro="" textlink="">
      <xdr:nvSpPr>
        <xdr:cNvPr id="664" name="フローチャート: 判断 663">
          <a:extLst>
            <a:ext uri="{FF2B5EF4-FFF2-40B4-BE49-F238E27FC236}">
              <a16:creationId xmlns:a16="http://schemas.microsoft.com/office/drawing/2014/main" id="{9B7C27F5-B74D-4FAF-9A38-2A98096544B0}"/>
            </a:ext>
          </a:extLst>
        </xdr:cNvPr>
        <xdr:cNvSpPr/>
      </xdr:nvSpPr>
      <xdr:spPr>
        <a:xfrm>
          <a:off x="17937480" y="1046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48260</xdr:rowOff>
    </xdr:from>
    <xdr:to>
      <xdr:col>102</xdr:col>
      <xdr:colOff>165100</xdr:colOff>
      <xdr:row>62</xdr:row>
      <xdr:rowOff>149860</xdr:rowOff>
    </xdr:to>
    <xdr:sp macro="" textlink="">
      <xdr:nvSpPr>
        <xdr:cNvPr id="665" name="フローチャート: 判断 664">
          <a:extLst>
            <a:ext uri="{FF2B5EF4-FFF2-40B4-BE49-F238E27FC236}">
              <a16:creationId xmlns:a16="http://schemas.microsoft.com/office/drawing/2014/main" id="{27BA60FC-8655-4794-A17E-7460648A21A1}"/>
            </a:ext>
          </a:extLst>
        </xdr:cNvPr>
        <xdr:cNvSpPr/>
      </xdr:nvSpPr>
      <xdr:spPr>
        <a:xfrm>
          <a:off x="1716278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93980</xdr:rowOff>
    </xdr:from>
    <xdr:to>
      <xdr:col>98</xdr:col>
      <xdr:colOff>38100</xdr:colOff>
      <xdr:row>63</xdr:row>
      <xdr:rowOff>24130</xdr:rowOff>
    </xdr:to>
    <xdr:sp macro="" textlink="">
      <xdr:nvSpPr>
        <xdr:cNvPr id="666" name="フローチャート: 判断 665">
          <a:extLst>
            <a:ext uri="{FF2B5EF4-FFF2-40B4-BE49-F238E27FC236}">
              <a16:creationId xmlns:a16="http://schemas.microsoft.com/office/drawing/2014/main" id="{59BFBD78-2A15-4BDF-9524-267D29AC2B97}"/>
            </a:ext>
          </a:extLst>
        </xdr:cNvPr>
        <xdr:cNvSpPr/>
      </xdr:nvSpPr>
      <xdr:spPr>
        <a:xfrm>
          <a:off x="16388080" y="104876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7" name="テキスト ボックス 666">
          <a:extLst>
            <a:ext uri="{FF2B5EF4-FFF2-40B4-BE49-F238E27FC236}">
              <a16:creationId xmlns:a16="http://schemas.microsoft.com/office/drawing/2014/main" id="{9A61AB84-93E8-4E5F-95CA-D73D65F80A8E}"/>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8" name="テキスト ボックス 667">
          <a:extLst>
            <a:ext uri="{FF2B5EF4-FFF2-40B4-BE49-F238E27FC236}">
              <a16:creationId xmlns:a16="http://schemas.microsoft.com/office/drawing/2014/main" id="{C1D89EFD-2631-4527-B557-801D6EE2440F}"/>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9" name="テキスト ボックス 668">
          <a:extLst>
            <a:ext uri="{FF2B5EF4-FFF2-40B4-BE49-F238E27FC236}">
              <a16:creationId xmlns:a16="http://schemas.microsoft.com/office/drawing/2014/main" id="{6E32995A-27A3-4757-B97B-721E060DCD2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0" name="テキスト ボックス 669">
          <a:extLst>
            <a:ext uri="{FF2B5EF4-FFF2-40B4-BE49-F238E27FC236}">
              <a16:creationId xmlns:a16="http://schemas.microsoft.com/office/drawing/2014/main" id="{BDB6EBDE-D8CB-4389-A480-2268E77AFF6B}"/>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1" name="テキスト ボックス 670">
          <a:extLst>
            <a:ext uri="{FF2B5EF4-FFF2-40B4-BE49-F238E27FC236}">
              <a16:creationId xmlns:a16="http://schemas.microsoft.com/office/drawing/2014/main" id="{D707652C-15F3-4BAC-8E8E-736005122CC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116840</xdr:rowOff>
    </xdr:from>
    <xdr:to>
      <xdr:col>116</xdr:col>
      <xdr:colOff>114300</xdr:colOff>
      <xdr:row>61</xdr:row>
      <xdr:rowOff>46990</xdr:rowOff>
    </xdr:to>
    <xdr:sp macro="" textlink="">
      <xdr:nvSpPr>
        <xdr:cNvPr id="672" name="楕円 671">
          <a:extLst>
            <a:ext uri="{FF2B5EF4-FFF2-40B4-BE49-F238E27FC236}">
              <a16:creationId xmlns:a16="http://schemas.microsoft.com/office/drawing/2014/main" id="{BBE432FB-D52B-4BD0-8EC6-78C41BE33E7C}"/>
            </a:ext>
          </a:extLst>
        </xdr:cNvPr>
        <xdr:cNvSpPr/>
      </xdr:nvSpPr>
      <xdr:spPr>
        <a:xfrm>
          <a:off x="19458940" y="1017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139717</xdr:rowOff>
    </xdr:from>
    <xdr:ext cx="469744" cy="259045"/>
    <xdr:sp macro="" textlink="">
      <xdr:nvSpPr>
        <xdr:cNvPr id="673" name="【保健センター・保健所】&#10;一人当たり面積該当値テキスト">
          <a:extLst>
            <a:ext uri="{FF2B5EF4-FFF2-40B4-BE49-F238E27FC236}">
              <a16:creationId xmlns:a16="http://schemas.microsoft.com/office/drawing/2014/main" id="{44CB12C5-8A4D-4F64-A422-9B39673AD063}"/>
            </a:ext>
          </a:extLst>
        </xdr:cNvPr>
        <xdr:cNvSpPr txBox="1"/>
      </xdr:nvSpPr>
      <xdr:spPr>
        <a:xfrm>
          <a:off x="19547840" y="1003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132080</xdr:rowOff>
    </xdr:from>
    <xdr:to>
      <xdr:col>112</xdr:col>
      <xdr:colOff>38100</xdr:colOff>
      <xdr:row>61</xdr:row>
      <xdr:rowOff>62230</xdr:rowOff>
    </xdr:to>
    <xdr:sp macro="" textlink="">
      <xdr:nvSpPr>
        <xdr:cNvPr id="674" name="楕円 673">
          <a:extLst>
            <a:ext uri="{FF2B5EF4-FFF2-40B4-BE49-F238E27FC236}">
              <a16:creationId xmlns:a16="http://schemas.microsoft.com/office/drawing/2014/main" id="{8B811DD4-09AF-4D4F-9F15-DA409878C6A3}"/>
            </a:ext>
          </a:extLst>
        </xdr:cNvPr>
        <xdr:cNvSpPr/>
      </xdr:nvSpPr>
      <xdr:spPr>
        <a:xfrm>
          <a:off x="18735040" y="101904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167640</xdr:rowOff>
    </xdr:from>
    <xdr:to>
      <xdr:col>116</xdr:col>
      <xdr:colOff>63500</xdr:colOff>
      <xdr:row>61</xdr:row>
      <xdr:rowOff>11430</xdr:rowOff>
    </xdr:to>
    <xdr:cxnSp macro="">
      <xdr:nvCxnSpPr>
        <xdr:cNvPr id="675" name="直線コネクタ 674">
          <a:extLst>
            <a:ext uri="{FF2B5EF4-FFF2-40B4-BE49-F238E27FC236}">
              <a16:creationId xmlns:a16="http://schemas.microsoft.com/office/drawing/2014/main" id="{FDAC783D-6936-4C87-89C1-1B7CA3051190}"/>
            </a:ext>
          </a:extLst>
        </xdr:cNvPr>
        <xdr:cNvCxnSpPr/>
      </xdr:nvCxnSpPr>
      <xdr:spPr>
        <a:xfrm flipV="1">
          <a:off x="18778220" y="10226040"/>
          <a:ext cx="7315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147320</xdr:rowOff>
    </xdr:from>
    <xdr:to>
      <xdr:col>107</xdr:col>
      <xdr:colOff>101600</xdr:colOff>
      <xdr:row>61</xdr:row>
      <xdr:rowOff>77470</xdr:rowOff>
    </xdr:to>
    <xdr:sp macro="" textlink="">
      <xdr:nvSpPr>
        <xdr:cNvPr id="676" name="楕円 675">
          <a:extLst>
            <a:ext uri="{FF2B5EF4-FFF2-40B4-BE49-F238E27FC236}">
              <a16:creationId xmlns:a16="http://schemas.microsoft.com/office/drawing/2014/main" id="{556CB59D-CC2A-4CE5-9BEC-5B9B8A64ABF1}"/>
            </a:ext>
          </a:extLst>
        </xdr:cNvPr>
        <xdr:cNvSpPr/>
      </xdr:nvSpPr>
      <xdr:spPr>
        <a:xfrm>
          <a:off x="17937480" y="10205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11430</xdr:rowOff>
    </xdr:from>
    <xdr:to>
      <xdr:col>111</xdr:col>
      <xdr:colOff>177800</xdr:colOff>
      <xdr:row>61</xdr:row>
      <xdr:rowOff>26670</xdr:rowOff>
    </xdr:to>
    <xdr:cxnSp macro="">
      <xdr:nvCxnSpPr>
        <xdr:cNvPr id="677" name="直線コネクタ 676">
          <a:extLst>
            <a:ext uri="{FF2B5EF4-FFF2-40B4-BE49-F238E27FC236}">
              <a16:creationId xmlns:a16="http://schemas.microsoft.com/office/drawing/2014/main" id="{E1764DB7-A0C7-47AF-B501-162E688EFCB6}"/>
            </a:ext>
          </a:extLst>
        </xdr:cNvPr>
        <xdr:cNvCxnSpPr/>
      </xdr:nvCxnSpPr>
      <xdr:spPr>
        <a:xfrm flipV="1">
          <a:off x="17988280" y="10237470"/>
          <a:ext cx="78994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162560</xdr:rowOff>
    </xdr:from>
    <xdr:to>
      <xdr:col>102</xdr:col>
      <xdr:colOff>165100</xdr:colOff>
      <xdr:row>61</xdr:row>
      <xdr:rowOff>92710</xdr:rowOff>
    </xdr:to>
    <xdr:sp macro="" textlink="">
      <xdr:nvSpPr>
        <xdr:cNvPr id="678" name="楕円 677">
          <a:extLst>
            <a:ext uri="{FF2B5EF4-FFF2-40B4-BE49-F238E27FC236}">
              <a16:creationId xmlns:a16="http://schemas.microsoft.com/office/drawing/2014/main" id="{FDCBA780-A667-4B8B-9DF8-6635A8371AA4}"/>
            </a:ext>
          </a:extLst>
        </xdr:cNvPr>
        <xdr:cNvSpPr/>
      </xdr:nvSpPr>
      <xdr:spPr>
        <a:xfrm>
          <a:off x="17162780" y="10220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26670</xdr:rowOff>
    </xdr:from>
    <xdr:to>
      <xdr:col>107</xdr:col>
      <xdr:colOff>50800</xdr:colOff>
      <xdr:row>61</xdr:row>
      <xdr:rowOff>41910</xdr:rowOff>
    </xdr:to>
    <xdr:cxnSp macro="">
      <xdr:nvCxnSpPr>
        <xdr:cNvPr id="679" name="直線コネクタ 678">
          <a:extLst>
            <a:ext uri="{FF2B5EF4-FFF2-40B4-BE49-F238E27FC236}">
              <a16:creationId xmlns:a16="http://schemas.microsoft.com/office/drawing/2014/main" id="{FED9CC97-43D9-4704-8A4E-481C2A960506}"/>
            </a:ext>
          </a:extLst>
        </xdr:cNvPr>
        <xdr:cNvCxnSpPr/>
      </xdr:nvCxnSpPr>
      <xdr:spPr>
        <a:xfrm flipV="1">
          <a:off x="17213580" y="10252710"/>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160037</xdr:rowOff>
    </xdr:from>
    <xdr:ext cx="469744" cy="259045"/>
    <xdr:sp macro="" textlink="">
      <xdr:nvSpPr>
        <xdr:cNvPr id="680" name="n_1aveValue【保健センター・保健所】&#10;一人当たり面積">
          <a:extLst>
            <a:ext uri="{FF2B5EF4-FFF2-40B4-BE49-F238E27FC236}">
              <a16:creationId xmlns:a16="http://schemas.microsoft.com/office/drawing/2014/main" id="{420B1781-067D-4ED0-992A-945AAAD01FB7}"/>
            </a:ext>
          </a:extLst>
        </xdr:cNvPr>
        <xdr:cNvSpPr txBox="1"/>
      </xdr:nvSpPr>
      <xdr:spPr>
        <a:xfrm>
          <a:off x="18561127" y="105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167657</xdr:rowOff>
    </xdr:from>
    <xdr:ext cx="469744" cy="259045"/>
    <xdr:sp macro="" textlink="">
      <xdr:nvSpPr>
        <xdr:cNvPr id="681" name="n_2aveValue【保健センター・保健所】&#10;一人当たり面積">
          <a:extLst>
            <a:ext uri="{FF2B5EF4-FFF2-40B4-BE49-F238E27FC236}">
              <a16:creationId xmlns:a16="http://schemas.microsoft.com/office/drawing/2014/main" id="{BDE623F2-E4E6-4BEB-AFBA-643831A856EC}"/>
            </a:ext>
          </a:extLst>
        </xdr:cNvPr>
        <xdr:cNvSpPr txBox="1"/>
      </xdr:nvSpPr>
      <xdr:spPr>
        <a:xfrm>
          <a:off x="17776267" y="1056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140987</xdr:rowOff>
    </xdr:from>
    <xdr:ext cx="469744" cy="259045"/>
    <xdr:sp macro="" textlink="">
      <xdr:nvSpPr>
        <xdr:cNvPr id="682" name="n_3aveValue【保健センター・保健所】&#10;一人当たり面積">
          <a:extLst>
            <a:ext uri="{FF2B5EF4-FFF2-40B4-BE49-F238E27FC236}">
              <a16:creationId xmlns:a16="http://schemas.microsoft.com/office/drawing/2014/main" id="{2515E73D-3E14-42C7-AD9E-56F6CDF35AC1}"/>
            </a:ext>
          </a:extLst>
        </xdr:cNvPr>
        <xdr:cNvSpPr txBox="1"/>
      </xdr:nvSpPr>
      <xdr:spPr>
        <a:xfrm>
          <a:off x="17001567" y="1053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40657</xdr:rowOff>
    </xdr:from>
    <xdr:ext cx="469744" cy="259045"/>
    <xdr:sp macro="" textlink="">
      <xdr:nvSpPr>
        <xdr:cNvPr id="683" name="n_4aveValue【保健センター・保健所】&#10;一人当たり面積">
          <a:extLst>
            <a:ext uri="{FF2B5EF4-FFF2-40B4-BE49-F238E27FC236}">
              <a16:creationId xmlns:a16="http://schemas.microsoft.com/office/drawing/2014/main" id="{91C9A0F6-2083-4844-8F63-EBA4FCB32ED3}"/>
            </a:ext>
          </a:extLst>
        </xdr:cNvPr>
        <xdr:cNvSpPr txBox="1"/>
      </xdr:nvSpPr>
      <xdr:spPr>
        <a:xfrm>
          <a:off x="16226867" y="1026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78757</xdr:rowOff>
    </xdr:from>
    <xdr:ext cx="469744" cy="259045"/>
    <xdr:sp macro="" textlink="">
      <xdr:nvSpPr>
        <xdr:cNvPr id="684" name="n_1mainValue【保健センター・保健所】&#10;一人当たり面積">
          <a:extLst>
            <a:ext uri="{FF2B5EF4-FFF2-40B4-BE49-F238E27FC236}">
              <a16:creationId xmlns:a16="http://schemas.microsoft.com/office/drawing/2014/main" id="{5F3E0A70-2EE6-4883-A1BB-4C5198F5C839}"/>
            </a:ext>
          </a:extLst>
        </xdr:cNvPr>
        <xdr:cNvSpPr txBox="1"/>
      </xdr:nvSpPr>
      <xdr:spPr>
        <a:xfrm>
          <a:off x="18561127" y="996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93997</xdr:rowOff>
    </xdr:from>
    <xdr:ext cx="469744" cy="259045"/>
    <xdr:sp macro="" textlink="">
      <xdr:nvSpPr>
        <xdr:cNvPr id="685" name="n_2mainValue【保健センター・保健所】&#10;一人当たり面積">
          <a:extLst>
            <a:ext uri="{FF2B5EF4-FFF2-40B4-BE49-F238E27FC236}">
              <a16:creationId xmlns:a16="http://schemas.microsoft.com/office/drawing/2014/main" id="{AF98CEE0-7019-4113-9D2D-D71DC48D7A59}"/>
            </a:ext>
          </a:extLst>
        </xdr:cNvPr>
        <xdr:cNvSpPr txBox="1"/>
      </xdr:nvSpPr>
      <xdr:spPr>
        <a:xfrm>
          <a:off x="17776267" y="998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109237</xdr:rowOff>
    </xdr:from>
    <xdr:ext cx="469744" cy="259045"/>
    <xdr:sp macro="" textlink="">
      <xdr:nvSpPr>
        <xdr:cNvPr id="686" name="n_3mainValue【保健センター・保健所】&#10;一人当たり面積">
          <a:extLst>
            <a:ext uri="{FF2B5EF4-FFF2-40B4-BE49-F238E27FC236}">
              <a16:creationId xmlns:a16="http://schemas.microsoft.com/office/drawing/2014/main" id="{27E31B29-A8C9-48E0-AEBA-E6649938A9FA}"/>
            </a:ext>
          </a:extLst>
        </xdr:cNvPr>
        <xdr:cNvSpPr txBox="1"/>
      </xdr:nvSpPr>
      <xdr:spPr>
        <a:xfrm>
          <a:off x="17001567" y="999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7" name="正方形/長方形 686">
          <a:extLst>
            <a:ext uri="{FF2B5EF4-FFF2-40B4-BE49-F238E27FC236}">
              <a16:creationId xmlns:a16="http://schemas.microsoft.com/office/drawing/2014/main" id="{6DC967DF-8BC6-4768-B8AD-F5D48253908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8" name="正方形/長方形 687">
          <a:extLst>
            <a:ext uri="{FF2B5EF4-FFF2-40B4-BE49-F238E27FC236}">
              <a16:creationId xmlns:a16="http://schemas.microsoft.com/office/drawing/2014/main" id="{E39E1F4E-8D64-4176-8723-2379C6AE27CA}"/>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9" name="正方形/長方形 688">
          <a:extLst>
            <a:ext uri="{FF2B5EF4-FFF2-40B4-BE49-F238E27FC236}">
              <a16:creationId xmlns:a16="http://schemas.microsoft.com/office/drawing/2014/main" id="{27F77126-11B2-40A7-AB93-A392A1787E9B}"/>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90" name="正方形/長方形 689">
          <a:extLst>
            <a:ext uri="{FF2B5EF4-FFF2-40B4-BE49-F238E27FC236}">
              <a16:creationId xmlns:a16="http://schemas.microsoft.com/office/drawing/2014/main" id="{3EF91968-8C13-42AB-8BFC-437A4939E55A}"/>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91" name="正方形/長方形 690">
          <a:extLst>
            <a:ext uri="{FF2B5EF4-FFF2-40B4-BE49-F238E27FC236}">
              <a16:creationId xmlns:a16="http://schemas.microsoft.com/office/drawing/2014/main" id="{ACB4A8F7-E8E5-4581-8BE1-E9E6E411B6A8}"/>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92" name="正方形/長方形 691">
          <a:extLst>
            <a:ext uri="{FF2B5EF4-FFF2-40B4-BE49-F238E27FC236}">
              <a16:creationId xmlns:a16="http://schemas.microsoft.com/office/drawing/2014/main" id="{CC26F537-B62B-441D-882E-BC1C0312895C}"/>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93" name="正方形/長方形 692">
          <a:extLst>
            <a:ext uri="{FF2B5EF4-FFF2-40B4-BE49-F238E27FC236}">
              <a16:creationId xmlns:a16="http://schemas.microsoft.com/office/drawing/2014/main" id="{2084189F-E655-438F-8B5F-7A3DD584E3AA}"/>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4" name="正方形/長方形 693">
          <a:extLst>
            <a:ext uri="{FF2B5EF4-FFF2-40B4-BE49-F238E27FC236}">
              <a16:creationId xmlns:a16="http://schemas.microsoft.com/office/drawing/2014/main" id="{ACD32748-6F74-4629-B077-81BFC4373A41}"/>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95" name="テキスト ボックス 694">
          <a:extLst>
            <a:ext uri="{FF2B5EF4-FFF2-40B4-BE49-F238E27FC236}">
              <a16:creationId xmlns:a16="http://schemas.microsoft.com/office/drawing/2014/main" id="{75CACB7A-B02A-4CFA-B611-3358FC6601D6}"/>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96" name="直線コネクタ 695">
          <a:extLst>
            <a:ext uri="{FF2B5EF4-FFF2-40B4-BE49-F238E27FC236}">
              <a16:creationId xmlns:a16="http://schemas.microsoft.com/office/drawing/2014/main" id="{1E060C5E-CB4F-4A68-A8F5-46D1EA840813}"/>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7" name="テキスト ボックス 696">
          <a:extLst>
            <a:ext uri="{FF2B5EF4-FFF2-40B4-BE49-F238E27FC236}">
              <a16:creationId xmlns:a16="http://schemas.microsoft.com/office/drawing/2014/main" id="{9BA5F234-A51F-49DB-BF12-0F1221DCAC02}"/>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98" name="直線コネクタ 697">
          <a:extLst>
            <a:ext uri="{FF2B5EF4-FFF2-40B4-BE49-F238E27FC236}">
              <a16:creationId xmlns:a16="http://schemas.microsoft.com/office/drawing/2014/main" id="{77DC2FDF-FBA4-4BAA-8780-E21EDCF5CCC1}"/>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99" name="テキスト ボックス 698">
          <a:extLst>
            <a:ext uri="{FF2B5EF4-FFF2-40B4-BE49-F238E27FC236}">
              <a16:creationId xmlns:a16="http://schemas.microsoft.com/office/drawing/2014/main" id="{0C71FC19-0D57-42FE-9166-1AE5FF9E3E3A}"/>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00" name="直線コネクタ 699">
          <a:extLst>
            <a:ext uri="{FF2B5EF4-FFF2-40B4-BE49-F238E27FC236}">
              <a16:creationId xmlns:a16="http://schemas.microsoft.com/office/drawing/2014/main" id="{3D48AF48-179B-47B8-AA12-D492A3BCF5A4}"/>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01" name="テキスト ボックス 700">
          <a:extLst>
            <a:ext uri="{FF2B5EF4-FFF2-40B4-BE49-F238E27FC236}">
              <a16:creationId xmlns:a16="http://schemas.microsoft.com/office/drawing/2014/main" id="{7234475A-79AF-4746-B9B6-5A5AB96E92A8}"/>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02" name="直線コネクタ 701">
          <a:extLst>
            <a:ext uri="{FF2B5EF4-FFF2-40B4-BE49-F238E27FC236}">
              <a16:creationId xmlns:a16="http://schemas.microsoft.com/office/drawing/2014/main" id="{0193470A-3694-4ACD-8CB5-8CB84317E891}"/>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03" name="テキスト ボックス 702">
          <a:extLst>
            <a:ext uri="{FF2B5EF4-FFF2-40B4-BE49-F238E27FC236}">
              <a16:creationId xmlns:a16="http://schemas.microsoft.com/office/drawing/2014/main" id="{989E356B-3DA4-4327-95C2-CEC42090BE38}"/>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04" name="直線コネクタ 703">
          <a:extLst>
            <a:ext uri="{FF2B5EF4-FFF2-40B4-BE49-F238E27FC236}">
              <a16:creationId xmlns:a16="http://schemas.microsoft.com/office/drawing/2014/main" id="{CE8D1C82-4A97-4CAA-99A7-BB65F04C322D}"/>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05" name="テキスト ボックス 704">
          <a:extLst>
            <a:ext uri="{FF2B5EF4-FFF2-40B4-BE49-F238E27FC236}">
              <a16:creationId xmlns:a16="http://schemas.microsoft.com/office/drawing/2014/main" id="{60E528D6-8FBA-4091-8370-006C65488D7B}"/>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06" name="直線コネクタ 705">
          <a:extLst>
            <a:ext uri="{FF2B5EF4-FFF2-40B4-BE49-F238E27FC236}">
              <a16:creationId xmlns:a16="http://schemas.microsoft.com/office/drawing/2014/main" id="{538200D8-4479-4D4F-A842-4AF04D158828}"/>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07" name="テキスト ボックス 706">
          <a:extLst>
            <a:ext uri="{FF2B5EF4-FFF2-40B4-BE49-F238E27FC236}">
              <a16:creationId xmlns:a16="http://schemas.microsoft.com/office/drawing/2014/main" id="{52280CBE-F048-40DB-8446-CB6AF4186ED4}"/>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8" name="直線コネクタ 707">
          <a:extLst>
            <a:ext uri="{FF2B5EF4-FFF2-40B4-BE49-F238E27FC236}">
              <a16:creationId xmlns:a16="http://schemas.microsoft.com/office/drawing/2014/main" id="{11590C60-2E85-40B9-A51A-FC4E9F6E77A5}"/>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9" name="【消防施設】&#10;有形固定資産減価償却率グラフ枠">
          <a:extLst>
            <a:ext uri="{FF2B5EF4-FFF2-40B4-BE49-F238E27FC236}">
              <a16:creationId xmlns:a16="http://schemas.microsoft.com/office/drawing/2014/main" id="{8F137FE8-D8CE-4790-B296-48A1DC6E0C1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10" name="直線コネクタ 709">
          <a:extLst>
            <a:ext uri="{FF2B5EF4-FFF2-40B4-BE49-F238E27FC236}">
              <a16:creationId xmlns:a16="http://schemas.microsoft.com/office/drawing/2014/main" id="{4DD52190-4A80-4B3B-9707-291742BE271D}"/>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11" name="【消防施設】&#10;有形固定資産減価償却率最小値テキスト">
          <a:extLst>
            <a:ext uri="{FF2B5EF4-FFF2-40B4-BE49-F238E27FC236}">
              <a16:creationId xmlns:a16="http://schemas.microsoft.com/office/drawing/2014/main" id="{DE839960-009E-46DE-949B-03F3E4FA60D7}"/>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12" name="直線コネクタ 711">
          <a:extLst>
            <a:ext uri="{FF2B5EF4-FFF2-40B4-BE49-F238E27FC236}">
              <a16:creationId xmlns:a16="http://schemas.microsoft.com/office/drawing/2014/main" id="{4E3A6B09-AA59-4D95-AABC-B5E0848123B2}"/>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13" name="【消防施設】&#10;有形固定資産減価償却率最大値テキスト">
          <a:extLst>
            <a:ext uri="{FF2B5EF4-FFF2-40B4-BE49-F238E27FC236}">
              <a16:creationId xmlns:a16="http://schemas.microsoft.com/office/drawing/2014/main" id="{5E113785-D788-4ECA-BEB3-950FB7449C79}"/>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14" name="直線コネクタ 713">
          <a:extLst>
            <a:ext uri="{FF2B5EF4-FFF2-40B4-BE49-F238E27FC236}">
              <a16:creationId xmlns:a16="http://schemas.microsoft.com/office/drawing/2014/main" id="{2D7C7FFE-2654-4ABB-91A8-830C0F6D15FF}"/>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35577</xdr:rowOff>
    </xdr:from>
    <xdr:ext cx="405111" cy="259045"/>
    <xdr:sp macro="" textlink="">
      <xdr:nvSpPr>
        <xdr:cNvPr id="715" name="【消防施設】&#10;有形固定資産減価償却率平均値テキスト">
          <a:extLst>
            <a:ext uri="{FF2B5EF4-FFF2-40B4-BE49-F238E27FC236}">
              <a16:creationId xmlns:a16="http://schemas.microsoft.com/office/drawing/2014/main" id="{780BB7F9-10A5-4DEB-8EE1-F90731D9EE1C}"/>
            </a:ext>
          </a:extLst>
        </xdr:cNvPr>
        <xdr:cNvSpPr txBox="1"/>
      </xdr:nvSpPr>
      <xdr:spPr>
        <a:xfrm>
          <a:off x="14414500" y="13614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12700</xdr:rowOff>
    </xdr:from>
    <xdr:to>
      <xdr:col>85</xdr:col>
      <xdr:colOff>177800</xdr:colOff>
      <xdr:row>82</xdr:row>
      <xdr:rowOff>114300</xdr:rowOff>
    </xdr:to>
    <xdr:sp macro="" textlink="">
      <xdr:nvSpPr>
        <xdr:cNvPr id="716" name="フローチャート: 判断 715">
          <a:extLst>
            <a:ext uri="{FF2B5EF4-FFF2-40B4-BE49-F238E27FC236}">
              <a16:creationId xmlns:a16="http://schemas.microsoft.com/office/drawing/2014/main" id="{8F095ED4-CD9F-4964-B809-5FFE0D89121A}"/>
            </a:ext>
          </a:extLst>
        </xdr:cNvPr>
        <xdr:cNvSpPr/>
      </xdr:nvSpPr>
      <xdr:spPr>
        <a:xfrm>
          <a:off x="14325600" y="1375918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165100</xdr:rowOff>
    </xdr:from>
    <xdr:to>
      <xdr:col>81</xdr:col>
      <xdr:colOff>101600</xdr:colOff>
      <xdr:row>82</xdr:row>
      <xdr:rowOff>95250</xdr:rowOff>
    </xdr:to>
    <xdr:sp macro="" textlink="">
      <xdr:nvSpPr>
        <xdr:cNvPr id="717" name="フローチャート: 判断 716">
          <a:extLst>
            <a:ext uri="{FF2B5EF4-FFF2-40B4-BE49-F238E27FC236}">
              <a16:creationId xmlns:a16="http://schemas.microsoft.com/office/drawing/2014/main" id="{22129DC5-1BFB-4EA7-BE49-0054DCA47671}"/>
            </a:ext>
          </a:extLst>
        </xdr:cNvPr>
        <xdr:cNvSpPr/>
      </xdr:nvSpPr>
      <xdr:spPr>
        <a:xfrm>
          <a:off x="13578840" y="13743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167639</xdr:rowOff>
    </xdr:from>
    <xdr:to>
      <xdr:col>76</xdr:col>
      <xdr:colOff>165100</xdr:colOff>
      <xdr:row>82</xdr:row>
      <xdr:rowOff>97789</xdr:rowOff>
    </xdr:to>
    <xdr:sp macro="" textlink="">
      <xdr:nvSpPr>
        <xdr:cNvPr id="718" name="フローチャート: 判断 717">
          <a:extLst>
            <a:ext uri="{FF2B5EF4-FFF2-40B4-BE49-F238E27FC236}">
              <a16:creationId xmlns:a16="http://schemas.microsoft.com/office/drawing/2014/main" id="{07C1FFCE-42B4-43EA-8511-8F754056AD01}"/>
            </a:ext>
          </a:extLst>
        </xdr:cNvPr>
        <xdr:cNvSpPr/>
      </xdr:nvSpPr>
      <xdr:spPr>
        <a:xfrm>
          <a:off x="12804140" y="137464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7620</xdr:rowOff>
    </xdr:from>
    <xdr:to>
      <xdr:col>72</xdr:col>
      <xdr:colOff>38100</xdr:colOff>
      <xdr:row>82</xdr:row>
      <xdr:rowOff>109220</xdr:rowOff>
    </xdr:to>
    <xdr:sp macro="" textlink="">
      <xdr:nvSpPr>
        <xdr:cNvPr id="719" name="フローチャート: 判断 718">
          <a:extLst>
            <a:ext uri="{FF2B5EF4-FFF2-40B4-BE49-F238E27FC236}">
              <a16:creationId xmlns:a16="http://schemas.microsoft.com/office/drawing/2014/main" id="{3BBBABF6-FA58-4C84-B6BC-F357E2328E6D}"/>
            </a:ext>
          </a:extLst>
        </xdr:cNvPr>
        <xdr:cNvSpPr/>
      </xdr:nvSpPr>
      <xdr:spPr>
        <a:xfrm>
          <a:off x="12029440" y="137541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21589</xdr:rowOff>
    </xdr:from>
    <xdr:to>
      <xdr:col>67</xdr:col>
      <xdr:colOff>101600</xdr:colOff>
      <xdr:row>82</xdr:row>
      <xdr:rowOff>123189</xdr:rowOff>
    </xdr:to>
    <xdr:sp macro="" textlink="">
      <xdr:nvSpPr>
        <xdr:cNvPr id="720" name="フローチャート: 判断 719">
          <a:extLst>
            <a:ext uri="{FF2B5EF4-FFF2-40B4-BE49-F238E27FC236}">
              <a16:creationId xmlns:a16="http://schemas.microsoft.com/office/drawing/2014/main" id="{4DFB2218-A478-4D90-8CF7-ABAD7090C9B4}"/>
            </a:ext>
          </a:extLst>
        </xdr:cNvPr>
        <xdr:cNvSpPr/>
      </xdr:nvSpPr>
      <xdr:spPr>
        <a:xfrm>
          <a:off x="11231880" y="1376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E3B73FF5-A901-4083-AB14-C6485AC96863}"/>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5821DC9-8C5C-4A9F-B529-0087678B596A}"/>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8ED0DFFF-56AC-450F-9F6D-2A137C48602D}"/>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3691AC8E-92F3-40C3-B03C-F1177A6AD756}"/>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id="{278D48B0-B82B-411B-8B9B-DEDEFF3ACEBE}"/>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62230</xdr:rowOff>
    </xdr:from>
    <xdr:to>
      <xdr:col>85</xdr:col>
      <xdr:colOff>177800</xdr:colOff>
      <xdr:row>83</xdr:row>
      <xdr:rowOff>163830</xdr:rowOff>
    </xdr:to>
    <xdr:sp macro="" textlink="">
      <xdr:nvSpPr>
        <xdr:cNvPr id="726" name="楕円 725">
          <a:extLst>
            <a:ext uri="{FF2B5EF4-FFF2-40B4-BE49-F238E27FC236}">
              <a16:creationId xmlns:a16="http://schemas.microsoft.com/office/drawing/2014/main" id="{2695F0DB-B23D-4E52-B90D-BAE75B2FADEA}"/>
            </a:ext>
          </a:extLst>
        </xdr:cNvPr>
        <xdr:cNvSpPr/>
      </xdr:nvSpPr>
      <xdr:spPr>
        <a:xfrm>
          <a:off x="14325600" y="1397635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40657</xdr:rowOff>
    </xdr:from>
    <xdr:ext cx="405111" cy="259045"/>
    <xdr:sp macro="" textlink="">
      <xdr:nvSpPr>
        <xdr:cNvPr id="727" name="【消防施設】&#10;有形固定資産減価償却率該当値テキスト">
          <a:extLst>
            <a:ext uri="{FF2B5EF4-FFF2-40B4-BE49-F238E27FC236}">
              <a16:creationId xmlns:a16="http://schemas.microsoft.com/office/drawing/2014/main" id="{F3F5A5AA-D86A-46CB-9891-31A5A48FC7E8}"/>
            </a:ext>
          </a:extLst>
        </xdr:cNvPr>
        <xdr:cNvSpPr txBox="1"/>
      </xdr:nvSpPr>
      <xdr:spPr>
        <a:xfrm>
          <a:off x="14414500"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40639</xdr:rowOff>
    </xdr:from>
    <xdr:to>
      <xdr:col>81</xdr:col>
      <xdr:colOff>101600</xdr:colOff>
      <xdr:row>83</xdr:row>
      <xdr:rowOff>142239</xdr:rowOff>
    </xdr:to>
    <xdr:sp macro="" textlink="">
      <xdr:nvSpPr>
        <xdr:cNvPr id="728" name="楕円 727">
          <a:extLst>
            <a:ext uri="{FF2B5EF4-FFF2-40B4-BE49-F238E27FC236}">
              <a16:creationId xmlns:a16="http://schemas.microsoft.com/office/drawing/2014/main" id="{64156BD1-0AE3-456D-B79A-BD6CD7D56CF7}"/>
            </a:ext>
          </a:extLst>
        </xdr:cNvPr>
        <xdr:cNvSpPr/>
      </xdr:nvSpPr>
      <xdr:spPr>
        <a:xfrm>
          <a:off x="13578840" y="1395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91439</xdr:rowOff>
    </xdr:from>
    <xdr:to>
      <xdr:col>85</xdr:col>
      <xdr:colOff>127000</xdr:colOff>
      <xdr:row>83</xdr:row>
      <xdr:rowOff>113030</xdr:rowOff>
    </xdr:to>
    <xdr:cxnSp macro="">
      <xdr:nvCxnSpPr>
        <xdr:cNvPr id="729" name="直線コネクタ 728">
          <a:extLst>
            <a:ext uri="{FF2B5EF4-FFF2-40B4-BE49-F238E27FC236}">
              <a16:creationId xmlns:a16="http://schemas.microsoft.com/office/drawing/2014/main" id="{E031513B-8B72-4163-A846-1D0E6106F22F}"/>
            </a:ext>
          </a:extLst>
        </xdr:cNvPr>
        <xdr:cNvCxnSpPr/>
      </xdr:nvCxnSpPr>
      <xdr:spPr>
        <a:xfrm>
          <a:off x="13629640" y="14005559"/>
          <a:ext cx="74676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30480</xdr:rowOff>
    </xdr:from>
    <xdr:to>
      <xdr:col>76</xdr:col>
      <xdr:colOff>165100</xdr:colOff>
      <xdr:row>83</xdr:row>
      <xdr:rowOff>132080</xdr:rowOff>
    </xdr:to>
    <xdr:sp macro="" textlink="">
      <xdr:nvSpPr>
        <xdr:cNvPr id="730" name="楕円 729">
          <a:extLst>
            <a:ext uri="{FF2B5EF4-FFF2-40B4-BE49-F238E27FC236}">
              <a16:creationId xmlns:a16="http://schemas.microsoft.com/office/drawing/2014/main" id="{D73D586B-3640-438E-8DB4-0E56302BFEBF}"/>
            </a:ext>
          </a:extLst>
        </xdr:cNvPr>
        <xdr:cNvSpPr/>
      </xdr:nvSpPr>
      <xdr:spPr>
        <a:xfrm>
          <a:off x="12804140" y="1394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81280</xdr:rowOff>
    </xdr:from>
    <xdr:to>
      <xdr:col>81</xdr:col>
      <xdr:colOff>50800</xdr:colOff>
      <xdr:row>83</xdr:row>
      <xdr:rowOff>91439</xdr:rowOff>
    </xdr:to>
    <xdr:cxnSp macro="">
      <xdr:nvCxnSpPr>
        <xdr:cNvPr id="731" name="直線コネクタ 730">
          <a:extLst>
            <a:ext uri="{FF2B5EF4-FFF2-40B4-BE49-F238E27FC236}">
              <a16:creationId xmlns:a16="http://schemas.microsoft.com/office/drawing/2014/main" id="{70E57DE0-067C-4D60-AB77-2FD26340DBAC}"/>
            </a:ext>
          </a:extLst>
        </xdr:cNvPr>
        <xdr:cNvCxnSpPr/>
      </xdr:nvCxnSpPr>
      <xdr:spPr>
        <a:xfrm>
          <a:off x="12854940" y="13995400"/>
          <a:ext cx="774700" cy="1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3811</xdr:rowOff>
    </xdr:from>
    <xdr:to>
      <xdr:col>72</xdr:col>
      <xdr:colOff>38100</xdr:colOff>
      <xdr:row>83</xdr:row>
      <xdr:rowOff>105411</xdr:rowOff>
    </xdr:to>
    <xdr:sp macro="" textlink="">
      <xdr:nvSpPr>
        <xdr:cNvPr id="732" name="楕円 731">
          <a:extLst>
            <a:ext uri="{FF2B5EF4-FFF2-40B4-BE49-F238E27FC236}">
              <a16:creationId xmlns:a16="http://schemas.microsoft.com/office/drawing/2014/main" id="{DFE71C98-10E4-4995-A53B-A557558310E8}"/>
            </a:ext>
          </a:extLst>
        </xdr:cNvPr>
        <xdr:cNvSpPr/>
      </xdr:nvSpPr>
      <xdr:spPr>
        <a:xfrm>
          <a:off x="12029440" y="139179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54611</xdr:rowOff>
    </xdr:from>
    <xdr:to>
      <xdr:col>76</xdr:col>
      <xdr:colOff>114300</xdr:colOff>
      <xdr:row>83</xdr:row>
      <xdr:rowOff>81280</xdr:rowOff>
    </xdr:to>
    <xdr:cxnSp macro="">
      <xdr:nvCxnSpPr>
        <xdr:cNvPr id="733" name="直線コネクタ 732">
          <a:extLst>
            <a:ext uri="{FF2B5EF4-FFF2-40B4-BE49-F238E27FC236}">
              <a16:creationId xmlns:a16="http://schemas.microsoft.com/office/drawing/2014/main" id="{A7BEF131-2C60-43DE-92D6-90B48EEC1A12}"/>
            </a:ext>
          </a:extLst>
        </xdr:cNvPr>
        <xdr:cNvCxnSpPr/>
      </xdr:nvCxnSpPr>
      <xdr:spPr>
        <a:xfrm>
          <a:off x="12072620" y="13968731"/>
          <a:ext cx="78232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111777</xdr:rowOff>
    </xdr:from>
    <xdr:ext cx="405111" cy="259045"/>
    <xdr:sp macro="" textlink="">
      <xdr:nvSpPr>
        <xdr:cNvPr id="734" name="n_1aveValue【消防施設】&#10;有形固定資産減価償却率">
          <a:extLst>
            <a:ext uri="{FF2B5EF4-FFF2-40B4-BE49-F238E27FC236}">
              <a16:creationId xmlns:a16="http://schemas.microsoft.com/office/drawing/2014/main" id="{A224439E-D98F-4E2B-80C2-39BAAD4AB091}"/>
            </a:ext>
          </a:extLst>
        </xdr:cNvPr>
        <xdr:cNvSpPr txBox="1"/>
      </xdr:nvSpPr>
      <xdr:spPr>
        <a:xfrm>
          <a:off x="13437244" y="13522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114316</xdr:rowOff>
    </xdr:from>
    <xdr:ext cx="405111" cy="259045"/>
    <xdr:sp macro="" textlink="">
      <xdr:nvSpPr>
        <xdr:cNvPr id="735" name="n_2aveValue【消防施設】&#10;有形固定資産減価償却率">
          <a:extLst>
            <a:ext uri="{FF2B5EF4-FFF2-40B4-BE49-F238E27FC236}">
              <a16:creationId xmlns:a16="http://schemas.microsoft.com/office/drawing/2014/main" id="{5AA43E80-2799-420D-878A-9C393CBCCF2D}"/>
            </a:ext>
          </a:extLst>
        </xdr:cNvPr>
        <xdr:cNvSpPr txBox="1"/>
      </xdr:nvSpPr>
      <xdr:spPr>
        <a:xfrm>
          <a:off x="12675244" y="13525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125747</xdr:rowOff>
    </xdr:from>
    <xdr:ext cx="405111" cy="259045"/>
    <xdr:sp macro="" textlink="">
      <xdr:nvSpPr>
        <xdr:cNvPr id="736" name="n_3aveValue【消防施設】&#10;有形固定資産減価償却率">
          <a:extLst>
            <a:ext uri="{FF2B5EF4-FFF2-40B4-BE49-F238E27FC236}">
              <a16:creationId xmlns:a16="http://schemas.microsoft.com/office/drawing/2014/main" id="{54E421DF-9AAF-4BA0-922C-91971685AB32}"/>
            </a:ext>
          </a:extLst>
        </xdr:cNvPr>
        <xdr:cNvSpPr txBox="1"/>
      </xdr:nvSpPr>
      <xdr:spPr>
        <a:xfrm>
          <a:off x="11900544" y="13536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139716</xdr:rowOff>
    </xdr:from>
    <xdr:ext cx="405111" cy="259045"/>
    <xdr:sp macro="" textlink="">
      <xdr:nvSpPr>
        <xdr:cNvPr id="737" name="n_4aveValue【消防施設】&#10;有形固定資産減価償却率">
          <a:extLst>
            <a:ext uri="{FF2B5EF4-FFF2-40B4-BE49-F238E27FC236}">
              <a16:creationId xmlns:a16="http://schemas.microsoft.com/office/drawing/2014/main" id="{72C5BC3C-242A-40DC-8F59-20AC9305E9C9}"/>
            </a:ext>
          </a:extLst>
        </xdr:cNvPr>
        <xdr:cNvSpPr txBox="1"/>
      </xdr:nvSpPr>
      <xdr:spPr>
        <a:xfrm>
          <a:off x="11102984" y="1355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133366</xdr:rowOff>
    </xdr:from>
    <xdr:ext cx="405111" cy="259045"/>
    <xdr:sp macro="" textlink="">
      <xdr:nvSpPr>
        <xdr:cNvPr id="738" name="n_1mainValue【消防施設】&#10;有形固定資産減価償却率">
          <a:extLst>
            <a:ext uri="{FF2B5EF4-FFF2-40B4-BE49-F238E27FC236}">
              <a16:creationId xmlns:a16="http://schemas.microsoft.com/office/drawing/2014/main" id="{536F156D-71CC-443C-A94B-00AADC32289C}"/>
            </a:ext>
          </a:extLst>
        </xdr:cNvPr>
        <xdr:cNvSpPr txBox="1"/>
      </xdr:nvSpPr>
      <xdr:spPr>
        <a:xfrm>
          <a:off x="13437244" y="14047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123207</xdr:rowOff>
    </xdr:from>
    <xdr:ext cx="405111" cy="259045"/>
    <xdr:sp macro="" textlink="">
      <xdr:nvSpPr>
        <xdr:cNvPr id="739" name="n_2mainValue【消防施設】&#10;有形固定資産減価償却率">
          <a:extLst>
            <a:ext uri="{FF2B5EF4-FFF2-40B4-BE49-F238E27FC236}">
              <a16:creationId xmlns:a16="http://schemas.microsoft.com/office/drawing/2014/main" id="{2C887B62-6A05-4621-B37F-B3D0F47E7DAF}"/>
            </a:ext>
          </a:extLst>
        </xdr:cNvPr>
        <xdr:cNvSpPr txBox="1"/>
      </xdr:nvSpPr>
      <xdr:spPr>
        <a:xfrm>
          <a:off x="12675244" y="14037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96538</xdr:rowOff>
    </xdr:from>
    <xdr:ext cx="405111" cy="259045"/>
    <xdr:sp macro="" textlink="">
      <xdr:nvSpPr>
        <xdr:cNvPr id="740" name="n_3mainValue【消防施設】&#10;有形固定資産減価償却率">
          <a:extLst>
            <a:ext uri="{FF2B5EF4-FFF2-40B4-BE49-F238E27FC236}">
              <a16:creationId xmlns:a16="http://schemas.microsoft.com/office/drawing/2014/main" id="{18E0056E-4EBE-4416-AB63-90DD3C88980F}"/>
            </a:ext>
          </a:extLst>
        </xdr:cNvPr>
        <xdr:cNvSpPr txBox="1"/>
      </xdr:nvSpPr>
      <xdr:spPr>
        <a:xfrm>
          <a:off x="11900544" y="14010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41" name="正方形/長方形 740">
          <a:extLst>
            <a:ext uri="{FF2B5EF4-FFF2-40B4-BE49-F238E27FC236}">
              <a16:creationId xmlns:a16="http://schemas.microsoft.com/office/drawing/2014/main" id="{B0E08888-8101-4111-A9CE-3CAD3178956E}"/>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42" name="正方形/長方形 741">
          <a:extLst>
            <a:ext uri="{FF2B5EF4-FFF2-40B4-BE49-F238E27FC236}">
              <a16:creationId xmlns:a16="http://schemas.microsoft.com/office/drawing/2014/main" id="{27C984FF-2817-4208-8B33-308EDE73ABA8}"/>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3" name="正方形/長方形 742">
          <a:extLst>
            <a:ext uri="{FF2B5EF4-FFF2-40B4-BE49-F238E27FC236}">
              <a16:creationId xmlns:a16="http://schemas.microsoft.com/office/drawing/2014/main" id="{EA2BA972-4B4E-48CC-8AC9-DC1E2BF7B2FC}"/>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4" name="正方形/長方形 743">
          <a:extLst>
            <a:ext uri="{FF2B5EF4-FFF2-40B4-BE49-F238E27FC236}">
              <a16:creationId xmlns:a16="http://schemas.microsoft.com/office/drawing/2014/main" id="{E319D6B6-8CBC-4921-B255-28B78EDBAD6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5" name="正方形/長方形 744">
          <a:extLst>
            <a:ext uri="{FF2B5EF4-FFF2-40B4-BE49-F238E27FC236}">
              <a16:creationId xmlns:a16="http://schemas.microsoft.com/office/drawing/2014/main" id="{8853792A-EE98-4143-B0CD-E87584CDBCBF}"/>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6" name="正方形/長方形 745">
          <a:extLst>
            <a:ext uri="{FF2B5EF4-FFF2-40B4-BE49-F238E27FC236}">
              <a16:creationId xmlns:a16="http://schemas.microsoft.com/office/drawing/2014/main" id="{4CC8121A-FBFF-4C00-A5BF-CB034FB11D9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7" name="正方形/長方形 746">
          <a:extLst>
            <a:ext uri="{FF2B5EF4-FFF2-40B4-BE49-F238E27FC236}">
              <a16:creationId xmlns:a16="http://schemas.microsoft.com/office/drawing/2014/main" id="{1E7A6CA4-C4B7-428D-A547-72D8E770326F}"/>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8" name="正方形/長方形 747">
          <a:extLst>
            <a:ext uri="{FF2B5EF4-FFF2-40B4-BE49-F238E27FC236}">
              <a16:creationId xmlns:a16="http://schemas.microsoft.com/office/drawing/2014/main" id="{444916EB-8109-4F1A-AD98-1FE1F7841C48}"/>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9" name="テキスト ボックス 748">
          <a:extLst>
            <a:ext uri="{FF2B5EF4-FFF2-40B4-BE49-F238E27FC236}">
              <a16:creationId xmlns:a16="http://schemas.microsoft.com/office/drawing/2014/main" id="{5232E001-8348-44F6-92EF-51032D942DF8}"/>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50" name="直線コネクタ 749">
          <a:extLst>
            <a:ext uri="{FF2B5EF4-FFF2-40B4-BE49-F238E27FC236}">
              <a16:creationId xmlns:a16="http://schemas.microsoft.com/office/drawing/2014/main" id="{30C5FB5A-1678-4A65-9CEC-7607934423F5}"/>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51" name="直線コネクタ 750">
          <a:extLst>
            <a:ext uri="{FF2B5EF4-FFF2-40B4-BE49-F238E27FC236}">
              <a16:creationId xmlns:a16="http://schemas.microsoft.com/office/drawing/2014/main" id="{50E5DAF1-911B-4C20-AB35-F4E23E0B83D8}"/>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52" name="テキスト ボックス 751">
          <a:extLst>
            <a:ext uri="{FF2B5EF4-FFF2-40B4-BE49-F238E27FC236}">
              <a16:creationId xmlns:a16="http://schemas.microsoft.com/office/drawing/2014/main" id="{4B765D74-E161-4879-8EE7-31F969BAE051}"/>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53" name="直線コネクタ 752">
          <a:extLst>
            <a:ext uri="{FF2B5EF4-FFF2-40B4-BE49-F238E27FC236}">
              <a16:creationId xmlns:a16="http://schemas.microsoft.com/office/drawing/2014/main" id="{CD1E576E-A8DA-47AD-84B6-6B786D2AA2B7}"/>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54" name="テキスト ボックス 753">
          <a:extLst>
            <a:ext uri="{FF2B5EF4-FFF2-40B4-BE49-F238E27FC236}">
              <a16:creationId xmlns:a16="http://schemas.microsoft.com/office/drawing/2014/main" id="{35689F77-77C0-4D0D-BC85-59D05E28149C}"/>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55" name="直線コネクタ 754">
          <a:extLst>
            <a:ext uri="{FF2B5EF4-FFF2-40B4-BE49-F238E27FC236}">
              <a16:creationId xmlns:a16="http://schemas.microsoft.com/office/drawing/2014/main" id="{4250C001-6633-4C37-804F-E7223EFDDA09}"/>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56" name="テキスト ボックス 755">
          <a:extLst>
            <a:ext uri="{FF2B5EF4-FFF2-40B4-BE49-F238E27FC236}">
              <a16:creationId xmlns:a16="http://schemas.microsoft.com/office/drawing/2014/main" id="{37AAB824-2B27-42B7-B744-6735B908E1B5}"/>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57" name="直線コネクタ 756">
          <a:extLst>
            <a:ext uri="{FF2B5EF4-FFF2-40B4-BE49-F238E27FC236}">
              <a16:creationId xmlns:a16="http://schemas.microsoft.com/office/drawing/2014/main" id="{826E3EFF-A6DB-4942-935E-5798A5659FA8}"/>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58" name="テキスト ボックス 757">
          <a:extLst>
            <a:ext uri="{FF2B5EF4-FFF2-40B4-BE49-F238E27FC236}">
              <a16:creationId xmlns:a16="http://schemas.microsoft.com/office/drawing/2014/main" id="{0FD56E4D-CE48-472C-96D0-E2A8C97594ED}"/>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59" name="直線コネクタ 758">
          <a:extLst>
            <a:ext uri="{FF2B5EF4-FFF2-40B4-BE49-F238E27FC236}">
              <a16:creationId xmlns:a16="http://schemas.microsoft.com/office/drawing/2014/main" id="{DEFD1F53-BBE5-4C86-9E9F-2E0CC30F732F}"/>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60" name="テキスト ボックス 759">
          <a:extLst>
            <a:ext uri="{FF2B5EF4-FFF2-40B4-BE49-F238E27FC236}">
              <a16:creationId xmlns:a16="http://schemas.microsoft.com/office/drawing/2014/main" id="{7F818783-7200-4A61-A4BF-6A1B4478B5F6}"/>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61" name="直線コネクタ 760">
          <a:extLst>
            <a:ext uri="{FF2B5EF4-FFF2-40B4-BE49-F238E27FC236}">
              <a16:creationId xmlns:a16="http://schemas.microsoft.com/office/drawing/2014/main" id="{91B17089-3EE5-4C86-823E-5519EE1A0B28}"/>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62" name="テキスト ボックス 761">
          <a:extLst>
            <a:ext uri="{FF2B5EF4-FFF2-40B4-BE49-F238E27FC236}">
              <a16:creationId xmlns:a16="http://schemas.microsoft.com/office/drawing/2014/main" id="{209EAAB2-EEF5-4F33-BDFE-7E9833E4EF15}"/>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63" name="【消防施設】&#10;一人当たり面積グラフ枠">
          <a:extLst>
            <a:ext uri="{FF2B5EF4-FFF2-40B4-BE49-F238E27FC236}">
              <a16:creationId xmlns:a16="http://schemas.microsoft.com/office/drawing/2014/main" id="{01D375D6-5B29-45EC-B8A1-BA425EE8F4AB}"/>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82</xdr:row>
      <xdr:rowOff>76200</xdr:rowOff>
    </xdr:from>
    <xdr:to>
      <xdr:col>116</xdr:col>
      <xdr:colOff>62864</xdr:colOff>
      <xdr:row>86</xdr:row>
      <xdr:rowOff>97537</xdr:rowOff>
    </xdr:to>
    <xdr:cxnSp macro="">
      <xdr:nvCxnSpPr>
        <xdr:cNvPr id="764" name="直線コネクタ 763">
          <a:extLst>
            <a:ext uri="{FF2B5EF4-FFF2-40B4-BE49-F238E27FC236}">
              <a16:creationId xmlns:a16="http://schemas.microsoft.com/office/drawing/2014/main" id="{0E5B57AA-E28E-40F7-96CE-D9C9783B87E4}"/>
            </a:ext>
          </a:extLst>
        </xdr:cNvPr>
        <xdr:cNvCxnSpPr/>
      </xdr:nvCxnSpPr>
      <xdr:spPr>
        <a:xfrm flipV="1">
          <a:off x="19509104" y="13822680"/>
          <a:ext cx="0" cy="691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101364</xdr:rowOff>
    </xdr:from>
    <xdr:ext cx="469744" cy="259045"/>
    <xdr:sp macro="" textlink="">
      <xdr:nvSpPr>
        <xdr:cNvPr id="765" name="【消防施設】&#10;一人当たり面積最小値テキスト">
          <a:extLst>
            <a:ext uri="{FF2B5EF4-FFF2-40B4-BE49-F238E27FC236}">
              <a16:creationId xmlns:a16="http://schemas.microsoft.com/office/drawing/2014/main" id="{5CDB25F0-139E-4D6F-A53D-C8BE6822E16C}"/>
            </a:ext>
          </a:extLst>
        </xdr:cNvPr>
        <xdr:cNvSpPr txBox="1"/>
      </xdr:nvSpPr>
      <xdr:spPr>
        <a:xfrm>
          <a:off x="19547840" y="1451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97537</xdr:rowOff>
    </xdr:from>
    <xdr:to>
      <xdr:col>116</xdr:col>
      <xdr:colOff>152400</xdr:colOff>
      <xdr:row>86</xdr:row>
      <xdr:rowOff>97537</xdr:rowOff>
    </xdr:to>
    <xdr:cxnSp macro="">
      <xdr:nvCxnSpPr>
        <xdr:cNvPr id="766" name="直線コネクタ 765">
          <a:extLst>
            <a:ext uri="{FF2B5EF4-FFF2-40B4-BE49-F238E27FC236}">
              <a16:creationId xmlns:a16="http://schemas.microsoft.com/office/drawing/2014/main" id="{9CA3E628-8AFE-4315-96E1-57F4A222C853}"/>
            </a:ext>
          </a:extLst>
        </xdr:cNvPr>
        <xdr:cNvCxnSpPr/>
      </xdr:nvCxnSpPr>
      <xdr:spPr>
        <a:xfrm>
          <a:off x="19443700" y="145145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22877</xdr:rowOff>
    </xdr:from>
    <xdr:ext cx="469744" cy="259045"/>
    <xdr:sp macro="" textlink="">
      <xdr:nvSpPr>
        <xdr:cNvPr id="767" name="【消防施設】&#10;一人当たり面積最大値テキスト">
          <a:extLst>
            <a:ext uri="{FF2B5EF4-FFF2-40B4-BE49-F238E27FC236}">
              <a16:creationId xmlns:a16="http://schemas.microsoft.com/office/drawing/2014/main" id="{89766FE6-4B7C-4999-94A6-173DB7F8AABC}"/>
            </a:ext>
          </a:extLst>
        </xdr:cNvPr>
        <xdr:cNvSpPr txBox="1"/>
      </xdr:nvSpPr>
      <xdr:spPr>
        <a:xfrm>
          <a:off x="19547840" y="13601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82</xdr:row>
      <xdr:rowOff>76200</xdr:rowOff>
    </xdr:from>
    <xdr:to>
      <xdr:col>116</xdr:col>
      <xdr:colOff>152400</xdr:colOff>
      <xdr:row>82</xdr:row>
      <xdr:rowOff>76200</xdr:rowOff>
    </xdr:to>
    <xdr:cxnSp macro="">
      <xdr:nvCxnSpPr>
        <xdr:cNvPr id="768" name="直線コネクタ 767">
          <a:extLst>
            <a:ext uri="{FF2B5EF4-FFF2-40B4-BE49-F238E27FC236}">
              <a16:creationId xmlns:a16="http://schemas.microsoft.com/office/drawing/2014/main" id="{B6465DFC-575D-466F-BA14-C88CFD76CFC4}"/>
            </a:ext>
          </a:extLst>
        </xdr:cNvPr>
        <xdr:cNvCxnSpPr/>
      </xdr:nvCxnSpPr>
      <xdr:spPr>
        <a:xfrm>
          <a:off x="19443700" y="13822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89933</xdr:rowOff>
    </xdr:from>
    <xdr:ext cx="469744" cy="259045"/>
    <xdr:sp macro="" textlink="">
      <xdr:nvSpPr>
        <xdr:cNvPr id="769" name="【消防施設】&#10;一人当たり面積平均値テキスト">
          <a:extLst>
            <a:ext uri="{FF2B5EF4-FFF2-40B4-BE49-F238E27FC236}">
              <a16:creationId xmlns:a16="http://schemas.microsoft.com/office/drawing/2014/main" id="{6F9AF03D-8157-4758-8AD9-0D8248AAB20B}"/>
            </a:ext>
          </a:extLst>
        </xdr:cNvPr>
        <xdr:cNvSpPr txBox="1"/>
      </xdr:nvSpPr>
      <xdr:spPr>
        <a:xfrm>
          <a:off x="19547840" y="14339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111506</xdr:rowOff>
    </xdr:from>
    <xdr:to>
      <xdr:col>116</xdr:col>
      <xdr:colOff>114300</xdr:colOff>
      <xdr:row>86</xdr:row>
      <xdr:rowOff>41656</xdr:rowOff>
    </xdr:to>
    <xdr:sp macro="" textlink="">
      <xdr:nvSpPr>
        <xdr:cNvPr id="770" name="フローチャート: 判断 769">
          <a:extLst>
            <a:ext uri="{FF2B5EF4-FFF2-40B4-BE49-F238E27FC236}">
              <a16:creationId xmlns:a16="http://schemas.microsoft.com/office/drawing/2014/main" id="{ED90338C-28D8-4378-91B6-2D80214F1192}"/>
            </a:ext>
          </a:extLst>
        </xdr:cNvPr>
        <xdr:cNvSpPr/>
      </xdr:nvSpPr>
      <xdr:spPr>
        <a:xfrm>
          <a:off x="19458940" y="143609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113030</xdr:rowOff>
    </xdr:from>
    <xdr:to>
      <xdr:col>112</xdr:col>
      <xdr:colOff>38100</xdr:colOff>
      <xdr:row>86</xdr:row>
      <xdr:rowOff>43180</xdr:rowOff>
    </xdr:to>
    <xdr:sp macro="" textlink="">
      <xdr:nvSpPr>
        <xdr:cNvPr id="771" name="フローチャート: 判断 770">
          <a:extLst>
            <a:ext uri="{FF2B5EF4-FFF2-40B4-BE49-F238E27FC236}">
              <a16:creationId xmlns:a16="http://schemas.microsoft.com/office/drawing/2014/main" id="{7F482C2E-F8B4-4D76-9B8E-5264534AA068}"/>
            </a:ext>
          </a:extLst>
        </xdr:cNvPr>
        <xdr:cNvSpPr/>
      </xdr:nvSpPr>
      <xdr:spPr>
        <a:xfrm>
          <a:off x="18735040" y="143624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77</xdr:row>
      <xdr:rowOff>146558</xdr:rowOff>
    </xdr:from>
    <xdr:to>
      <xdr:col>107</xdr:col>
      <xdr:colOff>101600</xdr:colOff>
      <xdr:row>78</xdr:row>
      <xdr:rowOff>76708</xdr:rowOff>
    </xdr:to>
    <xdr:sp macro="" textlink="">
      <xdr:nvSpPr>
        <xdr:cNvPr id="772" name="フローチャート: 判断 771">
          <a:extLst>
            <a:ext uri="{FF2B5EF4-FFF2-40B4-BE49-F238E27FC236}">
              <a16:creationId xmlns:a16="http://schemas.microsoft.com/office/drawing/2014/main" id="{C41DB590-1BC8-4EC7-BB44-8D837ADD403B}"/>
            </a:ext>
          </a:extLst>
        </xdr:cNvPr>
        <xdr:cNvSpPr/>
      </xdr:nvSpPr>
      <xdr:spPr>
        <a:xfrm>
          <a:off x="17937480" y="13054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131318</xdr:rowOff>
    </xdr:from>
    <xdr:to>
      <xdr:col>102</xdr:col>
      <xdr:colOff>165100</xdr:colOff>
      <xdr:row>86</xdr:row>
      <xdr:rowOff>61468</xdr:rowOff>
    </xdr:to>
    <xdr:sp macro="" textlink="">
      <xdr:nvSpPr>
        <xdr:cNvPr id="773" name="フローチャート: 判断 772">
          <a:extLst>
            <a:ext uri="{FF2B5EF4-FFF2-40B4-BE49-F238E27FC236}">
              <a16:creationId xmlns:a16="http://schemas.microsoft.com/office/drawing/2014/main" id="{0065FA01-F440-488B-844E-879C715855B3}"/>
            </a:ext>
          </a:extLst>
        </xdr:cNvPr>
        <xdr:cNvSpPr/>
      </xdr:nvSpPr>
      <xdr:spPr>
        <a:xfrm>
          <a:off x="17162780" y="143807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132842</xdr:rowOff>
    </xdr:from>
    <xdr:to>
      <xdr:col>98</xdr:col>
      <xdr:colOff>38100</xdr:colOff>
      <xdr:row>86</xdr:row>
      <xdr:rowOff>62992</xdr:rowOff>
    </xdr:to>
    <xdr:sp macro="" textlink="">
      <xdr:nvSpPr>
        <xdr:cNvPr id="774" name="フローチャート: 判断 773">
          <a:extLst>
            <a:ext uri="{FF2B5EF4-FFF2-40B4-BE49-F238E27FC236}">
              <a16:creationId xmlns:a16="http://schemas.microsoft.com/office/drawing/2014/main" id="{8D4B9E02-3862-4359-8312-CEB700FDAADE}"/>
            </a:ext>
          </a:extLst>
        </xdr:cNvPr>
        <xdr:cNvSpPr/>
      </xdr:nvSpPr>
      <xdr:spPr>
        <a:xfrm>
          <a:off x="16388080" y="143822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5" name="テキスト ボックス 774">
          <a:extLst>
            <a:ext uri="{FF2B5EF4-FFF2-40B4-BE49-F238E27FC236}">
              <a16:creationId xmlns:a16="http://schemas.microsoft.com/office/drawing/2014/main" id="{7A0BF9C7-4051-4CD3-8CCA-41CD3AD9D918}"/>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76" name="テキスト ボックス 775">
          <a:extLst>
            <a:ext uri="{FF2B5EF4-FFF2-40B4-BE49-F238E27FC236}">
              <a16:creationId xmlns:a16="http://schemas.microsoft.com/office/drawing/2014/main" id="{9C624A6A-063C-455D-BB7E-8A2C3348DE3D}"/>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7" name="テキスト ボックス 776">
          <a:extLst>
            <a:ext uri="{FF2B5EF4-FFF2-40B4-BE49-F238E27FC236}">
              <a16:creationId xmlns:a16="http://schemas.microsoft.com/office/drawing/2014/main" id="{70F93372-6A11-497C-AD80-1E5612EA54CC}"/>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8" name="テキスト ボックス 777">
          <a:extLst>
            <a:ext uri="{FF2B5EF4-FFF2-40B4-BE49-F238E27FC236}">
              <a16:creationId xmlns:a16="http://schemas.microsoft.com/office/drawing/2014/main" id="{4307A852-57AD-4D7B-81CE-589ECF93CF54}"/>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9" name="テキスト ボックス 778">
          <a:extLst>
            <a:ext uri="{FF2B5EF4-FFF2-40B4-BE49-F238E27FC236}">
              <a16:creationId xmlns:a16="http://schemas.microsoft.com/office/drawing/2014/main" id="{3C81C6A9-21C4-41F1-804A-406F7BFEE81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60452</xdr:rowOff>
    </xdr:from>
    <xdr:to>
      <xdr:col>116</xdr:col>
      <xdr:colOff>114300</xdr:colOff>
      <xdr:row>85</xdr:row>
      <xdr:rowOff>162052</xdr:rowOff>
    </xdr:to>
    <xdr:sp macro="" textlink="">
      <xdr:nvSpPr>
        <xdr:cNvPr id="780" name="楕円 779">
          <a:extLst>
            <a:ext uri="{FF2B5EF4-FFF2-40B4-BE49-F238E27FC236}">
              <a16:creationId xmlns:a16="http://schemas.microsoft.com/office/drawing/2014/main" id="{19C7D68F-E15C-46E4-AEF2-52AC8B700D1E}"/>
            </a:ext>
          </a:extLst>
        </xdr:cNvPr>
        <xdr:cNvSpPr/>
      </xdr:nvSpPr>
      <xdr:spPr>
        <a:xfrm>
          <a:off x="19458940" y="14309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83329</xdr:rowOff>
    </xdr:from>
    <xdr:ext cx="469744" cy="259045"/>
    <xdr:sp macro="" textlink="">
      <xdr:nvSpPr>
        <xdr:cNvPr id="781" name="【消防施設】&#10;一人当たり面積該当値テキスト">
          <a:extLst>
            <a:ext uri="{FF2B5EF4-FFF2-40B4-BE49-F238E27FC236}">
              <a16:creationId xmlns:a16="http://schemas.microsoft.com/office/drawing/2014/main" id="{3B54F200-22F9-4EC1-8A8A-3CD39A91048F}"/>
            </a:ext>
          </a:extLst>
        </xdr:cNvPr>
        <xdr:cNvSpPr txBox="1"/>
      </xdr:nvSpPr>
      <xdr:spPr>
        <a:xfrm>
          <a:off x="19547840" y="1416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78739</xdr:rowOff>
    </xdr:from>
    <xdr:to>
      <xdr:col>112</xdr:col>
      <xdr:colOff>38100</xdr:colOff>
      <xdr:row>86</xdr:row>
      <xdr:rowOff>8889</xdr:rowOff>
    </xdr:to>
    <xdr:sp macro="" textlink="">
      <xdr:nvSpPr>
        <xdr:cNvPr id="782" name="楕円 781">
          <a:extLst>
            <a:ext uri="{FF2B5EF4-FFF2-40B4-BE49-F238E27FC236}">
              <a16:creationId xmlns:a16="http://schemas.microsoft.com/office/drawing/2014/main" id="{B2AA8A1E-7D27-4AE6-AAE2-031C88EC3AC7}"/>
            </a:ext>
          </a:extLst>
        </xdr:cNvPr>
        <xdr:cNvSpPr/>
      </xdr:nvSpPr>
      <xdr:spPr>
        <a:xfrm>
          <a:off x="18735040" y="143281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111252</xdr:rowOff>
    </xdr:from>
    <xdr:to>
      <xdr:col>116</xdr:col>
      <xdr:colOff>63500</xdr:colOff>
      <xdr:row>85</xdr:row>
      <xdr:rowOff>129539</xdr:rowOff>
    </xdr:to>
    <xdr:cxnSp macro="">
      <xdr:nvCxnSpPr>
        <xdr:cNvPr id="783" name="直線コネクタ 782">
          <a:extLst>
            <a:ext uri="{FF2B5EF4-FFF2-40B4-BE49-F238E27FC236}">
              <a16:creationId xmlns:a16="http://schemas.microsoft.com/office/drawing/2014/main" id="{BD3CD298-9BF5-48D9-B208-7C291771A8C4}"/>
            </a:ext>
          </a:extLst>
        </xdr:cNvPr>
        <xdr:cNvCxnSpPr/>
      </xdr:nvCxnSpPr>
      <xdr:spPr>
        <a:xfrm flipV="1">
          <a:off x="18778220" y="14360652"/>
          <a:ext cx="73152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85598</xdr:rowOff>
    </xdr:from>
    <xdr:to>
      <xdr:col>107</xdr:col>
      <xdr:colOff>101600</xdr:colOff>
      <xdr:row>86</xdr:row>
      <xdr:rowOff>15748</xdr:rowOff>
    </xdr:to>
    <xdr:sp macro="" textlink="">
      <xdr:nvSpPr>
        <xdr:cNvPr id="784" name="楕円 783">
          <a:extLst>
            <a:ext uri="{FF2B5EF4-FFF2-40B4-BE49-F238E27FC236}">
              <a16:creationId xmlns:a16="http://schemas.microsoft.com/office/drawing/2014/main" id="{DDB2F140-18F0-448A-ACEF-D5FFB9BBC46F}"/>
            </a:ext>
          </a:extLst>
        </xdr:cNvPr>
        <xdr:cNvSpPr/>
      </xdr:nvSpPr>
      <xdr:spPr>
        <a:xfrm>
          <a:off x="17937480" y="143349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129539</xdr:rowOff>
    </xdr:from>
    <xdr:to>
      <xdr:col>111</xdr:col>
      <xdr:colOff>177800</xdr:colOff>
      <xdr:row>85</xdr:row>
      <xdr:rowOff>136398</xdr:rowOff>
    </xdr:to>
    <xdr:cxnSp macro="">
      <xdr:nvCxnSpPr>
        <xdr:cNvPr id="785" name="直線コネクタ 784">
          <a:extLst>
            <a:ext uri="{FF2B5EF4-FFF2-40B4-BE49-F238E27FC236}">
              <a16:creationId xmlns:a16="http://schemas.microsoft.com/office/drawing/2014/main" id="{FC128566-57FF-48D2-88BA-BEDF930C448E}"/>
            </a:ext>
          </a:extLst>
        </xdr:cNvPr>
        <xdr:cNvCxnSpPr/>
      </xdr:nvCxnSpPr>
      <xdr:spPr>
        <a:xfrm flipV="1">
          <a:off x="17988280" y="14378939"/>
          <a:ext cx="78994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90170</xdr:rowOff>
    </xdr:from>
    <xdr:to>
      <xdr:col>102</xdr:col>
      <xdr:colOff>165100</xdr:colOff>
      <xdr:row>86</xdr:row>
      <xdr:rowOff>20320</xdr:rowOff>
    </xdr:to>
    <xdr:sp macro="" textlink="">
      <xdr:nvSpPr>
        <xdr:cNvPr id="786" name="楕円 785">
          <a:extLst>
            <a:ext uri="{FF2B5EF4-FFF2-40B4-BE49-F238E27FC236}">
              <a16:creationId xmlns:a16="http://schemas.microsoft.com/office/drawing/2014/main" id="{B6376F37-0543-4411-9046-8BAF9AAA1447}"/>
            </a:ext>
          </a:extLst>
        </xdr:cNvPr>
        <xdr:cNvSpPr/>
      </xdr:nvSpPr>
      <xdr:spPr>
        <a:xfrm>
          <a:off x="17162780" y="14339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136398</xdr:rowOff>
    </xdr:from>
    <xdr:to>
      <xdr:col>107</xdr:col>
      <xdr:colOff>50800</xdr:colOff>
      <xdr:row>85</xdr:row>
      <xdr:rowOff>140970</xdr:rowOff>
    </xdr:to>
    <xdr:cxnSp macro="">
      <xdr:nvCxnSpPr>
        <xdr:cNvPr id="787" name="直線コネクタ 786">
          <a:extLst>
            <a:ext uri="{FF2B5EF4-FFF2-40B4-BE49-F238E27FC236}">
              <a16:creationId xmlns:a16="http://schemas.microsoft.com/office/drawing/2014/main" id="{421F37F2-8728-4EF9-AF9B-B92640A61040}"/>
            </a:ext>
          </a:extLst>
        </xdr:cNvPr>
        <xdr:cNvCxnSpPr/>
      </xdr:nvCxnSpPr>
      <xdr:spPr>
        <a:xfrm flipV="1">
          <a:off x="17213580" y="14385798"/>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34307</xdr:rowOff>
    </xdr:from>
    <xdr:ext cx="469744" cy="259045"/>
    <xdr:sp macro="" textlink="">
      <xdr:nvSpPr>
        <xdr:cNvPr id="788" name="n_1aveValue【消防施設】&#10;一人当たり面積">
          <a:extLst>
            <a:ext uri="{FF2B5EF4-FFF2-40B4-BE49-F238E27FC236}">
              <a16:creationId xmlns:a16="http://schemas.microsoft.com/office/drawing/2014/main" id="{A28CE46F-C2D7-479A-8F1B-EBFFE8DB3B5A}"/>
            </a:ext>
          </a:extLst>
        </xdr:cNvPr>
        <xdr:cNvSpPr txBox="1"/>
      </xdr:nvSpPr>
      <xdr:spPr>
        <a:xfrm>
          <a:off x="18561127" y="144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93235</xdr:rowOff>
    </xdr:from>
    <xdr:ext cx="469744" cy="259045"/>
    <xdr:sp macro="" textlink="">
      <xdr:nvSpPr>
        <xdr:cNvPr id="789" name="n_2aveValue【消防施設】&#10;一人当たり面積">
          <a:extLst>
            <a:ext uri="{FF2B5EF4-FFF2-40B4-BE49-F238E27FC236}">
              <a16:creationId xmlns:a16="http://schemas.microsoft.com/office/drawing/2014/main" id="{2E41AEDC-81C0-4153-A8CC-3833CFFFD544}"/>
            </a:ext>
          </a:extLst>
        </xdr:cNvPr>
        <xdr:cNvSpPr txBox="1"/>
      </xdr:nvSpPr>
      <xdr:spPr>
        <a:xfrm>
          <a:off x="17776267" y="12833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52595</xdr:rowOff>
    </xdr:from>
    <xdr:ext cx="469744" cy="259045"/>
    <xdr:sp macro="" textlink="">
      <xdr:nvSpPr>
        <xdr:cNvPr id="790" name="n_3aveValue【消防施設】&#10;一人当たり面積">
          <a:extLst>
            <a:ext uri="{FF2B5EF4-FFF2-40B4-BE49-F238E27FC236}">
              <a16:creationId xmlns:a16="http://schemas.microsoft.com/office/drawing/2014/main" id="{4FBC26AD-438B-47A9-995A-339B80DFD9CC}"/>
            </a:ext>
          </a:extLst>
        </xdr:cNvPr>
        <xdr:cNvSpPr txBox="1"/>
      </xdr:nvSpPr>
      <xdr:spPr>
        <a:xfrm>
          <a:off x="17001567" y="14469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79519</xdr:rowOff>
    </xdr:from>
    <xdr:ext cx="469744" cy="259045"/>
    <xdr:sp macro="" textlink="">
      <xdr:nvSpPr>
        <xdr:cNvPr id="791" name="n_4aveValue【消防施設】&#10;一人当たり面積">
          <a:extLst>
            <a:ext uri="{FF2B5EF4-FFF2-40B4-BE49-F238E27FC236}">
              <a16:creationId xmlns:a16="http://schemas.microsoft.com/office/drawing/2014/main" id="{D9AEF4A0-F415-471C-9896-BE03D444190A}"/>
            </a:ext>
          </a:extLst>
        </xdr:cNvPr>
        <xdr:cNvSpPr txBox="1"/>
      </xdr:nvSpPr>
      <xdr:spPr>
        <a:xfrm>
          <a:off x="16226867" y="14161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25416</xdr:rowOff>
    </xdr:from>
    <xdr:ext cx="469744" cy="259045"/>
    <xdr:sp macro="" textlink="">
      <xdr:nvSpPr>
        <xdr:cNvPr id="792" name="n_1mainValue【消防施設】&#10;一人当たり面積">
          <a:extLst>
            <a:ext uri="{FF2B5EF4-FFF2-40B4-BE49-F238E27FC236}">
              <a16:creationId xmlns:a16="http://schemas.microsoft.com/office/drawing/2014/main" id="{781B0F94-C7F0-496E-A7AE-557D29022286}"/>
            </a:ext>
          </a:extLst>
        </xdr:cNvPr>
        <xdr:cNvSpPr txBox="1"/>
      </xdr:nvSpPr>
      <xdr:spPr>
        <a:xfrm>
          <a:off x="18561127" y="1410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6875</xdr:rowOff>
    </xdr:from>
    <xdr:ext cx="469744" cy="259045"/>
    <xdr:sp macro="" textlink="">
      <xdr:nvSpPr>
        <xdr:cNvPr id="793" name="n_2mainValue【消防施設】&#10;一人当たり面積">
          <a:extLst>
            <a:ext uri="{FF2B5EF4-FFF2-40B4-BE49-F238E27FC236}">
              <a16:creationId xmlns:a16="http://schemas.microsoft.com/office/drawing/2014/main" id="{B00E7051-5332-4A14-B5E7-06512F299ADB}"/>
            </a:ext>
          </a:extLst>
        </xdr:cNvPr>
        <xdr:cNvSpPr txBox="1"/>
      </xdr:nvSpPr>
      <xdr:spPr>
        <a:xfrm>
          <a:off x="17776267" y="1442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36847</xdr:rowOff>
    </xdr:from>
    <xdr:ext cx="469744" cy="259045"/>
    <xdr:sp macro="" textlink="">
      <xdr:nvSpPr>
        <xdr:cNvPr id="794" name="n_3mainValue【消防施設】&#10;一人当たり面積">
          <a:extLst>
            <a:ext uri="{FF2B5EF4-FFF2-40B4-BE49-F238E27FC236}">
              <a16:creationId xmlns:a16="http://schemas.microsoft.com/office/drawing/2014/main" id="{76087684-22B7-4D02-8166-6F60883CC78B}"/>
            </a:ext>
          </a:extLst>
        </xdr:cNvPr>
        <xdr:cNvSpPr txBox="1"/>
      </xdr:nvSpPr>
      <xdr:spPr>
        <a:xfrm>
          <a:off x="1700156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5" name="正方形/長方形 794">
          <a:extLst>
            <a:ext uri="{FF2B5EF4-FFF2-40B4-BE49-F238E27FC236}">
              <a16:creationId xmlns:a16="http://schemas.microsoft.com/office/drawing/2014/main" id="{FE1657D5-8A97-4740-869E-3C1AF6E8524B}"/>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96" name="正方形/長方形 795">
          <a:extLst>
            <a:ext uri="{FF2B5EF4-FFF2-40B4-BE49-F238E27FC236}">
              <a16:creationId xmlns:a16="http://schemas.microsoft.com/office/drawing/2014/main" id="{A6EFC34F-CC7A-4B02-889E-36733F91B615}"/>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7" name="正方形/長方形 796">
          <a:extLst>
            <a:ext uri="{FF2B5EF4-FFF2-40B4-BE49-F238E27FC236}">
              <a16:creationId xmlns:a16="http://schemas.microsoft.com/office/drawing/2014/main" id="{D66C49A3-1B08-4A2A-BDD4-F1842D5DB79B}"/>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8" name="正方形/長方形 797">
          <a:extLst>
            <a:ext uri="{FF2B5EF4-FFF2-40B4-BE49-F238E27FC236}">
              <a16:creationId xmlns:a16="http://schemas.microsoft.com/office/drawing/2014/main" id="{C8386BD3-02BA-4B37-A0DA-B076B11A3B36}"/>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99" name="正方形/長方形 798">
          <a:extLst>
            <a:ext uri="{FF2B5EF4-FFF2-40B4-BE49-F238E27FC236}">
              <a16:creationId xmlns:a16="http://schemas.microsoft.com/office/drawing/2014/main" id="{4FBB36E5-AA77-4FB7-9004-2B13BE2D5E92}"/>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00" name="正方形/長方形 799">
          <a:extLst>
            <a:ext uri="{FF2B5EF4-FFF2-40B4-BE49-F238E27FC236}">
              <a16:creationId xmlns:a16="http://schemas.microsoft.com/office/drawing/2014/main" id="{2A86306E-0631-4E68-B3C9-F3A990E5CB35}"/>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01" name="正方形/長方形 800">
          <a:extLst>
            <a:ext uri="{FF2B5EF4-FFF2-40B4-BE49-F238E27FC236}">
              <a16:creationId xmlns:a16="http://schemas.microsoft.com/office/drawing/2014/main" id="{EFFD1F66-AE89-43D6-A3B1-0DB940555ED7}"/>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2" name="正方形/長方形 801">
          <a:extLst>
            <a:ext uri="{FF2B5EF4-FFF2-40B4-BE49-F238E27FC236}">
              <a16:creationId xmlns:a16="http://schemas.microsoft.com/office/drawing/2014/main" id="{370C2683-AAAB-49C6-86EC-BF2F6538EB2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03" name="テキスト ボックス 802">
          <a:extLst>
            <a:ext uri="{FF2B5EF4-FFF2-40B4-BE49-F238E27FC236}">
              <a16:creationId xmlns:a16="http://schemas.microsoft.com/office/drawing/2014/main" id="{9039F533-256F-4034-95B8-24E1A9555CE9}"/>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04" name="直線コネクタ 803">
          <a:extLst>
            <a:ext uri="{FF2B5EF4-FFF2-40B4-BE49-F238E27FC236}">
              <a16:creationId xmlns:a16="http://schemas.microsoft.com/office/drawing/2014/main" id="{14365BB9-F071-4AC9-920A-4FC2054CA20F}"/>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05" name="テキスト ボックス 804">
          <a:extLst>
            <a:ext uri="{FF2B5EF4-FFF2-40B4-BE49-F238E27FC236}">
              <a16:creationId xmlns:a16="http://schemas.microsoft.com/office/drawing/2014/main" id="{28741C3E-1E81-4FAC-88A9-93D1F7AC812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06" name="直線コネクタ 805">
          <a:extLst>
            <a:ext uri="{FF2B5EF4-FFF2-40B4-BE49-F238E27FC236}">
              <a16:creationId xmlns:a16="http://schemas.microsoft.com/office/drawing/2014/main" id="{DA82E53D-723B-4CFA-9007-78479F86A064}"/>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07" name="テキスト ボックス 806">
          <a:extLst>
            <a:ext uri="{FF2B5EF4-FFF2-40B4-BE49-F238E27FC236}">
              <a16:creationId xmlns:a16="http://schemas.microsoft.com/office/drawing/2014/main" id="{3B4AE4F1-B4B8-4C23-ACBA-C44368EF4206}"/>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08" name="直線コネクタ 807">
          <a:extLst>
            <a:ext uri="{FF2B5EF4-FFF2-40B4-BE49-F238E27FC236}">
              <a16:creationId xmlns:a16="http://schemas.microsoft.com/office/drawing/2014/main" id="{EA1FCA65-02CA-43B5-8E7A-D67C4C9F909A}"/>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09" name="テキスト ボックス 808">
          <a:extLst>
            <a:ext uri="{FF2B5EF4-FFF2-40B4-BE49-F238E27FC236}">
              <a16:creationId xmlns:a16="http://schemas.microsoft.com/office/drawing/2014/main" id="{9EAA5093-3890-431D-A8D2-8C792125B1D7}"/>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10" name="直線コネクタ 809">
          <a:extLst>
            <a:ext uri="{FF2B5EF4-FFF2-40B4-BE49-F238E27FC236}">
              <a16:creationId xmlns:a16="http://schemas.microsoft.com/office/drawing/2014/main" id="{F48906EA-1277-4A87-B3B8-3386590422BE}"/>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11" name="テキスト ボックス 810">
          <a:extLst>
            <a:ext uri="{FF2B5EF4-FFF2-40B4-BE49-F238E27FC236}">
              <a16:creationId xmlns:a16="http://schemas.microsoft.com/office/drawing/2014/main" id="{A68B9EEA-B84E-4C92-84C7-A2E16D2AD634}"/>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12" name="直線コネクタ 811">
          <a:extLst>
            <a:ext uri="{FF2B5EF4-FFF2-40B4-BE49-F238E27FC236}">
              <a16:creationId xmlns:a16="http://schemas.microsoft.com/office/drawing/2014/main" id="{E86F3819-C8A3-4D41-9C2A-75F4FDF311CF}"/>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13" name="テキスト ボックス 812">
          <a:extLst>
            <a:ext uri="{FF2B5EF4-FFF2-40B4-BE49-F238E27FC236}">
              <a16:creationId xmlns:a16="http://schemas.microsoft.com/office/drawing/2014/main" id="{40F3E649-7C49-4B0E-9FD8-3386A11259D7}"/>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14" name="直線コネクタ 813">
          <a:extLst>
            <a:ext uri="{FF2B5EF4-FFF2-40B4-BE49-F238E27FC236}">
              <a16:creationId xmlns:a16="http://schemas.microsoft.com/office/drawing/2014/main" id="{2CA4C2B7-1317-466A-9B7F-47229E396730}"/>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15" name="テキスト ボックス 814">
          <a:extLst>
            <a:ext uri="{FF2B5EF4-FFF2-40B4-BE49-F238E27FC236}">
              <a16:creationId xmlns:a16="http://schemas.microsoft.com/office/drawing/2014/main" id="{B32A709C-86D3-4F75-8F92-8C442AF3A2DE}"/>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16" name="直線コネクタ 815">
          <a:extLst>
            <a:ext uri="{FF2B5EF4-FFF2-40B4-BE49-F238E27FC236}">
              <a16:creationId xmlns:a16="http://schemas.microsoft.com/office/drawing/2014/main" id="{E4057E72-C27C-4A5C-9A63-2362D50D0734}"/>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17" name="テキスト ボックス 816">
          <a:extLst>
            <a:ext uri="{FF2B5EF4-FFF2-40B4-BE49-F238E27FC236}">
              <a16:creationId xmlns:a16="http://schemas.microsoft.com/office/drawing/2014/main" id="{CA36C3DB-B4E4-4ED9-8AE9-4920F05F093A}"/>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18" name="直線コネクタ 817">
          <a:extLst>
            <a:ext uri="{FF2B5EF4-FFF2-40B4-BE49-F238E27FC236}">
              <a16:creationId xmlns:a16="http://schemas.microsoft.com/office/drawing/2014/main" id="{2D686AE4-961F-4F63-8691-3AD8AC1DC69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9" name="【庁舎】&#10;有形固定資産減価償却率グラフ枠">
          <a:extLst>
            <a:ext uri="{FF2B5EF4-FFF2-40B4-BE49-F238E27FC236}">
              <a16:creationId xmlns:a16="http://schemas.microsoft.com/office/drawing/2014/main" id="{EB94AB8D-3CFB-43D2-BA71-AF0865CE1D1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58238</xdr:rowOff>
    </xdr:from>
    <xdr:to>
      <xdr:col>85</xdr:col>
      <xdr:colOff>126364</xdr:colOff>
      <xdr:row>109</xdr:row>
      <xdr:rowOff>35379</xdr:rowOff>
    </xdr:to>
    <xdr:cxnSp macro="">
      <xdr:nvCxnSpPr>
        <xdr:cNvPr id="820" name="直線コネクタ 819">
          <a:extLst>
            <a:ext uri="{FF2B5EF4-FFF2-40B4-BE49-F238E27FC236}">
              <a16:creationId xmlns:a16="http://schemas.microsoft.com/office/drawing/2014/main" id="{2577E7CE-4009-40AE-B232-ADECCFB27322}"/>
            </a:ext>
          </a:extLst>
        </xdr:cNvPr>
        <xdr:cNvCxnSpPr/>
      </xdr:nvCxnSpPr>
      <xdr:spPr>
        <a:xfrm flipV="1">
          <a:off x="14375764" y="16822238"/>
          <a:ext cx="0" cy="1485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21" name="【庁舎】&#10;有形固定資産減価償却率最小値テキスト">
          <a:extLst>
            <a:ext uri="{FF2B5EF4-FFF2-40B4-BE49-F238E27FC236}">
              <a16:creationId xmlns:a16="http://schemas.microsoft.com/office/drawing/2014/main" id="{E83A8476-0D48-4D28-AEF5-7E22E9AAFDE1}"/>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22" name="直線コネクタ 821">
          <a:extLst>
            <a:ext uri="{FF2B5EF4-FFF2-40B4-BE49-F238E27FC236}">
              <a16:creationId xmlns:a16="http://schemas.microsoft.com/office/drawing/2014/main" id="{8D4955D0-1617-445A-8F95-5B2E49C3E1EE}"/>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4915</xdr:rowOff>
    </xdr:from>
    <xdr:ext cx="340478" cy="259045"/>
    <xdr:sp macro="" textlink="">
      <xdr:nvSpPr>
        <xdr:cNvPr id="823" name="【庁舎】&#10;有形固定資産減価償却率最大値テキスト">
          <a:extLst>
            <a:ext uri="{FF2B5EF4-FFF2-40B4-BE49-F238E27FC236}">
              <a16:creationId xmlns:a16="http://schemas.microsoft.com/office/drawing/2014/main" id="{C4F86392-E088-4903-8638-D6116D3092ED}"/>
            </a:ext>
          </a:extLst>
        </xdr:cNvPr>
        <xdr:cNvSpPr txBox="1"/>
      </xdr:nvSpPr>
      <xdr:spPr>
        <a:xfrm>
          <a:off x="14414500" y="166012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58238</xdr:rowOff>
    </xdr:from>
    <xdr:to>
      <xdr:col>86</xdr:col>
      <xdr:colOff>25400</xdr:colOff>
      <xdr:row>100</xdr:row>
      <xdr:rowOff>58238</xdr:rowOff>
    </xdr:to>
    <xdr:cxnSp macro="">
      <xdr:nvCxnSpPr>
        <xdr:cNvPr id="824" name="直線コネクタ 823">
          <a:extLst>
            <a:ext uri="{FF2B5EF4-FFF2-40B4-BE49-F238E27FC236}">
              <a16:creationId xmlns:a16="http://schemas.microsoft.com/office/drawing/2014/main" id="{5825C062-D9B0-4244-93D8-9B7577EB8654}"/>
            </a:ext>
          </a:extLst>
        </xdr:cNvPr>
        <xdr:cNvCxnSpPr/>
      </xdr:nvCxnSpPr>
      <xdr:spPr>
        <a:xfrm>
          <a:off x="14287500" y="16822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170378</xdr:rowOff>
    </xdr:from>
    <xdr:ext cx="405111" cy="259045"/>
    <xdr:sp macro="" textlink="">
      <xdr:nvSpPr>
        <xdr:cNvPr id="825" name="【庁舎】&#10;有形固定資産減価償却率平均値テキスト">
          <a:extLst>
            <a:ext uri="{FF2B5EF4-FFF2-40B4-BE49-F238E27FC236}">
              <a16:creationId xmlns:a16="http://schemas.microsoft.com/office/drawing/2014/main" id="{805808BC-8C5B-499E-B71E-2A50F6850FD3}"/>
            </a:ext>
          </a:extLst>
        </xdr:cNvPr>
        <xdr:cNvSpPr txBox="1"/>
      </xdr:nvSpPr>
      <xdr:spPr>
        <a:xfrm>
          <a:off x="14414500" y="174372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826" name="フローチャート: 判断 825">
          <a:extLst>
            <a:ext uri="{FF2B5EF4-FFF2-40B4-BE49-F238E27FC236}">
              <a16:creationId xmlns:a16="http://schemas.microsoft.com/office/drawing/2014/main" id="{C36E49AB-8FDC-4198-8940-39A77EA849A7}"/>
            </a:ext>
          </a:extLst>
        </xdr:cNvPr>
        <xdr:cNvSpPr/>
      </xdr:nvSpPr>
      <xdr:spPr>
        <a:xfrm>
          <a:off x="14325600" y="1745506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5806</xdr:rowOff>
    </xdr:from>
    <xdr:to>
      <xdr:col>81</xdr:col>
      <xdr:colOff>101600</xdr:colOff>
      <xdr:row>104</xdr:row>
      <xdr:rowOff>107406</xdr:rowOff>
    </xdr:to>
    <xdr:sp macro="" textlink="">
      <xdr:nvSpPr>
        <xdr:cNvPr id="827" name="フローチャート: 判断 826">
          <a:extLst>
            <a:ext uri="{FF2B5EF4-FFF2-40B4-BE49-F238E27FC236}">
              <a16:creationId xmlns:a16="http://schemas.microsoft.com/office/drawing/2014/main" id="{8F641859-3051-431A-8CFF-FBFDC8544AD1}"/>
            </a:ext>
          </a:extLst>
        </xdr:cNvPr>
        <xdr:cNvSpPr/>
      </xdr:nvSpPr>
      <xdr:spPr>
        <a:xfrm>
          <a:off x="13578840" y="17440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40095</xdr:rowOff>
    </xdr:from>
    <xdr:to>
      <xdr:col>76</xdr:col>
      <xdr:colOff>165100</xdr:colOff>
      <xdr:row>104</xdr:row>
      <xdr:rowOff>141695</xdr:rowOff>
    </xdr:to>
    <xdr:sp macro="" textlink="">
      <xdr:nvSpPr>
        <xdr:cNvPr id="828" name="フローチャート: 判断 827">
          <a:extLst>
            <a:ext uri="{FF2B5EF4-FFF2-40B4-BE49-F238E27FC236}">
              <a16:creationId xmlns:a16="http://schemas.microsoft.com/office/drawing/2014/main" id="{F87C5A79-BB57-4FE2-8F62-D2B994B0B993}"/>
            </a:ext>
          </a:extLst>
        </xdr:cNvPr>
        <xdr:cNvSpPr/>
      </xdr:nvSpPr>
      <xdr:spPr>
        <a:xfrm>
          <a:off x="12804140" y="1747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829" name="フローチャート: 判断 828">
          <a:extLst>
            <a:ext uri="{FF2B5EF4-FFF2-40B4-BE49-F238E27FC236}">
              <a16:creationId xmlns:a16="http://schemas.microsoft.com/office/drawing/2014/main" id="{4D61256A-6F9A-415A-88AC-C3D70FFACE04}"/>
            </a:ext>
          </a:extLst>
        </xdr:cNvPr>
        <xdr:cNvSpPr/>
      </xdr:nvSpPr>
      <xdr:spPr>
        <a:xfrm>
          <a:off x="12029440" y="174828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30" name="フローチャート: 判断 829">
          <a:extLst>
            <a:ext uri="{FF2B5EF4-FFF2-40B4-BE49-F238E27FC236}">
              <a16:creationId xmlns:a16="http://schemas.microsoft.com/office/drawing/2014/main" id="{6337CF58-9F9E-4027-A2A1-0DB323EDB8F0}"/>
            </a:ext>
          </a:extLst>
        </xdr:cNvPr>
        <xdr:cNvSpPr/>
      </xdr:nvSpPr>
      <xdr:spPr>
        <a:xfrm>
          <a:off x="11231880" y="17525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AC9CC105-0AC5-42AB-A98A-15DB35B95BE1}"/>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66D5564B-C0EB-4FC8-B44F-1B05B113A1B5}"/>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64442441-B4AB-410E-96FE-B89EE11D2F56}"/>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E0672659-A1DD-46CE-83A3-4F97772EBCAF}"/>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50D0439C-154B-4F41-91AA-AD561D28805F}"/>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97245</xdr:rowOff>
    </xdr:from>
    <xdr:to>
      <xdr:col>85</xdr:col>
      <xdr:colOff>177800</xdr:colOff>
      <xdr:row>102</xdr:row>
      <xdr:rowOff>27395</xdr:rowOff>
    </xdr:to>
    <xdr:sp macro="" textlink="">
      <xdr:nvSpPr>
        <xdr:cNvPr id="836" name="楕円 835">
          <a:extLst>
            <a:ext uri="{FF2B5EF4-FFF2-40B4-BE49-F238E27FC236}">
              <a16:creationId xmlns:a16="http://schemas.microsoft.com/office/drawing/2014/main" id="{F6935926-AB59-4B7A-9BDD-6110750E5FEE}"/>
            </a:ext>
          </a:extLst>
        </xdr:cNvPr>
        <xdr:cNvSpPr/>
      </xdr:nvSpPr>
      <xdr:spPr>
        <a:xfrm>
          <a:off x="14325600" y="1702888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120122</xdr:rowOff>
    </xdr:from>
    <xdr:ext cx="405111" cy="259045"/>
    <xdr:sp macro="" textlink="">
      <xdr:nvSpPr>
        <xdr:cNvPr id="837" name="【庁舎】&#10;有形固定資産減価償却率該当値テキスト">
          <a:extLst>
            <a:ext uri="{FF2B5EF4-FFF2-40B4-BE49-F238E27FC236}">
              <a16:creationId xmlns:a16="http://schemas.microsoft.com/office/drawing/2014/main" id="{36EC7923-7005-44D1-920A-B7F79DB14549}"/>
            </a:ext>
          </a:extLst>
        </xdr:cNvPr>
        <xdr:cNvSpPr txBox="1"/>
      </xdr:nvSpPr>
      <xdr:spPr>
        <a:xfrm>
          <a:off x="14414500" y="16884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136434</xdr:rowOff>
    </xdr:from>
    <xdr:to>
      <xdr:col>81</xdr:col>
      <xdr:colOff>101600</xdr:colOff>
      <xdr:row>102</xdr:row>
      <xdr:rowOff>66584</xdr:rowOff>
    </xdr:to>
    <xdr:sp macro="" textlink="">
      <xdr:nvSpPr>
        <xdr:cNvPr id="838" name="楕円 837">
          <a:extLst>
            <a:ext uri="{FF2B5EF4-FFF2-40B4-BE49-F238E27FC236}">
              <a16:creationId xmlns:a16="http://schemas.microsoft.com/office/drawing/2014/main" id="{E3779F12-3E02-436C-BCC3-E91883E95B08}"/>
            </a:ext>
          </a:extLst>
        </xdr:cNvPr>
        <xdr:cNvSpPr/>
      </xdr:nvSpPr>
      <xdr:spPr>
        <a:xfrm>
          <a:off x="13578840" y="170680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148045</xdr:rowOff>
    </xdr:from>
    <xdr:to>
      <xdr:col>85</xdr:col>
      <xdr:colOff>127000</xdr:colOff>
      <xdr:row>102</xdr:row>
      <xdr:rowOff>15784</xdr:rowOff>
    </xdr:to>
    <xdr:cxnSp macro="">
      <xdr:nvCxnSpPr>
        <xdr:cNvPr id="839" name="直線コネクタ 838">
          <a:extLst>
            <a:ext uri="{FF2B5EF4-FFF2-40B4-BE49-F238E27FC236}">
              <a16:creationId xmlns:a16="http://schemas.microsoft.com/office/drawing/2014/main" id="{4EB1F82E-E63A-418D-B554-F01B6E8E8A2A}"/>
            </a:ext>
          </a:extLst>
        </xdr:cNvPr>
        <xdr:cNvCxnSpPr/>
      </xdr:nvCxnSpPr>
      <xdr:spPr>
        <a:xfrm flipV="1">
          <a:off x="13629640" y="17079685"/>
          <a:ext cx="746760" cy="3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92348</xdr:rowOff>
    </xdr:from>
    <xdr:to>
      <xdr:col>76</xdr:col>
      <xdr:colOff>165100</xdr:colOff>
      <xdr:row>102</xdr:row>
      <xdr:rowOff>22498</xdr:rowOff>
    </xdr:to>
    <xdr:sp macro="" textlink="">
      <xdr:nvSpPr>
        <xdr:cNvPr id="840" name="楕円 839">
          <a:extLst>
            <a:ext uri="{FF2B5EF4-FFF2-40B4-BE49-F238E27FC236}">
              <a16:creationId xmlns:a16="http://schemas.microsoft.com/office/drawing/2014/main" id="{BC046162-88DB-4BAB-9EEF-73A3527F1F2A}"/>
            </a:ext>
          </a:extLst>
        </xdr:cNvPr>
        <xdr:cNvSpPr/>
      </xdr:nvSpPr>
      <xdr:spPr>
        <a:xfrm>
          <a:off x="12804140" y="170239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143148</xdr:rowOff>
    </xdr:from>
    <xdr:to>
      <xdr:col>81</xdr:col>
      <xdr:colOff>50800</xdr:colOff>
      <xdr:row>102</xdr:row>
      <xdr:rowOff>15784</xdr:rowOff>
    </xdr:to>
    <xdr:cxnSp macro="">
      <xdr:nvCxnSpPr>
        <xdr:cNvPr id="841" name="直線コネクタ 840">
          <a:extLst>
            <a:ext uri="{FF2B5EF4-FFF2-40B4-BE49-F238E27FC236}">
              <a16:creationId xmlns:a16="http://schemas.microsoft.com/office/drawing/2014/main" id="{BFD45FEB-79A3-4F8D-AB2A-C0B6B6C1250E}"/>
            </a:ext>
          </a:extLst>
        </xdr:cNvPr>
        <xdr:cNvCxnSpPr/>
      </xdr:nvCxnSpPr>
      <xdr:spPr>
        <a:xfrm>
          <a:off x="12854940" y="17074788"/>
          <a:ext cx="774700" cy="40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90714</xdr:rowOff>
    </xdr:from>
    <xdr:to>
      <xdr:col>72</xdr:col>
      <xdr:colOff>38100</xdr:colOff>
      <xdr:row>102</xdr:row>
      <xdr:rowOff>20864</xdr:rowOff>
    </xdr:to>
    <xdr:sp macro="" textlink="">
      <xdr:nvSpPr>
        <xdr:cNvPr id="842" name="楕円 841">
          <a:extLst>
            <a:ext uri="{FF2B5EF4-FFF2-40B4-BE49-F238E27FC236}">
              <a16:creationId xmlns:a16="http://schemas.microsoft.com/office/drawing/2014/main" id="{3BA9308E-9EDC-4584-BA30-AF237CCF0F3E}"/>
            </a:ext>
          </a:extLst>
        </xdr:cNvPr>
        <xdr:cNvSpPr/>
      </xdr:nvSpPr>
      <xdr:spPr>
        <a:xfrm>
          <a:off x="12029440" y="170223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141514</xdr:rowOff>
    </xdr:from>
    <xdr:to>
      <xdr:col>76</xdr:col>
      <xdr:colOff>114300</xdr:colOff>
      <xdr:row>101</xdr:row>
      <xdr:rowOff>143148</xdr:rowOff>
    </xdr:to>
    <xdr:cxnSp macro="">
      <xdr:nvCxnSpPr>
        <xdr:cNvPr id="843" name="直線コネクタ 842">
          <a:extLst>
            <a:ext uri="{FF2B5EF4-FFF2-40B4-BE49-F238E27FC236}">
              <a16:creationId xmlns:a16="http://schemas.microsoft.com/office/drawing/2014/main" id="{BFB4CFC7-FB89-4C0D-B943-9AB469F2C148}"/>
            </a:ext>
          </a:extLst>
        </xdr:cNvPr>
        <xdr:cNvCxnSpPr/>
      </xdr:nvCxnSpPr>
      <xdr:spPr>
        <a:xfrm>
          <a:off x="12072620" y="17073154"/>
          <a:ext cx="78232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98533</xdr:rowOff>
    </xdr:from>
    <xdr:ext cx="405111" cy="259045"/>
    <xdr:sp macro="" textlink="">
      <xdr:nvSpPr>
        <xdr:cNvPr id="844" name="n_1aveValue【庁舎】&#10;有形固定資産減価償却率">
          <a:extLst>
            <a:ext uri="{FF2B5EF4-FFF2-40B4-BE49-F238E27FC236}">
              <a16:creationId xmlns:a16="http://schemas.microsoft.com/office/drawing/2014/main" id="{C100EAD4-FCAE-4403-9A4B-D747DA99804D}"/>
            </a:ext>
          </a:extLst>
        </xdr:cNvPr>
        <xdr:cNvSpPr txBox="1"/>
      </xdr:nvSpPr>
      <xdr:spPr>
        <a:xfrm>
          <a:off x="13437244" y="17533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132822</xdr:rowOff>
    </xdr:from>
    <xdr:ext cx="405111" cy="259045"/>
    <xdr:sp macro="" textlink="">
      <xdr:nvSpPr>
        <xdr:cNvPr id="845" name="n_2aveValue【庁舎】&#10;有形固定資産減価償却率">
          <a:extLst>
            <a:ext uri="{FF2B5EF4-FFF2-40B4-BE49-F238E27FC236}">
              <a16:creationId xmlns:a16="http://schemas.microsoft.com/office/drawing/2014/main" id="{574400FB-0796-40F5-97F0-4A6ABD8F4175}"/>
            </a:ext>
          </a:extLst>
        </xdr:cNvPr>
        <xdr:cNvSpPr txBox="1"/>
      </xdr:nvSpPr>
      <xdr:spPr>
        <a:xfrm>
          <a:off x="12675244" y="1756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140988</xdr:rowOff>
    </xdr:from>
    <xdr:ext cx="405111" cy="259045"/>
    <xdr:sp macro="" textlink="">
      <xdr:nvSpPr>
        <xdr:cNvPr id="846" name="n_3aveValue【庁舎】&#10;有形固定資産減価償却率">
          <a:extLst>
            <a:ext uri="{FF2B5EF4-FFF2-40B4-BE49-F238E27FC236}">
              <a16:creationId xmlns:a16="http://schemas.microsoft.com/office/drawing/2014/main" id="{017C5EFB-A09C-426B-9156-381C6FCE8EF3}"/>
            </a:ext>
          </a:extLst>
        </xdr:cNvPr>
        <xdr:cNvSpPr txBox="1"/>
      </xdr:nvSpPr>
      <xdr:spPr>
        <a:xfrm>
          <a:off x="11900544" y="17575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847" name="n_4aveValue【庁舎】&#10;有形固定資産減価償却率">
          <a:extLst>
            <a:ext uri="{FF2B5EF4-FFF2-40B4-BE49-F238E27FC236}">
              <a16:creationId xmlns:a16="http://schemas.microsoft.com/office/drawing/2014/main" id="{B7AD3FBE-D987-41A9-BDA9-7DF4F41949F9}"/>
            </a:ext>
          </a:extLst>
        </xdr:cNvPr>
        <xdr:cNvSpPr txBox="1"/>
      </xdr:nvSpPr>
      <xdr:spPr>
        <a:xfrm>
          <a:off x="11102984" y="1730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83111</xdr:rowOff>
    </xdr:from>
    <xdr:ext cx="405111" cy="259045"/>
    <xdr:sp macro="" textlink="">
      <xdr:nvSpPr>
        <xdr:cNvPr id="848" name="n_1mainValue【庁舎】&#10;有形固定資産減価償却率">
          <a:extLst>
            <a:ext uri="{FF2B5EF4-FFF2-40B4-BE49-F238E27FC236}">
              <a16:creationId xmlns:a16="http://schemas.microsoft.com/office/drawing/2014/main" id="{C2AA3047-A846-4A19-A93C-95F08F473892}"/>
            </a:ext>
          </a:extLst>
        </xdr:cNvPr>
        <xdr:cNvSpPr txBox="1"/>
      </xdr:nvSpPr>
      <xdr:spPr>
        <a:xfrm>
          <a:off x="13437244" y="1684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39025</xdr:rowOff>
    </xdr:from>
    <xdr:ext cx="405111" cy="259045"/>
    <xdr:sp macro="" textlink="">
      <xdr:nvSpPr>
        <xdr:cNvPr id="849" name="n_2mainValue【庁舎】&#10;有形固定資産減価償却率">
          <a:extLst>
            <a:ext uri="{FF2B5EF4-FFF2-40B4-BE49-F238E27FC236}">
              <a16:creationId xmlns:a16="http://schemas.microsoft.com/office/drawing/2014/main" id="{18C7943A-A25C-41D1-B5A6-BD9EBD763895}"/>
            </a:ext>
          </a:extLst>
        </xdr:cNvPr>
        <xdr:cNvSpPr txBox="1"/>
      </xdr:nvSpPr>
      <xdr:spPr>
        <a:xfrm>
          <a:off x="12675244" y="1680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37391</xdr:rowOff>
    </xdr:from>
    <xdr:ext cx="405111" cy="259045"/>
    <xdr:sp macro="" textlink="">
      <xdr:nvSpPr>
        <xdr:cNvPr id="850" name="n_3mainValue【庁舎】&#10;有形固定資産減価償却率">
          <a:extLst>
            <a:ext uri="{FF2B5EF4-FFF2-40B4-BE49-F238E27FC236}">
              <a16:creationId xmlns:a16="http://schemas.microsoft.com/office/drawing/2014/main" id="{6AD3EC77-23BB-4128-93B3-21C358BE534D}"/>
            </a:ext>
          </a:extLst>
        </xdr:cNvPr>
        <xdr:cNvSpPr txBox="1"/>
      </xdr:nvSpPr>
      <xdr:spPr>
        <a:xfrm>
          <a:off x="11900544" y="1680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51" name="正方形/長方形 850">
          <a:extLst>
            <a:ext uri="{FF2B5EF4-FFF2-40B4-BE49-F238E27FC236}">
              <a16:creationId xmlns:a16="http://schemas.microsoft.com/office/drawing/2014/main" id="{9276FDE7-EA86-451E-9C69-F4AB8ED9625F}"/>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52" name="正方形/長方形 851">
          <a:extLst>
            <a:ext uri="{FF2B5EF4-FFF2-40B4-BE49-F238E27FC236}">
              <a16:creationId xmlns:a16="http://schemas.microsoft.com/office/drawing/2014/main" id="{32423B53-19BB-464B-9D6A-29A16A412ACE}"/>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53" name="正方形/長方形 852">
          <a:extLst>
            <a:ext uri="{FF2B5EF4-FFF2-40B4-BE49-F238E27FC236}">
              <a16:creationId xmlns:a16="http://schemas.microsoft.com/office/drawing/2014/main" id="{FC6FB751-23E6-4FBD-9C73-9C193DF006D3}"/>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54" name="正方形/長方形 853">
          <a:extLst>
            <a:ext uri="{FF2B5EF4-FFF2-40B4-BE49-F238E27FC236}">
              <a16:creationId xmlns:a16="http://schemas.microsoft.com/office/drawing/2014/main" id="{44130001-BD02-4A1F-9477-150CAE5FD53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55" name="正方形/長方形 854">
          <a:extLst>
            <a:ext uri="{FF2B5EF4-FFF2-40B4-BE49-F238E27FC236}">
              <a16:creationId xmlns:a16="http://schemas.microsoft.com/office/drawing/2014/main" id="{076301AF-AF30-49F9-A3F7-E067E335074D}"/>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56" name="正方形/長方形 855">
          <a:extLst>
            <a:ext uri="{FF2B5EF4-FFF2-40B4-BE49-F238E27FC236}">
              <a16:creationId xmlns:a16="http://schemas.microsoft.com/office/drawing/2014/main" id="{65E90894-9F6D-4249-9592-0D2F004B14F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7" name="正方形/長方形 856">
          <a:extLst>
            <a:ext uri="{FF2B5EF4-FFF2-40B4-BE49-F238E27FC236}">
              <a16:creationId xmlns:a16="http://schemas.microsoft.com/office/drawing/2014/main" id="{93835781-5971-4035-8DA6-44291EB7730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8" name="正方形/長方形 857">
          <a:extLst>
            <a:ext uri="{FF2B5EF4-FFF2-40B4-BE49-F238E27FC236}">
              <a16:creationId xmlns:a16="http://schemas.microsoft.com/office/drawing/2014/main" id="{B4F2E898-3175-4FE8-8B5B-5E5F134F7BE7}"/>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59" name="テキスト ボックス 858">
          <a:extLst>
            <a:ext uri="{FF2B5EF4-FFF2-40B4-BE49-F238E27FC236}">
              <a16:creationId xmlns:a16="http://schemas.microsoft.com/office/drawing/2014/main" id="{C9975B3E-1E4B-46B3-941F-5DE9D7A56D8A}"/>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60" name="直線コネクタ 859">
          <a:extLst>
            <a:ext uri="{FF2B5EF4-FFF2-40B4-BE49-F238E27FC236}">
              <a16:creationId xmlns:a16="http://schemas.microsoft.com/office/drawing/2014/main" id="{6B66F839-91B3-4FCE-BADA-A2CFACF79A26}"/>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61" name="直線コネクタ 860">
          <a:extLst>
            <a:ext uri="{FF2B5EF4-FFF2-40B4-BE49-F238E27FC236}">
              <a16:creationId xmlns:a16="http://schemas.microsoft.com/office/drawing/2014/main" id="{31C87780-5917-48E9-8876-8EF3C7B135F8}"/>
            </a:ext>
          </a:extLst>
        </xdr:cNvPr>
        <xdr:cNvCxnSpPr/>
      </xdr:nvCxnSpPr>
      <xdr:spPr>
        <a:xfrm>
          <a:off x="16093440" y="1834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62" name="テキスト ボックス 861">
          <a:extLst>
            <a:ext uri="{FF2B5EF4-FFF2-40B4-BE49-F238E27FC236}">
              <a16:creationId xmlns:a16="http://schemas.microsoft.com/office/drawing/2014/main" id="{F4EB9E6B-2311-440E-8E12-231C6C5CC89A}"/>
            </a:ext>
          </a:extLst>
        </xdr:cNvPr>
        <xdr:cNvSpPr txBox="1"/>
      </xdr:nvSpPr>
      <xdr:spPr>
        <a:xfrm>
          <a:off x="15694841" y="1821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63" name="直線コネクタ 862">
          <a:extLst>
            <a:ext uri="{FF2B5EF4-FFF2-40B4-BE49-F238E27FC236}">
              <a16:creationId xmlns:a16="http://schemas.microsoft.com/office/drawing/2014/main" id="{DC9A80E8-35BB-4A05-A481-F127C353F1E4}"/>
            </a:ext>
          </a:extLst>
        </xdr:cNvPr>
        <xdr:cNvCxnSpPr/>
      </xdr:nvCxnSpPr>
      <xdr:spPr>
        <a:xfrm>
          <a:off x="16093440" y="18070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64" name="テキスト ボックス 863">
          <a:extLst>
            <a:ext uri="{FF2B5EF4-FFF2-40B4-BE49-F238E27FC236}">
              <a16:creationId xmlns:a16="http://schemas.microsoft.com/office/drawing/2014/main" id="{F6371C9E-9C9D-4881-85EA-6496B03C2E59}"/>
            </a:ext>
          </a:extLst>
        </xdr:cNvPr>
        <xdr:cNvSpPr txBox="1"/>
      </xdr:nvSpPr>
      <xdr:spPr>
        <a:xfrm>
          <a:off x="15694841" y="17932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865" name="直線コネクタ 864">
          <a:extLst>
            <a:ext uri="{FF2B5EF4-FFF2-40B4-BE49-F238E27FC236}">
              <a16:creationId xmlns:a16="http://schemas.microsoft.com/office/drawing/2014/main" id="{8A0BF701-65C6-4688-9321-E8E1659CA331}"/>
            </a:ext>
          </a:extLst>
        </xdr:cNvPr>
        <xdr:cNvCxnSpPr/>
      </xdr:nvCxnSpPr>
      <xdr:spPr>
        <a:xfrm>
          <a:off x="16093440" y="17788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866" name="テキスト ボックス 865">
          <a:extLst>
            <a:ext uri="{FF2B5EF4-FFF2-40B4-BE49-F238E27FC236}">
              <a16:creationId xmlns:a16="http://schemas.microsoft.com/office/drawing/2014/main" id="{5D3A4FF0-0F16-484D-B633-C3D4651D4245}"/>
            </a:ext>
          </a:extLst>
        </xdr:cNvPr>
        <xdr:cNvSpPr txBox="1"/>
      </xdr:nvSpPr>
      <xdr:spPr>
        <a:xfrm>
          <a:off x="15694841" y="17650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67" name="直線コネクタ 866">
          <a:extLst>
            <a:ext uri="{FF2B5EF4-FFF2-40B4-BE49-F238E27FC236}">
              <a16:creationId xmlns:a16="http://schemas.microsoft.com/office/drawing/2014/main" id="{8FB75256-A232-41C2-B3D8-15F9D6E8397D}"/>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68" name="テキスト ボックス 867">
          <a:extLst>
            <a:ext uri="{FF2B5EF4-FFF2-40B4-BE49-F238E27FC236}">
              <a16:creationId xmlns:a16="http://schemas.microsoft.com/office/drawing/2014/main" id="{AF3D04F7-9266-403F-978C-DB2D442002D5}"/>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869" name="直線コネクタ 868">
          <a:extLst>
            <a:ext uri="{FF2B5EF4-FFF2-40B4-BE49-F238E27FC236}">
              <a16:creationId xmlns:a16="http://schemas.microsoft.com/office/drawing/2014/main" id="{D92522A5-9216-442D-9630-A1DB2711D10C}"/>
            </a:ext>
          </a:extLst>
        </xdr:cNvPr>
        <xdr:cNvCxnSpPr/>
      </xdr:nvCxnSpPr>
      <xdr:spPr>
        <a:xfrm>
          <a:off x="16093440" y="17232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870" name="テキスト ボックス 869">
          <a:extLst>
            <a:ext uri="{FF2B5EF4-FFF2-40B4-BE49-F238E27FC236}">
              <a16:creationId xmlns:a16="http://schemas.microsoft.com/office/drawing/2014/main" id="{E6C74844-35CD-42AB-9EC6-548466B8CBDB}"/>
            </a:ext>
          </a:extLst>
        </xdr:cNvPr>
        <xdr:cNvSpPr txBox="1"/>
      </xdr:nvSpPr>
      <xdr:spPr>
        <a:xfrm>
          <a:off x="15694841" y="17094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871" name="直線コネクタ 870">
          <a:extLst>
            <a:ext uri="{FF2B5EF4-FFF2-40B4-BE49-F238E27FC236}">
              <a16:creationId xmlns:a16="http://schemas.microsoft.com/office/drawing/2014/main" id="{D89BE585-C2D1-408C-A9A5-9FE587E6BF35}"/>
            </a:ext>
          </a:extLst>
        </xdr:cNvPr>
        <xdr:cNvCxnSpPr/>
      </xdr:nvCxnSpPr>
      <xdr:spPr>
        <a:xfrm>
          <a:off x="16093440" y="169506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872" name="テキスト ボックス 871">
          <a:extLst>
            <a:ext uri="{FF2B5EF4-FFF2-40B4-BE49-F238E27FC236}">
              <a16:creationId xmlns:a16="http://schemas.microsoft.com/office/drawing/2014/main" id="{38065742-EDE0-43C5-8A3D-EA1C46DB7C0B}"/>
            </a:ext>
          </a:extLst>
        </xdr:cNvPr>
        <xdr:cNvSpPr txBox="1"/>
      </xdr:nvSpPr>
      <xdr:spPr>
        <a:xfrm>
          <a:off x="1569484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873" name="直線コネクタ 872">
          <a:extLst>
            <a:ext uri="{FF2B5EF4-FFF2-40B4-BE49-F238E27FC236}">
              <a16:creationId xmlns:a16="http://schemas.microsoft.com/office/drawing/2014/main" id="{F2E18D0C-FA07-472C-8C39-911F2DA2D4FB}"/>
            </a:ext>
          </a:extLst>
        </xdr:cNvPr>
        <xdr:cNvCxnSpPr/>
      </xdr:nvCxnSpPr>
      <xdr:spPr>
        <a:xfrm>
          <a:off x="16093440" y="166725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874" name="テキスト ボックス 873">
          <a:extLst>
            <a:ext uri="{FF2B5EF4-FFF2-40B4-BE49-F238E27FC236}">
              <a16:creationId xmlns:a16="http://schemas.microsoft.com/office/drawing/2014/main" id="{9507BB66-4778-4A9F-B8AA-C56AA3146609}"/>
            </a:ext>
          </a:extLst>
        </xdr:cNvPr>
        <xdr:cNvSpPr txBox="1"/>
      </xdr:nvSpPr>
      <xdr:spPr>
        <a:xfrm>
          <a:off x="15694841" y="165341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75" name="直線コネクタ 874">
          <a:extLst>
            <a:ext uri="{FF2B5EF4-FFF2-40B4-BE49-F238E27FC236}">
              <a16:creationId xmlns:a16="http://schemas.microsoft.com/office/drawing/2014/main" id="{77F34118-4300-4B6A-8062-CECB3D3C4435}"/>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76" name="テキスト ボックス 875">
          <a:extLst>
            <a:ext uri="{FF2B5EF4-FFF2-40B4-BE49-F238E27FC236}">
              <a16:creationId xmlns:a16="http://schemas.microsoft.com/office/drawing/2014/main" id="{4DF4A5CF-B796-4DD1-80D7-7E11DC8C6E37}"/>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77" name="【庁舎】&#10;一人当たり面積グラフ枠">
          <a:extLst>
            <a:ext uri="{FF2B5EF4-FFF2-40B4-BE49-F238E27FC236}">
              <a16:creationId xmlns:a16="http://schemas.microsoft.com/office/drawing/2014/main" id="{32F596D5-93A6-49F4-B49C-7D08690DC493}"/>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56198</xdr:rowOff>
    </xdr:from>
    <xdr:to>
      <xdr:col>116</xdr:col>
      <xdr:colOff>62864</xdr:colOff>
      <xdr:row>108</xdr:row>
      <xdr:rowOff>53339</xdr:rowOff>
    </xdr:to>
    <xdr:cxnSp macro="">
      <xdr:nvCxnSpPr>
        <xdr:cNvPr id="878" name="直線コネクタ 877">
          <a:extLst>
            <a:ext uri="{FF2B5EF4-FFF2-40B4-BE49-F238E27FC236}">
              <a16:creationId xmlns:a16="http://schemas.microsoft.com/office/drawing/2014/main" id="{1687395A-0C19-4EB6-A32D-B5B332EEAFF8}"/>
            </a:ext>
          </a:extLst>
        </xdr:cNvPr>
        <xdr:cNvCxnSpPr/>
      </xdr:nvCxnSpPr>
      <xdr:spPr>
        <a:xfrm flipV="1">
          <a:off x="19509104" y="16820198"/>
          <a:ext cx="0" cy="133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879" name="【庁舎】&#10;一人当たり面積最小値テキスト">
          <a:extLst>
            <a:ext uri="{FF2B5EF4-FFF2-40B4-BE49-F238E27FC236}">
              <a16:creationId xmlns:a16="http://schemas.microsoft.com/office/drawing/2014/main" id="{ED545279-2DD6-4DED-9252-DE3F9E4271A4}"/>
            </a:ext>
          </a:extLst>
        </xdr:cNvPr>
        <xdr:cNvSpPr txBox="1"/>
      </xdr:nvSpPr>
      <xdr:spPr>
        <a:xfrm>
          <a:off x="1954784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880" name="直線コネクタ 879">
          <a:extLst>
            <a:ext uri="{FF2B5EF4-FFF2-40B4-BE49-F238E27FC236}">
              <a16:creationId xmlns:a16="http://schemas.microsoft.com/office/drawing/2014/main" id="{B3798D22-370F-4F41-A00F-FE411071BDBD}"/>
            </a:ext>
          </a:extLst>
        </xdr:cNvPr>
        <xdr:cNvCxnSpPr/>
      </xdr:nvCxnSpPr>
      <xdr:spPr>
        <a:xfrm>
          <a:off x="1944370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2875</xdr:rowOff>
    </xdr:from>
    <xdr:ext cx="469744" cy="259045"/>
    <xdr:sp macro="" textlink="">
      <xdr:nvSpPr>
        <xdr:cNvPr id="881" name="【庁舎】&#10;一人当たり面積最大値テキスト">
          <a:extLst>
            <a:ext uri="{FF2B5EF4-FFF2-40B4-BE49-F238E27FC236}">
              <a16:creationId xmlns:a16="http://schemas.microsoft.com/office/drawing/2014/main" id="{48823EA9-C527-4449-AC5C-6ABF504FCE73}"/>
            </a:ext>
          </a:extLst>
        </xdr:cNvPr>
        <xdr:cNvSpPr txBox="1"/>
      </xdr:nvSpPr>
      <xdr:spPr>
        <a:xfrm>
          <a:off x="19547840" y="1659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56198</xdr:rowOff>
    </xdr:from>
    <xdr:to>
      <xdr:col>116</xdr:col>
      <xdr:colOff>152400</xdr:colOff>
      <xdr:row>100</xdr:row>
      <xdr:rowOff>56198</xdr:rowOff>
    </xdr:to>
    <xdr:cxnSp macro="">
      <xdr:nvCxnSpPr>
        <xdr:cNvPr id="882" name="直線コネクタ 881">
          <a:extLst>
            <a:ext uri="{FF2B5EF4-FFF2-40B4-BE49-F238E27FC236}">
              <a16:creationId xmlns:a16="http://schemas.microsoft.com/office/drawing/2014/main" id="{FAE64336-DC3D-4228-B833-0ACE72D6ABE0}"/>
            </a:ext>
          </a:extLst>
        </xdr:cNvPr>
        <xdr:cNvCxnSpPr/>
      </xdr:nvCxnSpPr>
      <xdr:spPr>
        <a:xfrm>
          <a:off x="19443700" y="168201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129557</xdr:rowOff>
    </xdr:from>
    <xdr:ext cx="469744" cy="259045"/>
    <xdr:sp macro="" textlink="">
      <xdr:nvSpPr>
        <xdr:cNvPr id="883" name="【庁舎】&#10;一人当たり面積平均値テキスト">
          <a:extLst>
            <a:ext uri="{FF2B5EF4-FFF2-40B4-BE49-F238E27FC236}">
              <a16:creationId xmlns:a16="http://schemas.microsoft.com/office/drawing/2014/main" id="{22153673-5ED1-4698-A347-E79AC025CBB5}"/>
            </a:ext>
          </a:extLst>
        </xdr:cNvPr>
        <xdr:cNvSpPr txBox="1"/>
      </xdr:nvSpPr>
      <xdr:spPr>
        <a:xfrm>
          <a:off x="19547840" y="17731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884" name="フローチャート: 判断 883">
          <a:extLst>
            <a:ext uri="{FF2B5EF4-FFF2-40B4-BE49-F238E27FC236}">
              <a16:creationId xmlns:a16="http://schemas.microsoft.com/office/drawing/2014/main" id="{7D0BCBCD-8822-44D3-B09D-37195FF3B22D}"/>
            </a:ext>
          </a:extLst>
        </xdr:cNvPr>
        <xdr:cNvSpPr/>
      </xdr:nvSpPr>
      <xdr:spPr>
        <a:xfrm>
          <a:off x="19458940" y="1775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169704</xdr:rowOff>
    </xdr:from>
    <xdr:to>
      <xdr:col>112</xdr:col>
      <xdr:colOff>38100</xdr:colOff>
      <xdr:row>106</xdr:row>
      <xdr:rowOff>99854</xdr:rowOff>
    </xdr:to>
    <xdr:sp macro="" textlink="">
      <xdr:nvSpPr>
        <xdr:cNvPr id="885" name="フローチャート: 判断 884">
          <a:extLst>
            <a:ext uri="{FF2B5EF4-FFF2-40B4-BE49-F238E27FC236}">
              <a16:creationId xmlns:a16="http://schemas.microsoft.com/office/drawing/2014/main" id="{A1DAE8ED-0F7D-4F94-956B-1F2502BD0720}"/>
            </a:ext>
          </a:extLst>
        </xdr:cNvPr>
        <xdr:cNvSpPr/>
      </xdr:nvSpPr>
      <xdr:spPr>
        <a:xfrm>
          <a:off x="18735040" y="177719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6826</xdr:rowOff>
    </xdr:from>
    <xdr:to>
      <xdr:col>107</xdr:col>
      <xdr:colOff>101600</xdr:colOff>
      <xdr:row>106</xdr:row>
      <xdr:rowOff>108426</xdr:rowOff>
    </xdr:to>
    <xdr:sp macro="" textlink="">
      <xdr:nvSpPr>
        <xdr:cNvPr id="886" name="フローチャート: 判断 885">
          <a:extLst>
            <a:ext uri="{FF2B5EF4-FFF2-40B4-BE49-F238E27FC236}">
              <a16:creationId xmlns:a16="http://schemas.microsoft.com/office/drawing/2014/main" id="{B84A8F94-4CC3-4BAE-B853-53A7C2E7B9E0}"/>
            </a:ext>
          </a:extLst>
        </xdr:cNvPr>
        <xdr:cNvSpPr/>
      </xdr:nvSpPr>
      <xdr:spPr>
        <a:xfrm>
          <a:off x="17937480" y="1777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171132</xdr:rowOff>
    </xdr:from>
    <xdr:to>
      <xdr:col>102</xdr:col>
      <xdr:colOff>165100</xdr:colOff>
      <xdr:row>106</xdr:row>
      <xdr:rowOff>101282</xdr:rowOff>
    </xdr:to>
    <xdr:sp macro="" textlink="">
      <xdr:nvSpPr>
        <xdr:cNvPr id="887" name="フローチャート: 判断 886">
          <a:extLst>
            <a:ext uri="{FF2B5EF4-FFF2-40B4-BE49-F238E27FC236}">
              <a16:creationId xmlns:a16="http://schemas.microsoft.com/office/drawing/2014/main" id="{C5E701DD-0A77-42CD-B524-BDDA5BC1E87A}"/>
            </a:ext>
          </a:extLst>
        </xdr:cNvPr>
        <xdr:cNvSpPr/>
      </xdr:nvSpPr>
      <xdr:spPr>
        <a:xfrm>
          <a:off x="17162780" y="177733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23971</xdr:rowOff>
    </xdr:from>
    <xdr:to>
      <xdr:col>98</xdr:col>
      <xdr:colOff>38100</xdr:colOff>
      <xdr:row>106</xdr:row>
      <xdr:rowOff>125571</xdr:rowOff>
    </xdr:to>
    <xdr:sp macro="" textlink="">
      <xdr:nvSpPr>
        <xdr:cNvPr id="888" name="フローチャート: 判断 887">
          <a:extLst>
            <a:ext uri="{FF2B5EF4-FFF2-40B4-BE49-F238E27FC236}">
              <a16:creationId xmlns:a16="http://schemas.microsoft.com/office/drawing/2014/main" id="{0052042A-237D-44A3-A67E-05550E5A6BB7}"/>
            </a:ext>
          </a:extLst>
        </xdr:cNvPr>
        <xdr:cNvSpPr/>
      </xdr:nvSpPr>
      <xdr:spPr>
        <a:xfrm>
          <a:off x="16388080" y="177938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89" name="テキスト ボックス 888">
          <a:extLst>
            <a:ext uri="{FF2B5EF4-FFF2-40B4-BE49-F238E27FC236}">
              <a16:creationId xmlns:a16="http://schemas.microsoft.com/office/drawing/2014/main" id="{D6A042AB-C95E-4F58-A98D-86235298FC55}"/>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90" name="テキスト ボックス 889">
          <a:extLst>
            <a:ext uri="{FF2B5EF4-FFF2-40B4-BE49-F238E27FC236}">
              <a16:creationId xmlns:a16="http://schemas.microsoft.com/office/drawing/2014/main" id="{265E0941-04E9-4031-B2BE-9408B11CB10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91" name="テキスト ボックス 890">
          <a:extLst>
            <a:ext uri="{FF2B5EF4-FFF2-40B4-BE49-F238E27FC236}">
              <a16:creationId xmlns:a16="http://schemas.microsoft.com/office/drawing/2014/main" id="{881CD9F9-7BB9-4667-9C27-491255ADF02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92" name="テキスト ボックス 891">
          <a:extLst>
            <a:ext uri="{FF2B5EF4-FFF2-40B4-BE49-F238E27FC236}">
              <a16:creationId xmlns:a16="http://schemas.microsoft.com/office/drawing/2014/main" id="{5713055D-73D4-4962-B59B-A03DACE53623}"/>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93" name="テキスト ボックス 892">
          <a:extLst>
            <a:ext uri="{FF2B5EF4-FFF2-40B4-BE49-F238E27FC236}">
              <a16:creationId xmlns:a16="http://schemas.microsoft.com/office/drawing/2014/main" id="{B948AB8A-B0F7-4C68-A711-62C8FAFA7CF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136843</xdr:rowOff>
    </xdr:from>
    <xdr:to>
      <xdr:col>116</xdr:col>
      <xdr:colOff>114300</xdr:colOff>
      <xdr:row>105</xdr:row>
      <xdr:rowOff>66993</xdr:rowOff>
    </xdr:to>
    <xdr:sp macro="" textlink="">
      <xdr:nvSpPr>
        <xdr:cNvPr id="894" name="楕円 893">
          <a:extLst>
            <a:ext uri="{FF2B5EF4-FFF2-40B4-BE49-F238E27FC236}">
              <a16:creationId xmlns:a16="http://schemas.microsoft.com/office/drawing/2014/main" id="{D7D7761D-10E1-4FB2-A8ED-D204EDDFA160}"/>
            </a:ext>
          </a:extLst>
        </xdr:cNvPr>
        <xdr:cNvSpPr/>
      </xdr:nvSpPr>
      <xdr:spPr>
        <a:xfrm>
          <a:off x="19458940" y="175714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159720</xdr:rowOff>
    </xdr:from>
    <xdr:ext cx="469744" cy="259045"/>
    <xdr:sp macro="" textlink="">
      <xdr:nvSpPr>
        <xdr:cNvPr id="895" name="【庁舎】&#10;一人当たり面積該当値テキスト">
          <a:extLst>
            <a:ext uri="{FF2B5EF4-FFF2-40B4-BE49-F238E27FC236}">
              <a16:creationId xmlns:a16="http://schemas.microsoft.com/office/drawing/2014/main" id="{9BA2605F-3B47-4C5C-8BA8-AB4753218708}"/>
            </a:ext>
          </a:extLst>
        </xdr:cNvPr>
        <xdr:cNvSpPr txBox="1"/>
      </xdr:nvSpPr>
      <xdr:spPr>
        <a:xfrm>
          <a:off x="19547840" y="1742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158274</xdr:rowOff>
    </xdr:from>
    <xdr:to>
      <xdr:col>112</xdr:col>
      <xdr:colOff>38100</xdr:colOff>
      <xdr:row>105</xdr:row>
      <xdr:rowOff>88424</xdr:rowOff>
    </xdr:to>
    <xdr:sp macro="" textlink="">
      <xdr:nvSpPr>
        <xdr:cNvPr id="896" name="楕円 895">
          <a:extLst>
            <a:ext uri="{FF2B5EF4-FFF2-40B4-BE49-F238E27FC236}">
              <a16:creationId xmlns:a16="http://schemas.microsoft.com/office/drawing/2014/main" id="{FCF7A6DF-C2C1-477A-B167-A05761EA3C70}"/>
            </a:ext>
          </a:extLst>
        </xdr:cNvPr>
        <xdr:cNvSpPr/>
      </xdr:nvSpPr>
      <xdr:spPr>
        <a:xfrm>
          <a:off x="18735040" y="175928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16193</xdr:rowOff>
    </xdr:from>
    <xdr:to>
      <xdr:col>116</xdr:col>
      <xdr:colOff>63500</xdr:colOff>
      <xdr:row>105</xdr:row>
      <xdr:rowOff>37624</xdr:rowOff>
    </xdr:to>
    <xdr:cxnSp macro="">
      <xdr:nvCxnSpPr>
        <xdr:cNvPr id="897" name="直線コネクタ 896">
          <a:extLst>
            <a:ext uri="{FF2B5EF4-FFF2-40B4-BE49-F238E27FC236}">
              <a16:creationId xmlns:a16="http://schemas.microsoft.com/office/drawing/2014/main" id="{12F7FC7A-F034-4C5D-BA9C-19438DBDBC1D}"/>
            </a:ext>
          </a:extLst>
        </xdr:cNvPr>
        <xdr:cNvCxnSpPr/>
      </xdr:nvCxnSpPr>
      <xdr:spPr>
        <a:xfrm flipV="1">
          <a:off x="18778220" y="17618393"/>
          <a:ext cx="731520" cy="2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8255</xdr:rowOff>
    </xdr:from>
    <xdr:to>
      <xdr:col>107</xdr:col>
      <xdr:colOff>101600</xdr:colOff>
      <xdr:row>105</xdr:row>
      <xdr:rowOff>109855</xdr:rowOff>
    </xdr:to>
    <xdr:sp macro="" textlink="">
      <xdr:nvSpPr>
        <xdr:cNvPr id="898" name="楕円 897">
          <a:extLst>
            <a:ext uri="{FF2B5EF4-FFF2-40B4-BE49-F238E27FC236}">
              <a16:creationId xmlns:a16="http://schemas.microsoft.com/office/drawing/2014/main" id="{B666E98E-D48F-45C2-881A-9EF200E50A0E}"/>
            </a:ext>
          </a:extLst>
        </xdr:cNvPr>
        <xdr:cNvSpPr/>
      </xdr:nvSpPr>
      <xdr:spPr>
        <a:xfrm>
          <a:off x="17937480" y="1761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37624</xdr:rowOff>
    </xdr:from>
    <xdr:to>
      <xdr:col>111</xdr:col>
      <xdr:colOff>177800</xdr:colOff>
      <xdr:row>105</xdr:row>
      <xdr:rowOff>59055</xdr:rowOff>
    </xdr:to>
    <xdr:cxnSp macro="">
      <xdr:nvCxnSpPr>
        <xdr:cNvPr id="899" name="直線コネクタ 898">
          <a:extLst>
            <a:ext uri="{FF2B5EF4-FFF2-40B4-BE49-F238E27FC236}">
              <a16:creationId xmlns:a16="http://schemas.microsoft.com/office/drawing/2014/main" id="{A5F9BD96-9ED3-4EAD-9560-A314C7140882}"/>
            </a:ext>
          </a:extLst>
        </xdr:cNvPr>
        <xdr:cNvCxnSpPr/>
      </xdr:nvCxnSpPr>
      <xdr:spPr>
        <a:xfrm flipV="1">
          <a:off x="17988280" y="17639824"/>
          <a:ext cx="789940" cy="2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48261</xdr:rowOff>
    </xdr:from>
    <xdr:to>
      <xdr:col>102</xdr:col>
      <xdr:colOff>165100</xdr:colOff>
      <xdr:row>105</xdr:row>
      <xdr:rowOff>149861</xdr:rowOff>
    </xdr:to>
    <xdr:sp macro="" textlink="">
      <xdr:nvSpPr>
        <xdr:cNvPr id="900" name="楕円 899">
          <a:extLst>
            <a:ext uri="{FF2B5EF4-FFF2-40B4-BE49-F238E27FC236}">
              <a16:creationId xmlns:a16="http://schemas.microsoft.com/office/drawing/2014/main" id="{AB6E6EA8-BF71-4B39-8ED1-6EF43DEBB3D8}"/>
            </a:ext>
          </a:extLst>
        </xdr:cNvPr>
        <xdr:cNvSpPr/>
      </xdr:nvSpPr>
      <xdr:spPr>
        <a:xfrm>
          <a:off x="1716278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59055</xdr:rowOff>
    </xdr:from>
    <xdr:to>
      <xdr:col>107</xdr:col>
      <xdr:colOff>50800</xdr:colOff>
      <xdr:row>105</xdr:row>
      <xdr:rowOff>99061</xdr:rowOff>
    </xdr:to>
    <xdr:cxnSp macro="">
      <xdr:nvCxnSpPr>
        <xdr:cNvPr id="901" name="直線コネクタ 900">
          <a:extLst>
            <a:ext uri="{FF2B5EF4-FFF2-40B4-BE49-F238E27FC236}">
              <a16:creationId xmlns:a16="http://schemas.microsoft.com/office/drawing/2014/main" id="{4EB8BE83-8142-41A3-9C6C-F25F9FEBFC91}"/>
            </a:ext>
          </a:extLst>
        </xdr:cNvPr>
        <xdr:cNvCxnSpPr/>
      </xdr:nvCxnSpPr>
      <xdr:spPr>
        <a:xfrm flipV="1">
          <a:off x="17213580" y="17661255"/>
          <a:ext cx="7747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90981</xdr:rowOff>
    </xdr:from>
    <xdr:ext cx="469744" cy="259045"/>
    <xdr:sp macro="" textlink="">
      <xdr:nvSpPr>
        <xdr:cNvPr id="902" name="n_1aveValue【庁舎】&#10;一人当たり面積">
          <a:extLst>
            <a:ext uri="{FF2B5EF4-FFF2-40B4-BE49-F238E27FC236}">
              <a16:creationId xmlns:a16="http://schemas.microsoft.com/office/drawing/2014/main" id="{51C84E86-7957-4718-B3B5-42741CEFA30F}"/>
            </a:ext>
          </a:extLst>
        </xdr:cNvPr>
        <xdr:cNvSpPr txBox="1"/>
      </xdr:nvSpPr>
      <xdr:spPr>
        <a:xfrm>
          <a:off x="18561127" y="17860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99553</xdr:rowOff>
    </xdr:from>
    <xdr:ext cx="469744" cy="259045"/>
    <xdr:sp macro="" textlink="">
      <xdr:nvSpPr>
        <xdr:cNvPr id="903" name="n_2aveValue【庁舎】&#10;一人当たり面積">
          <a:extLst>
            <a:ext uri="{FF2B5EF4-FFF2-40B4-BE49-F238E27FC236}">
              <a16:creationId xmlns:a16="http://schemas.microsoft.com/office/drawing/2014/main" id="{BC6B0642-2A5F-4194-90C8-399C00A71483}"/>
            </a:ext>
          </a:extLst>
        </xdr:cNvPr>
        <xdr:cNvSpPr txBox="1"/>
      </xdr:nvSpPr>
      <xdr:spPr>
        <a:xfrm>
          <a:off x="17776267" y="1786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92409</xdr:rowOff>
    </xdr:from>
    <xdr:ext cx="469744" cy="259045"/>
    <xdr:sp macro="" textlink="">
      <xdr:nvSpPr>
        <xdr:cNvPr id="904" name="n_3aveValue【庁舎】&#10;一人当たり面積">
          <a:extLst>
            <a:ext uri="{FF2B5EF4-FFF2-40B4-BE49-F238E27FC236}">
              <a16:creationId xmlns:a16="http://schemas.microsoft.com/office/drawing/2014/main" id="{22A12C25-4D43-433C-AF30-5CED81EC1EF1}"/>
            </a:ext>
          </a:extLst>
        </xdr:cNvPr>
        <xdr:cNvSpPr txBox="1"/>
      </xdr:nvSpPr>
      <xdr:spPr>
        <a:xfrm>
          <a:off x="17001567" y="1786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142098</xdr:rowOff>
    </xdr:from>
    <xdr:ext cx="469744" cy="259045"/>
    <xdr:sp macro="" textlink="">
      <xdr:nvSpPr>
        <xdr:cNvPr id="905" name="n_4aveValue【庁舎】&#10;一人当たり面積">
          <a:extLst>
            <a:ext uri="{FF2B5EF4-FFF2-40B4-BE49-F238E27FC236}">
              <a16:creationId xmlns:a16="http://schemas.microsoft.com/office/drawing/2014/main" id="{FB59DEC0-AFB3-403D-9B69-FD8F21C009B8}"/>
            </a:ext>
          </a:extLst>
        </xdr:cNvPr>
        <xdr:cNvSpPr txBox="1"/>
      </xdr:nvSpPr>
      <xdr:spPr>
        <a:xfrm>
          <a:off x="16226867" y="17576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104951</xdr:rowOff>
    </xdr:from>
    <xdr:ext cx="469744" cy="259045"/>
    <xdr:sp macro="" textlink="">
      <xdr:nvSpPr>
        <xdr:cNvPr id="906" name="n_1mainValue【庁舎】&#10;一人当たり面積">
          <a:extLst>
            <a:ext uri="{FF2B5EF4-FFF2-40B4-BE49-F238E27FC236}">
              <a16:creationId xmlns:a16="http://schemas.microsoft.com/office/drawing/2014/main" id="{C0A88EF9-499F-467B-8CBF-6CB706548D87}"/>
            </a:ext>
          </a:extLst>
        </xdr:cNvPr>
        <xdr:cNvSpPr txBox="1"/>
      </xdr:nvSpPr>
      <xdr:spPr>
        <a:xfrm>
          <a:off x="18561127" y="17371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126382</xdr:rowOff>
    </xdr:from>
    <xdr:ext cx="469744" cy="259045"/>
    <xdr:sp macro="" textlink="">
      <xdr:nvSpPr>
        <xdr:cNvPr id="907" name="n_2mainValue【庁舎】&#10;一人当たり面積">
          <a:extLst>
            <a:ext uri="{FF2B5EF4-FFF2-40B4-BE49-F238E27FC236}">
              <a16:creationId xmlns:a16="http://schemas.microsoft.com/office/drawing/2014/main" id="{0ED127A8-3209-4959-9DA4-AC9382F9FB63}"/>
            </a:ext>
          </a:extLst>
        </xdr:cNvPr>
        <xdr:cNvSpPr txBox="1"/>
      </xdr:nvSpPr>
      <xdr:spPr>
        <a:xfrm>
          <a:off x="17776267" y="17393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166388</xdr:rowOff>
    </xdr:from>
    <xdr:ext cx="469744" cy="259045"/>
    <xdr:sp macro="" textlink="">
      <xdr:nvSpPr>
        <xdr:cNvPr id="908" name="n_3mainValue【庁舎】&#10;一人当たり面積">
          <a:extLst>
            <a:ext uri="{FF2B5EF4-FFF2-40B4-BE49-F238E27FC236}">
              <a16:creationId xmlns:a16="http://schemas.microsoft.com/office/drawing/2014/main" id="{DF520276-86AA-4073-999A-453214AE1937}"/>
            </a:ext>
          </a:extLst>
        </xdr:cNvPr>
        <xdr:cNvSpPr txBox="1"/>
      </xdr:nvSpPr>
      <xdr:spPr>
        <a:xfrm>
          <a:off x="17001567" y="1743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09" name="正方形/長方形 908">
          <a:extLst>
            <a:ext uri="{FF2B5EF4-FFF2-40B4-BE49-F238E27FC236}">
              <a16:creationId xmlns:a16="http://schemas.microsoft.com/office/drawing/2014/main" id="{FE28165B-0A1B-43A9-B74B-27704876B4F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10" name="正方形/長方形 909">
          <a:extLst>
            <a:ext uri="{FF2B5EF4-FFF2-40B4-BE49-F238E27FC236}">
              <a16:creationId xmlns:a16="http://schemas.microsoft.com/office/drawing/2014/main" id="{57344643-33FB-4197-8A32-EDD39B55276F}"/>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11" name="テキスト ボックス 910">
          <a:extLst>
            <a:ext uri="{FF2B5EF4-FFF2-40B4-BE49-F238E27FC236}">
              <a16:creationId xmlns:a16="http://schemas.microsoft.com/office/drawing/2014/main" id="{3088A1B0-1BF9-48A6-B615-9E9B15500966}"/>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保健センター・保健所や消防施設であり、特に低くなっている施設は図書館、福祉施設、庁舎となっている。図書館は、平成２８年度に複合施設として整備され、福祉施設では養護老人ホームが平成３０年度にこども園と併設した施設へ整備されたことで、有形固定資産減価償却率の低下につながった　市民会館については、有形固定資産減価償却率は類似団体と同率程度となっているが、一人当たり面積は高くなっている。今後の人口動態によってニーズが変化することも予測しながら、公共施設等総合管理計画に基づき、適正に施設の集約や除却を進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27,650
26,716
546.99
26,639,598
25,724,396
746,764
13,897,985
31,327,157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岡山県平均、類似団体平均を下回っている。これは、本市が過疎・中山間地域であり社会経済基盤が弱く、市税を中心とした自主財源が乏しい状況によるものである。人口の減少や全国平均を上回る高齢化率（令和４年末約４３％）に加え、生産年齢人口や児童数のは急激に減少していることから、現状では税収の大幅な増加は見込めない状況にある。今後も活力あるまちづくりを展開しつつ、市税を中心とした自主財源の確保が課題と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13970</xdr:rowOff>
    </xdr:from>
    <xdr:to>
      <xdr:col>23</xdr:col>
      <xdr:colOff>133350</xdr:colOff>
      <xdr:row>44</xdr:row>
      <xdr:rowOff>165100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5762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100347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13970</xdr:rowOff>
    </xdr:from>
    <xdr:to>
      <xdr:col>24</xdr:col>
      <xdr:colOff>12700</xdr:colOff>
      <xdr:row>37</xdr:row>
      <xdr:rowOff>13970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71120</xdr:rowOff>
    </xdr:from>
    <xdr:to>
      <xdr:col>23</xdr:col>
      <xdr:colOff>133350</xdr:colOff>
      <xdr:row>43</xdr:row>
      <xdr:rowOff>71120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4434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46990</xdr:rowOff>
    </xdr:from>
    <xdr:to>
      <xdr:col>19</xdr:col>
      <xdr:colOff>133350</xdr:colOff>
      <xdr:row>43</xdr:row>
      <xdr:rowOff>71120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4193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134637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46990</xdr:rowOff>
    </xdr:from>
    <xdr:to>
      <xdr:col>15</xdr:col>
      <xdr:colOff>82550</xdr:colOff>
      <xdr:row>43</xdr:row>
      <xdr:rowOff>71120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2336800" y="74193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46990</xdr:rowOff>
    </xdr:from>
    <xdr:to>
      <xdr:col>11</xdr:col>
      <xdr:colOff>31750</xdr:colOff>
      <xdr:row>43</xdr:row>
      <xdr:rowOff>71120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4193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110507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20320</xdr:rowOff>
    </xdr:from>
    <xdr:to>
      <xdr:col>23</xdr:col>
      <xdr:colOff>184150</xdr:colOff>
      <xdr:row>43</xdr:row>
      <xdr:rowOff>121920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163847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36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20320</xdr:rowOff>
    </xdr:from>
    <xdr:to>
      <xdr:col>19</xdr:col>
      <xdr:colOff>184150</xdr:colOff>
      <xdr:row>43</xdr:row>
      <xdr:rowOff>121920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106697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47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167640</xdr:rowOff>
    </xdr:from>
    <xdr:to>
      <xdr:col>15</xdr:col>
      <xdr:colOff>133350</xdr:colOff>
      <xdr:row>43</xdr:row>
      <xdr:rowOff>97790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82567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20320</xdr:rowOff>
    </xdr:from>
    <xdr:to>
      <xdr:col>11</xdr:col>
      <xdr:colOff>82550</xdr:colOff>
      <xdr:row>43</xdr:row>
      <xdr:rowOff>121920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106697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47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167640</xdr:rowOff>
    </xdr:from>
    <xdr:to>
      <xdr:col>7</xdr:col>
      <xdr:colOff>31750</xdr:colOff>
      <xdr:row>43</xdr:row>
      <xdr:rowOff>97790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82567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おり、近年の最大値に迫る高さとなった。令和３年度は公債費増加に対する普通交付税の増額や、国税収入の増加による普通交付税の追加交付が要因となり、経常収支比率の改善につながったが、今後も人口減少が進み、普通交付税の増額は見込まれない中、新消防庁舎や認定こども園、有漢義務教育学校の整備などの大型事業による公債費が膨らむ見通しである。当面は９７％付近を推移していくことが見込まれるが、今後も行革による事務事業の見直しや財政計画に基づく起債発行の抑制により、経常一般歳出の削減に努め、計画的な財政運営を行う。</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66</xdr:row>
      <xdr:rowOff>117022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22840"/>
          <a:ext cx="0" cy="14098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89099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0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117022</xdr:rowOff>
    </xdr:from>
    <xdr:to>
      <xdr:col>24</xdr:col>
      <xdr:colOff>12700</xdr:colOff>
      <xdr:row>66</xdr:row>
      <xdr:rowOff>117022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3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25400</xdr:rowOff>
    </xdr:from>
    <xdr:to>
      <xdr:col>23</xdr:col>
      <xdr:colOff>133350</xdr:colOff>
      <xdr:row>61</xdr:row>
      <xdr:rowOff>33201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312400"/>
          <a:ext cx="8382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35940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51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19413</xdr:rowOff>
    </xdr:from>
    <xdr:to>
      <xdr:col>23</xdr:col>
      <xdr:colOff>184150</xdr:colOff>
      <xdr:row>60</xdr:row>
      <xdr:rowOff>121013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25400</xdr:rowOff>
    </xdr:from>
    <xdr:to>
      <xdr:col>19</xdr:col>
      <xdr:colOff>133350</xdr:colOff>
      <xdr:row>60</xdr:row>
      <xdr:rowOff>152944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312400"/>
          <a:ext cx="889000" cy="1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59872</xdr:rowOff>
    </xdr:from>
    <xdr:to>
      <xdr:col>19</xdr:col>
      <xdr:colOff>184150</xdr:colOff>
      <xdr:row>59</xdr:row>
      <xdr:rowOff>161472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199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9944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152944</xdr:rowOff>
    </xdr:from>
    <xdr:to>
      <xdr:col>15</xdr:col>
      <xdr:colOff>82550</xdr:colOff>
      <xdr:row>61</xdr:row>
      <xdr:rowOff>36649</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439944"/>
          <a:ext cx="889000" cy="5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26307</xdr:rowOff>
    </xdr:from>
    <xdr:to>
      <xdr:col>15</xdr:col>
      <xdr:colOff>133350</xdr:colOff>
      <xdr:row>60</xdr:row>
      <xdr:rowOff>127907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138084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146050</xdr:rowOff>
    </xdr:from>
    <xdr:to>
      <xdr:col>11</xdr:col>
      <xdr:colOff>31750</xdr:colOff>
      <xdr:row>61</xdr:row>
      <xdr:rowOff>36649</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433050"/>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67673</xdr:rowOff>
    </xdr:from>
    <xdr:to>
      <xdr:col>11</xdr:col>
      <xdr:colOff>82550</xdr:colOff>
      <xdr:row>60</xdr:row>
      <xdr:rowOff>169273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8000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43543</xdr:rowOff>
    </xdr:from>
    <xdr:to>
      <xdr:col>7</xdr:col>
      <xdr:colOff>31750</xdr:colOff>
      <xdr:row>60</xdr:row>
      <xdr:rowOff>145143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155320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153851</xdr:rowOff>
    </xdr:from>
    <xdr:to>
      <xdr:col>23</xdr:col>
      <xdr:colOff>184150</xdr:colOff>
      <xdr:row>61</xdr:row>
      <xdr:rowOff>84001</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4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125928</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12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146050</xdr:rowOff>
    </xdr:from>
    <xdr:to>
      <xdr:col>19</xdr:col>
      <xdr:colOff>184150</xdr:colOff>
      <xdr:row>60</xdr:row>
      <xdr:rowOff>76200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60977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102144</xdr:rowOff>
    </xdr:from>
    <xdr:to>
      <xdr:col>15</xdr:col>
      <xdr:colOff>133350</xdr:colOff>
      <xdr:row>61</xdr:row>
      <xdr:rowOff>32294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8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17071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75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157299</xdr:rowOff>
    </xdr:from>
    <xdr:to>
      <xdr:col>11</xdr:col>
      <xdr:colOff>82550</xdr:colOff>
      <xdr:row>61</xdr:row>
      <xdr:rowOff>87449</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44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72226</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53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95250</xdr:rowOff>
    </xdr:from>
    <xdr:to>
      <xdr:col>7</xdr:col>
      <xdr:colOff>31750</xdr:colOff>
      <xdr:row>61</xdr:row>
      <xdr:rowOff>25400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10177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[276,507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岡山県平均、類似団体平均を大幅に上回っている。主な要因は人件費及び物件費の高さにあり、人件費については、業務効率化やアウトソーシングを進めるなどを行い、コストの低減を図っていく方針である。物件費については、保有する公共施設が多く、その維持管理に費用がかかっていることが要因としてあげられる。公共施設の管理については、公共施設等総合管理計画に沿って、コスト削減を図っていく方針で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60919</xdr:rowOff>
    </xdr:from>
    <xdr:to>
      <xdr:col>23</xdr:col>
      <xdr:colOff>133350</xdr:colOff>
      <xdr:row>88</xdr:row>
      <xdr:rowOff>134113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48369"/>
          <a:ext cx="0" cy="1273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106190</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193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134113</xdr:rowOff>
    </xdr:from>
    <xdr:to>
      <xdr:col>24</xdr:col>
      <xdr:colOff>12700</xdr:colOff>
      <xdr:row>88</xdr:row>
      <xdr:rowOff>134113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22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147296</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9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60919</xdr:rowOff>
    </xdr:from>
    <xdr:to>
      <xdr:col>24</xdr:col>
      <xdr:colOff>12700</xdr:colOff>
      <xdr:row>81</xdr:row>
      <xdr:rowOff>60919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48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160144</xdr:rowOff>
    </xdr:from>
    <xdr:to>
      <xdr:col>23</xdr:col>
      <xdr:colOff>133350</xdr:colOff>
      <xdr:row>82</xdr:row>
      <xdr:rowOff>160894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219044"/>
          <a:ext cx="838200" cy="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17866</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0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1339</xdr:rowOff>
    </xdr:from>
    <xdr:to>
      <xdr:col>23</xdr:col>
      <xdr:colOff>184150</xdr:colOff>
      <xdr:row>82</xdr:row>
      <xdr:rowOff>102939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131731</xdr:rowOff>
    </xdr:from>
    <xdr:to>
      <xdr:col>19</xdr:col>
      <xdr:colOff>133350</xdr:colOff>
      <xdr:row>82</xdr:row>
      <xdr:rowOff>160144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190631"/>
          <a:ext cx="889000" cy="28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161255</xdr:rowOff>
    </xdr:from>
    <xdr:to>
      <xdr:col>19</xdr:col>
      <xdr:colOff>184150</xdr:colOff>
      <xdr:row>82</xdr:row>
      <xdr:rowOff>91405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101582</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3817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91638</xdr:rowOff>
    </xdr:from>
    <xdr:to>
      <xdr:col>15</xdr:col>
      <xdr:colOff>82550</xdr:colOff>
      <xdr:row>82</xdr:row>
      <xdr:rowOff>131731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150538"/>
          <a:ext cx="889000" cy="40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141128</xdr:rowOff>
    </xdr:from>
    <xdr:to>
      <xdr:col>15</xdr:col>
      <xdr:colOff>133350</xdr:colOff>
      <xdr:row>82</xdr:row>
      <xdr:rowOff>71278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81455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79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81643</xdr:rowOff>
    </xdr:from>
    <xdr:to>
      <xdr:col>11</xdr:col>
      <xdr:colOff>31750</xdr:colOff>
      <xdr:row>82</xdr:row>
      <xdr:rowOff>91638</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140543"/>
          <a:ext cx="889000" cy="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113015</xdr:rowOff>
    </xdr:from>
    <xdr:to>
      <xdr:col>11</xdr:col>
      <xdr:colOff>82550</xdr:colOff>
      <xdr:row>82</xdr:row>
      <xdr:rowOff>43165</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53342</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76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102119</xdr:rowOff>
    </xdr:from>
    <xdr:to>
      <xdr:col>7</xdr:col>
      <xdr:colOff>31750</xdr:colOff>
      <xdr:row>82</xdr:row>
      <xdr:rowOff>32269</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89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42446</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758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110094</xdr:rowOff>
    </xdr:from>
    <xdr:to>
      <xdr:col>23</xdr:col>
      <xdr:colOff>184150</xdr:colOff>
      <xdr:row>83</xdr:row>
      <xdr:rowOff>40244</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16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82171</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141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109344</xdr:rowOff>
    </xdr:from>
    <xdr:to>
      <xdr:col>19</xdr:col>
      <xdr:colOff>184150</xdr:colOff>
      <xdr:row>83</xdr:row>
      <xdr:rowOff>39494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16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24271</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254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80931</xdr:rowOff>
    </xdr:from>
    <xdr:to>
      <xdr:col>15</xdr:col>
      <xdr:colOff>133350</xdr:colOff>
      <xdr:row>83</xdr:row>
      <xdr:rowOff>11081</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13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167308</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226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40838</xdr:rowOff>
    </xdr:from>
    <xdr:to>
      <xdr:col>11</xdr:col>
      <xdr:colOff>82550</xdr:colOff>
      <xdr:row>82</xdr:row>
      <xdr:rowOff>142438</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09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127215</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186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30843</xdr:rowOff>
    </xdr:from>
    <xdr:to>
      <xdr:col>7</xdr:col>
      <xdr:colOff>31750</xdr:colOff>
      <xdr:row>82</xdr:row>
      <xdr:rowOff>132443</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08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117220</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417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本市は全国平均を下回っている。今後とも諸手当の見直しなどにより、給与の適正化に努め、同水準の維持に努める。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4234</xdr:rowOff>
    </xdr:from>
    <xdr:to>
      <xdr:col>81</xdr:col>
      <xdr:colOff>44450</xdr:colOff>
      <xdr:row>89</xdr:row>
      <xdr:rowOff>150284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720234"/>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90611</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63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4234</xdr:rowOff>
    </xdr:from>
    <xdr:to>
      <xdr:col>81</xdr:col>
      <xdr:colOff>133350</xdr:colOff>
      <xdr:row>80</xdr:row>
      <xdr:rowOff>4234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720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128411</xdr:rowOff>
    </xdr:from>
    <xdr:to>
      <xdr:col>81</xdr:col>
      <xdr:colOff>44450</xdr:colOff>
      <xdr:row>86</xdr:row>
      <xdr:rowOff>141816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873111"/>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13705</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869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141816</xdr:rowOff>
    </xdr:from>
    <xdr:to>
      <xdr:col>77</xdr:col>
      <xdr:colOff>44450</xdr:colOff>
      <xdr:row>86</xdr:row>
      <xdr:rowOff>168628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886516"/>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10584</xdr:rowOff>
    </xdr:from>
    <xdr:to>
      <xdr:col>77</xdr:col>
      <xdr:colOff>95250</xdr:colOff>
      <xdr:row>86</xdr:row>
      <xdr:rowOff>112184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122361</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524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155222</xdr:rowOff>
    </xdr:from>
    <xdr:to>
      <xdr:col>72</xdr:col>
      <xdr:colOff>203200</xdr:colOff>
      <xdr:row>86</xdr:row>
      <xdr:rowOff>168628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8999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149172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155222</xdr:rowOff>
    </xdr:from>
    <xdr:to>
      <xdr:col>68</xdr:col>
      <xdr:colOff>152400</xdr:colOff>
      <xdr:row>86</xdr:row>
      <xdr:rowOff>168628</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8999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23989</xdr:rowOff>
    </xdr:from>
    <xdr:to>
      <xdr:col>68</xdr:col>
      <xdr:colOff>203200</xdr:colOff>
      <xdr:row>86</xdr:row>
      <xdr:rowOff>125589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135766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53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149172</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77611</xdr:rowOff>
    </xdr:from>
    <xdr:to>
      <xdr:col>81</xdr:col>
      <xdr:colOff>95250</xdr:colOff>
      <xdr:row>87</xdr:row>
      <xdr:rowOff>7761</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8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49688</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794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91016</xdr:rowOff>
    </xdr:from>
    <xdr:to>
      <xdr:col>77</xdr:col>
      <xdr:colOff>95250</xdr:colOff>
      <xdr:row>87</xdr:row>
      <xdr:rowOff>21166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5943</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922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117828</xdr:rowOff>
    </xdr:from>
    <xdr:to>
      <xdr:col>73</xdr:col>
      <xdr:colOff>44450</xdr:colOff>
      <xdr:row>87</xdr:row>
      <xdr:rowOff>47978</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32755</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104422</xdr:rowOff>
    </xdr:from>
    <xdr:to>
      <xdr:col>68</xdr:col>
      <xdr:colOff>203200</xdr:colOff>
      <xdr:row>87</xdr:row>
      <xdr:rowOff>34572</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19349</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93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117828</xdr:rowOff>
    </xdr:from>
    <xdr:to>
      <xdr:col>64</xdr:col>
      <xdr:colOff>152400</xdr:colOff>
      <xdr:row>87</xdr:row>
      <xdr:rowOff>47978</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32755</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大幅に上回っている。平成１６年度の合併以降、職員数については行財政改革大綱に基づく定員管理を行っており、６年間で１５６人の削減目標に対し、１６０人の削減を行った。その上で未だ平均を上回る要因としては、市の面積が類似団体平均と比較して倍近くある中で、人口が減少しているにもかかわらず、広大な市域のサービス維持のための人員確保が必要となっていることがあげられる。現状では、類似団体平均を大幅に上回っているため、職員研修などにより職員１人あたりの生産性を向上させ、簡素で効率的な組織運営を目指していく。</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28182</xdr:rowOff>
    </xdr:from>
    <xdr:to>
      <xdr:col>81</xdr:col>
      <xdr:colOff>44450</xdr:colOff>
      <xdr:row>67</xdr:row>
      <xdr:rowOff>61625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9972282"/>
          <a:ext cx="0" cy="15764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33702</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2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61625</xdr:rowOff>
    </xdr:from>
    <xdr:to>
      <xdr:col>81</xdr:col>
      <xdr:colOff>133350</xdr:colOff>
      <xdr:row>67</xdr:row>
      <xdr:rowOff>61625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4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114559</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71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28182</xdr:rowOff>
    </xdr:from>
    <xdr:to>
      <xdr:col>81</xdr:col>
      <xdr:colOff>133350</xdr:colOff>
      <xdr:row>58</xdr:row>
      <xdr:rowOff>28182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997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162318</xdr:rowOff>
    </xdr:from>
    <xdr:to>
      <xdr:col>81</xdr:col>
      <xdr:colOff>44450</xdr:colOff>
      <xdr:row>64</xdr:row>
      <xdr:rowOff>164616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6179800" y="11135118"/>
          <a:ext cx="8382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150844</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2663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134317</xdr:rowOff>
    </xdr:from>
    <xdr:to>
      <xdr:col>81</xdr:col>
      <xdr:colOff>95250</xdr:colOff>
      <xdr:row>61</xdr:row>
      <xdr:rowOff>64467</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2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109462</xdr:rowOff>
    </xdr:from>
    <xdr:to>
      <xdr:col>77</xdr:col>
      <xdr:colOff>44450</xdr:colOff>
      <xdr:row>64</xdr:row>
      <xdr:rowOff>164616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1082262"/>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123976</xdr:rowOff>
    </xdr:from>
    <xdr:to>
      <xdr:col>77</xdr:col>
      <xdr:colOff>95250</xdr:colOff>
      <xdr:row>61</xdr:row>
      <xdr:rowOff>54126</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64303</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179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81885</xdr:rowOff>
    </xdr:from>
    <xdr:to>
      <xdr:col>72</xdr:col>
      <xdr:colOff>203200</xdr:colOff>
      <xdr:row>64</xdr:row>
      <xdr:rowOff>109462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1054685"/>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84909</xdr:rowOff>
    </xdr:from>
    <xdr:to>
      <xdr:col>73</xdr:col>
      <xdr:colOff>44450</xdr:colOff>
      <xdr:row>61</xdr:row>
      <xdr:rowOff>15059</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37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25236</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14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70394</xdr:rowOff>
    </xdr:from>
    <xdr:to>
      <xdr:col>68</xdr:col>
      <xdr:colOff>152400</xdr:colOff>
      <xdr:row>64</xdr:row>
      <xdr:rowOff>81885</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104319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75716</xdr:rowOff>
    </xdr:from>
    <xdr:to>
      <xdr:col>68</xdr:col>
      <xdr:colOff>203200</xdr:colOff>
      <xdr:row>61</xdr:row>
      <xdr:rowOff>5866</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16043</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13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63077</xdr:rowOff>
    </xdr:from>
    <xdr:to>
      <xdr:col>64</xdr:col>
      <xdr:colOff>152400</xdr:colOff>
      <xdr:row>60</xdr:row>
      <xdr:rowOff>164677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3404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11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111518</xdr:rowOff>
    </xdr:from>
    <xdr:to>
      <xdr:col>81</xdr:col>
      <xdr:colOff>95250</xdr:colOff>
      <xdr:row>65</xdr:row>
      <xdr:rowOff>41668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108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83595</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105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113816</xdr:rowOff>
    </xdr:from>
    <xdr:to>
      <xdr:col>77</xdr:col>
      <xdr:colOff>95250</xdr:colOff>
      <xdr:row>65</xdr:row>
      <xdr:rowOff>43966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108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28743</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1172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58662</xdr:rowOff>
    </xdr:from>
    <xdr:to>
      <xdr:col>73</xdr:col>
      <xdr:colOff>44450</xdr:colOff>
      <xdr:row>64</xdr:row>
      <xdr:rowOff>160262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103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145039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1117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31085</xdr:rowOff>
    </xdr:from>
    <xdr:to>
      <xdr:col>68</xdr:col>
      <xdr:colOff>203200</xdr:colOff>
      <xdr:row>64</xdr:row>
      <xdr:rowOff>132685</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10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117462</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1090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19594</xdr:rowOff>
    </xdr:from>
    <xdr:to>
      <xdr:col>64</xdr:col>
      <xdr:colOff>152400</xdr:colOff>
      <xdr:row>64</xdr:row>
      <xdr:rowOff>121194</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99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105971</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107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岡山県平均、類似団体平均を上回っている。総合計画のもと、普通建設事業による起債発行額の抑制などにより起債償還額の削減を図っている。しかしながら、令和６年度が発行期限となる旧合併特例事業債を活用した新消防庁舎、高梁認定こども園及び有漢義務教育学校の建設に対して、昨今の物価高騰等の影響を受け、建設コストが増大している。平成３０年７月豪雨に係る災害復旧事業に大型事業も加わることとなり、今後も公債費は増加する見込みであるが、財政運営適正化計画に基づき、計画的な新規起債発行を行い、地方債の発行抑制に努める。</a:t>
          </a: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81386</xdr:rowOff>
    </xdr:from>
    <xdr:to>
      <xdr:col>81</xdr:col>
      <xdr:colOff>44450</xdr:colOff>
      <xdr:row>43</xdr:row>
      <xdr:rowOff>163619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82136"/>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135696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0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163619</xdr:rowOff>
    </xdr:from>
    <xdr:to>
      <xdr:col>81</xdr:col>
      <xdr:colOff>133350</xdr:colOff>
      <xdr:row>43</xdr:row>
      <xdr:rowOff>163619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53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167763</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2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81386</xdr:rowOff>
    </xdr:from>
    <xdr:to>
      <xdr:col>81</xdr:col>
      <xdr:colOff>133350</xdr:colOff>
      <xdr:row>35</xdr:row>
      <xdr:rowOff>81386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8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74295</xdr:rowOff>
    </xdr:from>
    <xdr:to>
      <xdr:col>81</xdr:col>
      <xdr:colOff>44450</xdr:colOff>
      <xdr:row>37</xdr:row>
      <xdr:rowOff>76306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417945"/>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76306</xdr:rowOff>
    </xdr:from>
    <xdr:to>
      <xdr:col>77</xdr:col>
      <xdr:colOff>44450</xdr:colOff>
      <xdr:row>37</xdr:row>
      <xdr:rowOff>88371</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41995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07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88371</xdr:rowOff>
    </xdr:from>
    <xdr:to>
      <xdr:col>72</xdr:col>
      <xdr:colOff>203200</xdr:colOff>
      <xdr:row>37</xdr:row>
      <xdr:rowOff>90382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43202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142663</xdr:rowOff>
    </xdr:from>
    <xdr:to>
      <xdr:col>73</xdr:col>
      <xdr:colOff>44450</xdr:colOff>
      <xdr:row>37</xdr:row>
      <xdr:rowOff>72813</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82990</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84349</xdr:rowOff>
    </xdr:from>
    <xdr:to>
      <xdr:col>68</xdr:col>
      <xdr:colOff>152400</xdr:colOff>
      <xdr:row>37</xdr:row>
      <xdr:rowOff>90382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427999"/>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148696</xdr:rowOff>
    </xdr:from>
    <xdr:to>
      <xdr:col>68</xdr:col>
      <xdr:colOff>203200</xdr:colOff>
      <xdr:row>37</xdr:row>
      <xdr:rowOff>78846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89023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91034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23495</xdr:rowOff>
    </xdr:from>
    <xdr:to>
      <xdr:col>81</xdr:col>
      <xdr:colOff>95250</xdr:colOff>
      <xdr:row>37</xdr:row>
      <xdr:rowOff>125095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167022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39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25506</xdr:rowOff>
    </xdr:from>
    <xdr:to>
      <xdr:col>77</xdr:col>
      <xdr:colOff>95250</xdr:colOff>
      <xdr:row>37</xdr:row>
      <xdr:rowOff>127106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111883</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55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37571</xdr:rowOff>
    </xdr:from>
    <xdr:to>
      <xdr:col>73</xdr:col>
      <xdr:colOff>44450</xdr:colOff>
      <xdr:row>37</xdr:row>
      <xdr:rowOff>139171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8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123948</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6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39582</xdr:rowOff>
    </xdr:from>
    <xdr:to>
      <xdr:col>68</xdr:col>
      <xdr:colOff>203200</xdr:colOff>
      <xdr:row>37</xdr:row>
      <xdr:rowOff>141182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8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125958</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69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33549</xdr:rowOff>
    </xdr:from>
    <xdr:to>
      <xdr:col>64</xdr:col>
      <xdr:colOff>152400</xdr:colOff>
      <xdr:row>37</xdr:row>
      <xdr:rowOff>135149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119926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63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企業債等繰入見込額は増加したが、それ以上に充当可能基金の増額に伴う充当可能財源が増額し、昨年度に比べ将来負担比率は下がっている。しかし、依然として全国平均、岡山県平均、類似団体平均を上回っており、施設の老朽化や集約による新規大型事業や、平成３０年７月豪雨災害等の復旧に係る起債借入などにより、今後も高い数値となることが見込まれる。財政運営適正化計画に基づき、事業の重点化を図り、発行する起債の選択、抑制を行うことで、将来負担比率の抑制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131223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571750"/>
          <a:ext cx="0" cy="1331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103300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75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131223</xdr:rowOff>
    </xdr:from>
    <xdr:to>
      <xdr:col>81</xdr:col>
      <xdr:colOff>133350</xdr:colOff>
      <xdr:row>22</xdr:row>
      <xdr:rowOff>131223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0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147066</xdr:rowOff>
    </xdr:from>
    <xdr:to>
      <xdr:col>81</xdr:col>
      <xdr:colOff>44450</xdr:colOff>
      <xdr:row>17</xdr:row>
      <xdr:rowOff>84804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2890266"/>
          <a:ext cx="838200" cy="10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60437</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460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43910</xdr:rowOff>
    </xdr:from>
    <xdr:to>
      <xdr:col>81</xdr:col>
      <xdr:colOff>95250</xdr:colOff>
      <xdr:row>15</xdr:row>
      <xdr:rowOff>145510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61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84804</xdr:rowOff>
    </xdr:from>
    <xdr:to>
      <xdr:col>77</xdr:col>
      <xdr:colOff>44450</xdr:colOff>
      <xdr:row>17</xdr:row>
      <xdr:rowOff>118586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99945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101219</xdr:rowOff>
    </xdr:from>
    <xdr:to>
      <xdr:col>77</xdr:col>
      <xdr:colOff>95250</xdr:colOff>
      <xdr:row>16</xdr:row>
      <xdr:rowOff>31369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67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41546</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441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118586</xdr:rowOff>
    </xdr:from>
    <xdr:to>
      <xdr:col>72</xdr:col>
      <xdr:colOff>203200</xdr:colOff>
      <xdr:row>17</xdr:row>
      <xdr:rowOff>144526</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3033236"/>
          <a:ext cx="889000" cy="2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28099</xdr:rowOff>
    </xdr:from>
    <xdr:to>
      <xdr:col>73</xdr:col>
      <xdr:colOff>44450</xdr:colOff>
      <xdr:row>16</xdr:row>
      <xdr:rowOff>129699</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77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139876</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540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144526</xdr:rowOff>
    </xdr:from>
    <xdr:to>
      <xdr:col>68</xdr:col>
      <xdr:colOff>152400</xdr:colOff>
      <xdr:row>18</xdr:row>
      <xdr:rowOff>54515</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059176"/>
          <a:ext cx="889000" cy="8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73946</xdr:rowOff>
    </xdr:from>
    <xdr:to>
      <xdr:col>68</xdr:col>
      <xdr:colOff>203200</xdr:colOff>
      <xdr:row>17</xdr:row>
      <xdr:rowOff>4096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81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14273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586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67310</xdr:rowOff>
    </xdr:from>
    <xdr:to>
      <xdr:col>64</xdr:col>
      <xdr:colOff>152400</xdr:colOff>
      <xdr:row>16</xdr:row>
      <xdr:rowOff>168910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7637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57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96266</xdr:rowOff>
    </xdr:from>
    <xdr:to>
      <xdr:col>81</xdr:col>
      <xdr:colOff>95250</xdr:colOff>
      <xdr:row>17</xdr:row>
      <xdr:rowOff>26416</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8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68343</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81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34004</xdr:rowOff>
    </xdr:from>
    <xdr:to>
      <xdr:col>77</xdr:col>
      <xdr:colOff>95250</xdr:colOff>
      <xdr:row>17</xdr:row>
      <xdr:rowOff>135604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94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120381</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035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67786</xdr:rowOff>
    </xdr:from>
    <xdr:to>
      <xdr:col>73</xdr:col>
      <xdr:colOff>44450</xdr:colOff>
      <xdr:row>17</xdr:row>
      <xdr:rowOff>169386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98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154163</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068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93726</xdr:rowOff>
    </xdr:from>
    <xdr:to>
      <xdr:col>68</xdr:col>
      <xdr:colOff>203200</xdr:colOff>
      <xdr:row>18</xdr:row>
      <xdr:rowOff>23876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00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8653</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09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3715</xdr:rowOff>
    </xdr:from>
    <xdr:to>
      <xdr:col>64</xdr:col>
      <xdr:colOff>152400</xdr:colOff>
      <xdr:row>18</xdr:row>
      <xdr:rowOff>105315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08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90092</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17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27,650
26,716
546.99
26,639,598
25,724,396
746,764
13,897,985
31,327,157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類似団体平均を上回っている。職員数が類似団体と比較して多いために、経常収支比率の人件費分も平均を上回ることとなっている。退職者分全補充を行っている現状も含めて、人件費関係経費全体について、抑制し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41</xdr:row>
      <xdr:rowOff>16510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896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160037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16510</xdr:rowOff>
    </xdr:from>
    <xdr:to>
      <xdr:col>24</xdr:col>
      <xdr:colOff>114300</xdr:colOff>
      <xdr:row>41</xdr:row>
      <xdr:rowOff>16510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35560</xdr:rowOff>
    </xdr:from>
    <xdr:to>
      <xdr:col>24</xdr:col>
      <xdr:colOff>25400</xdr:colOff>
      <xdr:row>38</xdr:row>
      <xdr:rowOff>66040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506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0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66040</xdr:rowOff>
    </xdr:from>
    <xdr:to>
      <xdr:col>19</xdr:col>
      <xdr:colOff>187325</xdr:colOff>
      <xdr:row>39</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8114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xdr:rowOff>
    </xdr:from>
    <xdr:to>
      <xdr:col>15</xdr:col>
      <xdr:colOff>98425</xdr:colOff>
      <xdr:row>39</xdr:row>
      <xdr:rowOff>69850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278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72390</xdr:rowOff>
    </xdr:from>
    <xdr:to>
      <xdr:col>15</xdr:col>
      <xdr:colOff>149225</xdr:colOff>
      <xdr:row>38</xdr:row>
      <xdr:rowOff>2540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12717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123190</xdr:rowOff>
    </xdr:from>
    <xdr:to>
      <xdr:col>11</xdr:col>
      <xdr:colOff>9525</xdr:colOff>
      <xdr:row>38</xdr:row>
      <xdr:rowOff>12700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66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77487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156210</xdr:rowOff>
    </xdr:from>
    <xdr:to>
      <xdr:col>24</xdr:col>
      <xdr:colOff>76200</xdr:colOff>
      <xdr:row>38</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128287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15240</xdr:rowOff>
    </xdr:from>
    <xdr:to>
      <xdr:col>20</xdr:col>
      <xdr:colOff>38100</xdr:colOff>
      <xdr:row>38</xdr:row>
      <xdr:rowOff>116840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101617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1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19050</xdr:rowOff>
    </xdr:from>
    <xdr:to>
      <xdr:col>15</xdr:col>
      <xdr:colOff>149225</xdr:colOff>
      <xdr:row>39</xdr:row>
      <xdr:rowOff>120650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105427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133350</xdr:rowOff>
    </xdr:from>
    <xdr:to>
      <xdr:col>11</xdr:col>
      <xdr:colOff>60325</xdr:colOff>
      <xdr:row>38</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48277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158767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以前までは類似団体平均を上回っていたが、令和３年度は同比率となり、令和４年度は下回ることとなった。昨年度と比較して数値が上昇しているのは、エネルギー高騰の影響を受けて公共施設の光熱水費等が上昇したことによると思われる。本市は、市域が広大で保有する公共施設数も多く、施設の維持管理経費が増加していく懸念があるが、物件費が以前と比較して減少傾向にあるのは、会計年度任用職員制度の導入により物件費に計上していた賃金が人件費にシフトされたことによ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80736</xdr:rowOff>
    </xdr:from>
    <xdr:to>
      <xdr:col>82</xdr:col>
      <xdr:colOff>107950</xdr:colOff>
      <xdr:row>21</xdr:row>
      <xdr:rowOff>58964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309586"/>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167113</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53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80736</xdr:rowOff>
    </xdr:from>
    <xdr:to>
      <xdr:col>82</xdr:col>
      <xdr:colOff>196850</xdr:colOff>
      <xdr:row>13</xdr:row>
      <xdr:rowOff>80736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309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99786</xdr:rowOff>
    </xdr:from>
    <xdr:to>
      <xdr:col>82</xdr:col>
      <xdr:colOff>107950</xdr:colOff>
      <xdr:row>17</xdr:row>
      <xdr:rowOff>37193</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842986"/>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140806</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84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168729</xdr:rowOff>
    </xdr:from>
    <xdr:to>
      <xdr:col>82</xdr:col>
      <xdr:colOff>158750</xdr:colOff>
      <xdr:row>17</xdr:row>
      <xdr:rowOff>98879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11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99786</xdr:rowOff>
    </xdr:from>
    <xdr:to>
      <xdr:col>78</xdr:col>
      <xdr:colOff>69850</xdr:colOff>
      <xdr:row>17</xdr:row>
      <xdr:rowOff>58964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842986"/>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48986</xdr:rowOff>
    </xdr:from>
    <xdr:to>
      <xdr:col>78</xdr:col>
      <xdr:colOff>120650</xdr:colOff>
      <xdr:row>16</xdr:row>
      <xdr:rowOff>150586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160763</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61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58964</xdr:rowOff>
    </xdr:from>
    <xdr:to>
      <xdr:col>73</xdr:col>
      <xdr:colOff>180975</xdr:colOff>
      <xdr:row>18</xdr:row>
      <xdr:rowOff>61686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973614"/>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7257</xdr:rowOff>
    </xdr:from>
    <xdr:to>
      <xdr:col>69</xdr:col>
      <xdr:colOff>92075</xdr:colOff>
      <xdr:row>18</xdr:row>
      <xdr:rowOff>61686</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0933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2920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29936</xdr:rowOff>
    </xdr:from>
    <xdr:to>
      <xdr:col>65</xdr:col>
      <xdr:colOff>53975</xdr:colOff>
      <xdr:row>17</xdr:row>
      <xdr:rowOff>131536</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141713</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157843</xdr:rowOff>
    </xdr:from>
    <xdr:to>
      <xdr:col>82</xdr:col>
      <xdr:colOff>158750</xdr:colOff>
      <xdr:row>17</xdr:row>
      <xdr:rowOff>87993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0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2920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48986</xdr:rowOff>
    </xdr:from>
    <xdr:to>
      <xdr:col>78</xdr:col>
      <xdr:colOff>120650</xdr:colOff>
      <xdr:row>16</xdr:row>
      <xdr:rowOff>150586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135363</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87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8164</xdr:rowOff>
    </xdr:from>
    <xdr:to>
      <xdr:col>74</xdr:col>
      <xdr:colOff>31750</xdr:colOff>
      <xdr:row>17</xdr:row>
      <xdr:rowOff>109764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2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94541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09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10886</xdr:rowOff>
    </xdr:from>
    <xdr:to>
      <xdr:col>69</xdr:col>
      <xdr:colOff>142875</xdr:colOff>
      <xdr:row>18</xdr:row>
      <xdr:rowOff>112486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97263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83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127907</xdr:rowOff>
    </xdr:from>
    <xdr:to>
      <xdr:col>65</xdr:col>
      <xdr:colOff>53975</xdr:colOff>
      <xdr:row>18</xdr:row>
      <xdr:rowOff>58057</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4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42834</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12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岡山県平均、類似団体平均に比べ、大きく下回っている。障害者に対する訓練給付や介護給付が年々増えてきているが、障害者の人数自体は急激に伸びている状況ではないため、利用者の増加及びサービスの充実などの理由が考えられる。児童福祉関係については、少子化の影響により減少しており、生活保護関係についても受給者の減少により減少傾向となっ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44450</xdr:rowOff>
    </xdr:from>
    <xdr:to>
      <xdr:col>24</xdr:col>
      <xdr:colOff>25400</xdr:colOff>
      <xdr:row>61</xdr:row>
      <xdr:rowOff>158750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31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130827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44450</xdr:rowOff>
    </xdr:from>
    <xdr:to>
      <xdr:col>24</xdr:col>
      <xdr:colOff>114300</xdr:colOff>
      <xdr:row>53</xdr:row>
      <xdr:rowOff>44450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133350</xdr:rowOff>
    </xdr:from>
    <xdr:to>
      <xdr:col>24</xdr:col>
      <xdr:colOff>25400</xdr:colOff>
      <xdr:row>54</xdr:row>
      <xdr:rowOff>12700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2202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60977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88900</xdr:rowOff>
    </xdr:from>
    <xdr:to>
      <xdr:col>24</xdr:col>
      <xdr:colOff>76200</xdr:colOff>
      <xdr:row>57</xdr:row>
      <xdr:rowOff>19050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133350</xdr:rowOff>
    </xdr:from>
    <xdr:to>
      <xdr:col>19</xdr:col>
      <xdr:colOff>187325</xdr:colOff>
      <xdr:row>53</xdr:row>
      <xdr:rowOff>133350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220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50800</xdr:rowOff>
    </xdr:from>
    <xdr:to>
      <xdr:col>20</xdr:col>
      <xdr:colOff>38100</xdr:colOff>
      <xdr:row>56</xdr:row>
      <xdr:rowOff>152400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137177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133350</xdr:rowOff>
    </xdr:from>
    <xdr:to>
      <xdr:col>15</xdr:col>
      <xdr:colOff>98425</xdr:colOff>
      <xdr:row>54</xdr:row>
      <xdr:rowOff>152400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2202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152400</xdr:rowOff>
    </xdr:from>
    <xdr:to>
      <xdr:col>11</xdr:col>
      <xdr:colOff>9525</xdr:colOff>
      <xdr:row>54</xdr:row>
      <xdr:rowOff>152400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410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82550</xdr:rowOff>
    </xdr:from>
    <xdr:to>
      <xdr:col>11</xdr:col>
      <xdr:colOff>60325</xdr:colOff>
      <xdr:row>58</xdr:row>
      <xdr:rowOff>12700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168927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31750</xdr:rowOff>
    </xdr:from>
    <xdr:to>
      <xdr:col>6</xdr:col>
      <xdr:colOff>171450</xdr:colOff>
      <xdr:row>57</xdr:row>
      <xdr:rowOff>133350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118127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133350</xdr:rowOff>
    </xdr:from>
    <xdr:to>
      <xdr:col>24</xdr:col>
      <xdr:colOff>76200</xdr:colOff>
      <xdr:row>54</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149877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82550</xdr:rowOff>
    </xdr:from>
    <xdr:to>
      <xdr:col>20</xdr:col>
      <xdr:colOff>38100</xdr:colOff>
      <xdr:row>54</xdr:row>
      <xdr:rowOff>12700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16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22877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893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82550</xdr:rowOff>
    </xdr:from>
    <xdr:to>
      <xdr:col>15</xdr:col>
      <xdr:colOff>149225</xdr:colOff>
      <xdr:row>54</xdr:row>
      <xdr:rowOff>12700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16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22877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101600</xdr:rowOff>
    </xdr:from>
    <xdr:to>
      <xdr:col>11</xdr:col>
      <xdr:colOff>60325</xdr:colOff>
      <xdr:row>55</xdr:row>
      <xdr:rowOff>31750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41927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101600</xdr:rowOff>
    </xdr:from>
    <xdr:to>
      <xdr:col>6</xdr:col>
      <xdr:colOff>171450</xdr:colOff>
      <xdr:row>55</xdr:row>
      <xdr:rowOff>31750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41927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岡山県平均、類似団体平均を下回っており、近年は減少傾向にある。これは、令和２年度より簡易水道事業特別会計の水道事業への統合や下水道事業特別会計の公営企業会計への移行による減額が大きい。今後も、各事業においては独立採算の原則に立ち返った健全運営を一層推進す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161290</xdr:rowOff>
    </xdr:from>
    <xdr:to>
      <xdr:col>82</xdr:col>
      <xdr:colOff>107950</xdr:colOff>
      <xdr:row>62</xdr:row>
      <xdr:rowOff>35560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481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7637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35560</xdr:rowOff>
    </xdr:from>
    <xdr:to>
      <xdr:col>82</xdr:col>
      <xdr:colOff>196850</xdr:colOff>
      <xdr:row>62</xdr:row>
      <xdr:rowOff>35560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65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76217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161290</xdr:rowOff>
    </xdr:from>
    <xdr:to>
      <xdr:col>82</xdr:col>
      <xdr:colOff>196850</xdr:colOff>
      <xdr:row>53</xdr:row>
      <xdr:rowOff>161290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4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161290</xdr:rowOff>
    </xdr:from>
    <xdr:to>
      <xdr:col>82</xdr:col>
      <xdr:colOff>107950</xdr:colOff>
      <xdr:row>55</xdr:row>
      <xdr:rowOff>168910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5910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161290</xdr:rowOff>
    </xdr:from>
    <xdr:to>
      <xdr:col>78</xdr:col>
      <xdr:colOff>69850</xdr:colOff>
      <xdr:row>56</xdr:row>
      <xdr:rowOff>73660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5910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116857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1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73660</xdr:rowOff>
    </xdr:from>
    <xdr:to>
      <xdr:col>73</xdr:col>
      <xdr:colOff>180975</xdr:colOff>
      <xdr:row>58</xdr:row>
      <xdr:rowOff>58420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74860"/>
          <a:ext cx="889000" cy="3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53340</xdr:rowOff>
    </xdr:from>
    <xdr:to>
      <xdr:col>74</xdr:col>
      <xdr:colOff>31750</xdr:colOff>
      <xdr:row>56</xdr:row>
      <xdr:rowOff>154940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139717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161290</xdr:rowOff>
    </xdr:from>
    <xdr:to>
      <xdr:col>69</xdr:col>
      <xdr:colOff>92075</xdr:colOff>
      <xdr:row>58</xdr:row>
      <xdr:rowOff>58420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9339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123207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161307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118110</xdr:rowOff>
    </xdr:from>
    <xdr:to>
      <xdr:col>82</xdr:col>
      <xdr:colOff>158750</xdr:colOff>
      <xdr:row>56</xdr:row>
      <xdr:rowOff>48260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134637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110490</xdr:rowOff>
    </xdr:from>
    <xdr:to>
      <xdr:col>78</xdr:col>
      <xdr:colOff>120650</xdr:colOff>
      <xdr:row>56</xdr:row>
      <xdr:rowOff>40640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50817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0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22860</xdr:rowOff>
    </xdr:from>
    <xdr:to>
      <xdr:col>74</xdr:col>
      <xdr:colOff>31750</xdr:colOff>
      <xdr:row>56</xdr:row>
      <xdr:rowOff>124460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134637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xdr:rowOff>
    </xdr:from>
    <xdr:to>
      <xdr:col>69</xdr:col>
      <xdr:colOff>142875</xdr:colOff>
      <xdr:row>58</xdr:row>
      <xdr:rowOff>109220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93997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25417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っているが、これは合併後、報償費や補助費の一斉見直しを行い、５％～１５％の縮減を行ってきたことによる。今後も行財政改革により、費用対効果も検討したうえで各種補助金の見直しを行い、適正な執行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41</xdr:row>
      <xdr:rowOff>37846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37428"/>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21844</xdr:rowOff>
    </xdr:from>
    <xdr:to>
      <xdr:col>82</xdr:col>
      <xdr:colOff>107950</xdr:colOff>
      <xdr:row>36</xdr:row>
      <xdr:rowOff>94996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19404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71137</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43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161290</xdr:rowOff>
    </xdr:from>
    <xdr:to>
      <xdr:col>78</xdr:col>
      <xdr:colOff>69850</xdr:colOff>
      <xdr:row>36</xdr:row>
      <xdr:rowOff>21844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16204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24130</xdr:rowOff>
    </xdr:from>
    <xdr:to>
      <xdr:col>73</xdr:col>
      <xdr:colOff>180975</xdr:colOff>
      <xdr:row>35</xdr:row>
      <xdr:rowOff>161290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0248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112776</xdr:rowOff>
    </xdr:from>
    <xdr:to>
      <xdr:col>74</xdr:col>
      <xdr:colOff>31750</xdr:colOff>
      <xdr:row>37</xdr:row>
      <xdr:rowOff>42926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27703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24130</xdr:rowOff>
    </xdr:from>
    <xdr:to>
      <xdr:col>69</xdr:col>
      <xdr:colOff>92075</xdr:colOff>
      <xdr:row>35</xdr:row>
      <xdr:rowOff>33274</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0248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135145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107713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44196</xdr:rowOff>
    </xdr:from>
    <xdr:to>
      <xdr:col>82</xdr:col>
      <xdr:colOff>158750</xdr:colOff>
      <xdr:row>36</xdr:row>
      <xdr:rowOff>145796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60723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06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142494</xdr:rowOff>
    </xdr:from>
    <xdr:to>
      <xdr:col>78</xdr:col>
      <xdr:colOff>120650</xdr:colOff>
      <xdr:row>36</xdr:row>
      <xdr:rowOff>72644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82821</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912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110490</xdr:rowOff>
    </xdr:from>
    <xdr:to>
      <xdr:col>74</xdr:col>
      <xdr:colOff>31750</xdr:colOff>
      <xdr:row>36</xdr:row>
      <xdr:rowOff>40640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50817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144780</xdr:rowOff>
    </xdr:from>
    <xdr:to>
      <xdr:col>69</xdr:col>
      <xdr:colOff>142875</xdr:colOff>
      <xdr:row>35</xdr:row>
      <xdr:rowOff>74930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85107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153924</xdr:rowOff>
    </xdr:from>
    <xdr:to>
      <xdr:col>65</xdr:col>
      <xdr:colOff>53975</xdr:colOff>
      <xdr:row>35</xdr:row>
      <xdr:rowOff>84074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59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94251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75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岡山県平均、類似団体平均を大きく上回っている。これは、市庁舎や複合施設の建設など、近年大型事業が続いていることや平成３０年７月豪雨に係る災害復旧事業の影響が考えられ、今後も増加する見込みにある。普通建設事業に係る地方債発行額については、財政運営適正化計画に基づき、事業計画の延伸等による発行額の抑制に努める必要があ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43180</xdr:rowOff>
    </xdr:from>
    <xdr:to>
      <xdr:col>24</xdr:col>
      <xdr:colOff>25400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30480"/>
          <a:ext cx="0" cy="104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129557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47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43180</xdr:rowOff>
    </xdr:from>
    <xdr:to>
      <xdr:col>24</xdr:col>
      <xdr:colOff>114300</xdr:colOff>
      <xdr:row>74</xdr:row>
      <xdr:rowOff>43180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76</xdr:row>
      <xdr:rowOff>14605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987800" y="1299718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161307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2677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134620</xdr:rowOff>
    </xdr:from>
    <xdr:to>
      <xdr:col>19</xdr:col>
      <xdr:colOff>187325</xdr:colOff>
      <xdr:row>75</xdr:row>
      <xdr:rowOff>138430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29933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123825</xdr:rowOff>
    </xdr:from>
    <xdr:to>
      <xdr:col>20</xdr:col>
      <xdr:colOff>38100</xdr:colOff>
      <xdr:row>75</xdr:row>
      <xdr:rowOff>53975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64152</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2580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134620</xdr:rowOff>
    </xdr:from>
    <xdr:to>
      <xdr:col>15</xdr:col>
      <xdr:colOff>98425</xdr:colOff>
      <xdr:row>75</xdr:row>
      <xdr:rowOff>138430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29933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135255</xdr:rowOff>
    </xdr:from>
    <xdr:to>
      <xdr:col>15</xdr:col>
      <xdr:colOff>149225</xdr:colOff>
      <xdr:row>75</xdr:row>
      <xdr:rowOff>65405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75582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138430</xdr:rowOff>
    </xdr:from>
    <xdr:to>
      <xdr:col>11</xdr:col>
      <xdr:colOff>9525</xdr:colOff>
      <xdr:row>75</xdr:row>
      <xdr:rowOff>142240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29971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137160</xdr:rowOff>
    </xdr:from>
    <xdr:to>
      <xdr:col>11</xdr:col>
      <xdr:colOff>60325</xdr:colOff>
      <xdr:row>75</xdr:row>
      <xdr:rowOff>67310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135255</xdr:rowOff>
    </xdr:from>
    <xdr:to>
      <xdr:col>24</xdr:col>
      <xdr:colOff>76200</xdr:colOff>
      <xdr:row>76</xdr:row>
      <xdr:rowOff>65405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99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107332</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966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87630</xdr:rowOff>
    </xdr:from>
    <xdr:to>
      <xdr:col>20</xdr:col>
      <xdr:colOff>38100</xdr:colOff>
      <xdr:row>76</xdr:row>
      <xdr:rowOff>17780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2557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03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83820</xdr:rowOff>
    </xdr:from>
    <xdr:to>
      <xdr:col>15</xdr:col>
      <xdr:colOff>149225</xdr:colOff>
      <xdr:row>76</xdr:row>
      <xdr:rowOff>13970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170197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02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87630</xdr:rowOff>
    </xdr:from>
    <xdr:to>
      <xdr:col>11</xdr:col>
      <xdr:colOff>60325</xdr:colOff>
      <xdr:row>76</xdr:row>
      <xdr:rowOff>17780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2557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91440</xdr:rowOff>
    </xdr:from>
    <xdr:to>
      <xdr:col>6</xdr:col>
      <xdr:colOff>171450</xdr:colOff>
      <xdr:row>76</xdr:row>
      <xdr:rowOff>21589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6366</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036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岡山県平均、類似団体平均を下回っているが、今後の一般財源の減少に備え、より一層の効率化を図る必要がある。行政運営の効率化、行政関与の必要性等を考慮のうえ、民間委託についても再検討を行い行政のスリム化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79</xdr:row>
      <xdr:rowOff>97282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462256"/>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145288</xdr:rowOff>
    </xdr:from>
    <xdr:to>
      <xdr:col>82</xdr:col>
      <xdr:colOff>107950</xdr:colOff>
      <xdr:row>75</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2832588"/>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57421</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145288</xdr:rowOff>
    </xdr:from>
    <xdr:to>
      <xdr:col>78</xdr:col>
      <xdr:colOff>69850</xdr:colOff>
      <xdr:row>75</xdr:row>
      <xdr:rowOff>152146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2832588"/>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133350</xdr:rowOff>
    </xdr:from>
    <xdr:to>
      <xdr:col>78</xdr:col>
      <xdr:colOff>120650</xdr:colOff>
      <xdr:row>76</xdr:row>
      <xdr:rowOff>63500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48277</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7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152146</xdr:rowOff>
    </xdr:from>
    <xdr:to>
      <xdr:col>73</xdr:col>
      <xdr:colOff>180975</xdr:colOff>
      <xdr:row>76</xdr:row>
      <xdr:rowOff>44704</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301089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117348</xdr:rowOff>
    </xdr:from>
    <xdr:to>
      <xdr:col>74</xdr:col>
      <xdr:colOff>31750</xdr:colOff>
      <xdr:row>77</xdr:row>
      <xdr:rowOff>47498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32275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124714</xdr:rowOff>
    </xdr:from>
    <xdr:to>
      <xdr:col>69</xdr:col>
      <xdr:colOff>92075</xdr:colOff>
      <xdr:row>76</xdr:row>
      <xdr:rowOff>44704</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004800" y="1298346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82566</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135637</xdr:rowOff>
    </xdr:from>
    <xdr:to>
      <xdr:col>65</xdr:col>
      <xdr:colOff>53975</xdr:colOff>
      <xdr:row>77</xdr:row>
      <xdr:rowOff>65787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50564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46482</xdr:rowOff>
    </xdr:from>
    <xdr:to>
      <xdr:col>82</xdr:col>
      <xdr:colOff>158750</xdr:colOff>
      <xdr:row>75</xdr:row>
      <xdr:rowOff>148081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63009</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750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94488</xdr:rowOff>
    </xdr:from>
    <xdr:to>
      <xdr:col>78</xdr:col>
      <xdr:colOff>120650</xdr:colOff>
      <xdr:row>75</xdr:row>
      <xdr:rowOff>24638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278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34815</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550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101346</xdr:rowOff>
    </xdr:from>
    <xdr:to>
      <xdr:col>74</xdr:col>
      <xdr:colOff>31750</xdr:colOff>
      <xdr:row>76</xdr:row>
      <xdr:rowOff>31496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41673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165354</xdr:rowOff>
    </xdr:from>
    <xdr:to>
      <xdr:col>69</xdr:col>
      <xdr:colOff>142875</xdr:colOff>
      <xdr:row>76</xdr:row>
      <xdr:rowOff>95504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105681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73914</xdr:rowOff>
    </xdr:from>
    <xdr:to>
      <xdr:col>65</xdr:col>
      <xdr:colOff>53975</xdr:colOff>
      <xdr:row>76</xdr:row>
      <xdr:rowOff>4065</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14241</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270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80736</xdr:rowOff>
    </xdr:from>
    <xdr:to>
      <xdr:col>29</xdr:col>
      <xdr:colOff>127000</xdr:colOff>
      <xdr:row>20</xdr:row>
      <xdr:rowOff>49711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85761"/>
          <a:ext cx="0" cy="13405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21788</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98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49711</xdr:rowOff>
    </xdr:from>
    <xdr:to>
      <xdr:col>30</xdr:col>
      <xdr:colOff>25400</xdr:colOff>
      <xdr:row>20</xdr:row>
      <xdr:rowOff>49711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26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167113</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80736</xdr:rowOff>
    </xdr:from>
    <xdr:to>
      <xdr:col>30</xdr:col>
      <xdr:colOff>25400</xdr:colOff>
      <xdr:row>12</xdr:row>
      <xdr:rowOff>80736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857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43049</xdr:rowOff>
    </xdr:from>
    <xdr:to>
      <xdr:col>29</xdr:col>
      <xdr:colOff>127000</xdr:colOff>
      <xdr:row>14</xdr:row>
      <xdr:rowOff>54349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490974"/>
          <a:ext cx="647700" cy="113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136560</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27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164483</xdr:rowOff>
    </xdr:from>
    <xdr:to>
      <xdr:col>29</xdr:col>
      <xdr:colOff>177800</xdr:colOff>
      <xdr:row>17</xdr:row>
      <xdr:rowOff>94633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54349</xdr:rowOff>
    </xdr:from>
    <xdr:to>
      <xdr:col>26</xdr:col>
      <xdr:colOff>50800</xdr:colOff>
      <xdr:row>14</xdr:row>
      <xdr:rowOff>87311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502274"/>
          <a:ext cx="698500" cy="32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4692</xdr:rowOff>
    </xdr:from>
    <xdr:to>
      <xdr:col>26</xdr:col>
      <xdr:colOff>101600</xdr:colOff>
      <xdr:row>17</xdr:row>
      <xdr:rowOff>106292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91069</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053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87311</xdr:rowOff>
    </xdr:from>
    <xdr:to>
      <xdr:col>22</xdr:col>
      <xdr:colOff>114300</xdr:colOff>
      <xdr:row>15</xdr:row>
      <xdr:rowOff>1607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535236"/>
          <a:ext cx="698500" cy="85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49933</xdr:rowOff>
    </xdr:from>
    <xdr:to>
      <xdr:col>22</xdr:col>
      <xdr:colOff>165100</xdr:colOff>
      <xdr:row>17</xdr:row>
      <xdr:rowOff>151533</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136310</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09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151079</xdr:rowOff>
    </xdr:from>
    <xdr:to>
      <xdr:col>18</xdr:col>
      <xdr:colOff>177800</xdr:colOff>
      <xdr:row>15</xdr:row>
      <xdr:rowOff>1607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2599004"/>
          <a:ext cx="698500" cy="21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82220</xdr:rowOff>
    </xdr:from>
    <xdr:to>
      <xdr:col>19</xdr:col>
      <xdr:colOff>38100</xdr:colOff>
      <xdr:row>18</xdr:row>
      <xdr:rowOff>12370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168597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99724</xdr:rowOff>
    </xdr:from>
    <xdr:to>
      <xdr:col>15</xdr:col>
      <xdr:colOff>101600</xdr:colOff>
      <xdr:row>18</xdr:row>
      <xdr:rowOff>29874</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14651</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4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163699</xdr:rowOff>
    </xdr:from>
    <xdr:to>
      <xdr:col>29</xdr:col>
      <xdr:colOff>177800</xdr:colOff>
      <xdr:row>14</xdr:row>
      <xdr:rowOff>93849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440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8776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28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3549</xdr:rowOff>
    </xdr:from>
    <xdr:to>
      <xdr:col>26</xdr:col>
      <xdr:colOff>101600</xdr:colOff>
      <xdr:row>14</xdr:row>
      <xdr:rowOff>105149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451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115326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220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36511</xdr:rowOff>
    </xdr:from>
    <xdr:to>
      <xdr:col>22</xdr:col>
      <xdr:colOff>165100</xdr:colOff>
      <xdr:row>14</xdr:row>
      <xdr:rowOff>138111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4844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148288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253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122257</xdr:rowOff>
    </xdr:from>
    <xdr:to>
      <xdr:col>19</xdr:col>
      <xdr:colOff>38100</xdr:colOff>
      <xdr:row>15</xdr:row>
      <xdr:rowOff>52407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570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62584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33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100279</xdr:rowOff>
    </xdr:from>
    <xdr:to>
      <xdr:col>15</xdr:col>
      <xdr:colOff>101600</xdr:colOff>
      <xdr:row>15</xdr:row>
      <xdr:rowOff>30429</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548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40606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317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25791</xdr:rowOff>
    </xdr:from>
    <xdr:to>
      <xdr:col>29</xdr:col>
      <xdr:colOff>127000</xdr:colOff>
      <xdr:row>38</xdr:row>
      <xdr:rowOff>146271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5950341"/>
          <a:ext cx="0" cy="16635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118348</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85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146271</xdr:rowOff>
    </xdr:from>
    <xdr:to>
      <xdr:col>30</xdr:col>
      <xdr:colOff>25400</xdr:colOff>
      <xdr:row>38</xdr:row>
      <xdr:rowOff>146271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138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283618</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69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25791</xdr:rowOff>
    </xdr:from>
    <xdr:to>
      <xdr:col>30</xdr:col>
      <xdr:colOff>25400</xdr:colOff>
      <xdr:row>33</xdr:row>
      <xdr:rowOff>25791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59503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244432</xdr:rowOff>
    </xdr:from>
    <xdr:to>
      <xdr:col>29</xdr:col>
      <xdr:colOff>127000</xdr:colOff>
      <xdr:row>37</xdr:row>
      <xdr:rowOff>271552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369132"/>
          <a:ext cx="647700" cy="27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246919</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371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274842</xdr:rowOff>
    </xdr:from>
    <xdr:to>
      <xdr:col>29</xdr:col>
      <xdr:colOff>177800</xdr:colOff>
      <xdr:row>38</xdr:row>
      <xdr:rowOff>33542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399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262403</xdr:rowOff>
    </xdr:from>
    <xdr:to>
      <xdr:col>26</xdr:col>
      <xdr:colOff>50800</xdr:colOff>
      <xdr:row>37</xdr:row>
      <xdr:rowOff>271552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7387103"/>
          <a:ext cx="698500" cy="9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278923</xdr:rowOff>
    </xdr:from>
    <xdr:to>
      <xdr:col>26</xdr:col>
      <xdr:colOff>101600</xdr:colOff>
      <xdr:row>38</xdr:row>
      <xdr:rowOff>37623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403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22400</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490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262293</xdr:rowOff>
    </xdr:from>
    <xdr:to>
      <xdr:col>22</xdr:col>
      <xdr:colOff>114300</xdr:colOff>
      <xdr:row>37</xdr:row>
      <xdr:rowOff>262403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386993"/>
          <a:ext cx="698500" cy="1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285533</xdr:rowOff>
    </xdr:from>
    <xdr:to>
      <xdr:col>22</xdr:col>
      <xdr:colOff>165100</xdr:colOff>
      <xdr:row>38</xdr:row>
      <xdr:rowOff>44233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410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29010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496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262293</xdr:rowOff>
    </xdr:from>
    <xdr:to>
      <xdr:col>18</xdr:col>
      <xdr:colOff>177800</xdr:colOff>
      <xdr:row>37</xdr:row>
      <xdr:rowOff>266888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386993"/>
          <a:ext cx="698500" cy="45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282927</xdr:rowOff>
    </xdr:from>
    <xdr:to>
      <xdr:col>19</xdr:col>
      <xdr:colOff>38100</xdr:colOff>
      <xdr:row>38</xdr:row>
      <xdr:rowOff>41627</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40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26404</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49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282824</xdr:rowOff>
    </xdr:from>
    <xdr:to>
      <xdr:col>15</xdr:col>
      <xdr:colOff>101600</xdr:colOff>
      <xdr:row>38</xdr:row>
      <xdr:rowOff>41524</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40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26301</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49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193632</xdr:rowOff>
    </xdr:from>
    <xdr:to>
      <xdr:col>29</xdr:col>
      <xdr:colOff>177800</xdr:colOff>
      <xdr:row>37</xdr:row>
      <xdr:rowOff>295232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3183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38709</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163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220752</xdr:rowOff>
    </xdr:from>
    <xdr:to>
      <xdr:col>26</xdr:col>
      <xdr:colOff>101600</xdr:colOff>
      <xdr:row>37</xdr:row>
      <xdr:rowOff>322352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3454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161079</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114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211603</xdr:rowOff>
    </xdr:from>
    <xdr:to>
      <xdr:col>22</xdr:col>
      <xdr:colOff>165100</xdr:colOff>
      <xdr:row>37</xdr:row>
      <xdr:rowOff>313203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3363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151930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105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211493</xdr:rowOff>
    </xdr:from>
    <xdr:to>
      <xdr:col>19</xdr:col>
      <xdr:colOff>38100</xdr:colOff>
      <xdr:row>37</xdr:row>
      <xdr:rowOff>313093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3361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151820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105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216088</xdr:rowOff>
    </xdr:from>
    <xdr:to>
      <xdr:col>15</xdr:col>
      <xdr:colOff>101600</xdr:colOff>
      <xdr:row>37</xdr:row>
      <xdr:rowOff>317688</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340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156415</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10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27,650
26,716
546.99
26,639,598
25,724,396
746,764
13,897,985
31,327,157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49619</xdr:rowOff>
    </xdr:from>
    <xdr:to>
      <xdr:col>24</xdr:col>
      <xdr:colOff>62865</xdr:colOff>
      <xdr:row>39</xdr:row>
      <xdr:rowOff>27140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64569"/>
          <a:ext cx="1270" cy="1349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30967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1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27140</xdr:rowOff>
    </xdr:from>
    <xdr:to>
      <xdr:col>24</xdr:col>
      <xdr:colOff>152400</xdr:colOff>
      <xdr:row>39</xdr:row>
      <xdr:rowOff>27140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13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167746</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3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49619</xdr:rowOff>
    </xdr:from>
    <xdr:to>
      <xdr:col>24</xdr:col>
      <xdr:colOff>152400</xdr:colOff>
      <xdr:row>31</xdr:row>
      <xdr:rowOff>49619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6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141631</xdr:rowOff>
    </xdr:from>
    <xdr:to>
      <xdr:col>24</xdr:col>
      <xdr:colOff>63500</xdr:colOff>
      <xdr:row>32</xdr:row>
      <xdr:rowOff>17539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456581"/>
          <a:ext cx="838200" cy="4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82326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830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103899</xdr:rowOff>
    </xdr:from>
    <xdr:to>
      <xdr:col>24</xdr:col>
      <xdr:colOff>114300</xdr:colOff>
      <xdr:row>36</xdr:row>
      <xdr:rowOff>34049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0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141631</xdr:rowOff>
    </xdr:from>
    <xdr:to>
      <xdr:col>19</xdr:col>
      <xdr:colOff>177800</xdr:colOff>
      <xdr:row>32</xdr:row>
      <xdr:rowOff>19748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456581"/>
          <a:ext cx="889000" cy="4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112713</xdr:rowOff>
    </xdr:from>
    <xdr:to>
      <xdr:col>20</xdr:col>
      <xdr:colOff>38100</xdr:colOff>
      <xdr:row>36</xdr:row>
      <xdr:rowOff>42863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1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33990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0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19748</xdr:rowOff>
    </xdr:from>
    <xdr:to>
      <xdr:col>15</xdr:col>
      <xdr:colOff>50800</xdr:colOff>
      <xdr:row>34</xdr:row>
      <xdr:rowOff>36475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506148"/>
          <a:ext cx="889000" cy="359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169202</xdr:rowOff>
    </xdr:from>
    <xdr:to>
      <xdr:col>15</xdr:col>
      <xdr:colOff>101600</xdr:colOff>
      <xdr:row>36</xdr:row>
      <xdr:rowOff>99352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90479</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6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33185</xdr:rowOff>
    </xdr:from>
    <xdr:to>
      <xdr:col>10</xdr:col>
      <xdr:colOff>114300</xdr:colOff>
      <xdr:row>34</xdr:row>
      <xdr:rowOff>36475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5862485"/>
          <a:ext cx="889000" cy="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119215</xdr:rowOff>
    </xdr:from>
    <xdr:to>
      <xdr:col>10</xdr:col>
      <xdr:colOff>165100</xdr:colOff>
      <xdr:row>37</xdr:row>
      <xdr:rowOff>49365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40492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121742</xdr:rowOff>
    </xdr:from>
    <xdr:to>
      <xdr:col>6</xdr:col>
      <xdr:colOff>38100</xdr:colOff>
      <xdr:row>37</xdr:row>
      <xdr:rowOff>51892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43019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8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138189</xdr:rowOff>
    </xdr:from>
    <xdr:to>
      <xdr:col>24</xdr:col>
      <xdr:colOff>114300</xdr:colOff>
      <xdr:row>32</xdr:row>
      <xdr:rowOff>68339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45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161066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304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90831</xdr:rowOff>
    </xdr:from>
    <xdr:to>
      <xdr:col>20</xdr:col>
      <xdr:colOff>38100</xdr:colOff>
      <xdr:row>32</xdr:row>
      <xdr:rowOff>20981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40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37508</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18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140398</xdr:rowOff>
    </xdr:from>
    <xdr:to>
      <xdr:col>15</xdr:col>
      <xdr:colOff>101600</xdr:colOff>
      <xdr:row>32</xdr:row>
      <xdr:rowOff>70548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45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87075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230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157125</xdr:rowOff>
    </xdr:from>
    <xdr:to>
      <xdr:col>10</xdr:col>
      <xdr:colOff>165100</xdr:colOff>
      <xdr:row>34</xdr:row>
      <xdr:rowOff>87275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1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103802</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590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153835</xdr:rowOff>
    </xdr:from>
    <xdr:to>
      <xdr:col>6</xdr:col>
      <xdr:colOff>38100</xdr:colOff>
      <xdr:row>34</xdr:row>
      <xdr:rowOff>83985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81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100512</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586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42432</xdr:rowOff>
    </xdr:from>
    <xdr:to>
      <xdr:col>24</xdr:col>
      <xdr:colOff>62865</xdr:colOff>
      <xdr:row>58</xdr:row>
      <xdr:rowOff>118385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86382"/>
          <a:ext cx="1270" cy="12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122212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6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118385</xdr:rowOff>
    </xdr:from>
    <xdr:to>
      <xdr:col>24</xdr:col>
      <xdr:colOff>152400</xdr:colOff>
      <xdr:row>58</xdr:row>
      <xdr:rowOff>118385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62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160559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42432</xdr:rowOff>
    </xdr:from>
    <xdr:to>
      <xdr:col>24</xdr:col>
      <xdr:colOff>152400</xdr:colOff>
      <xdr:row>51</xdr:row>
      <xdr:rowOff>42432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86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168902</xdr:rowOff>
    </xdr:from>
    <xdr:to>
      <xdr:col>24</xdr:col>
      <xdr:colOff>63500</xdr:colOff>
      <xdr:row>57</xdr:row>
      <xdr:rowOff>169242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941552"/>
          <a:ext cx="838200" cy="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119311</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919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140884</xdr:rowOff>
    </xdr:from>
    <xdr:to>
      <xdr:col>24</xdr:col>
      <xdr:colOff>114300</xdr:colOff>
      <xdr:row>58</xdr:row>
      <xdr:rowOff>71034</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168902</xdr:rowOff>
    </xdr:from>
    <xdr:to>
      <xdr:col>19</xdr:col>
      <xdr:colOff>177800</xdr:colOff>
      <xdr:row>58</xdr:row>
      <xdr:rowOff>23388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941552"/>
          <a:ext cx="889000" cy="2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151940</xdr:rowOff>
    </xdr:from>
    <xdr:to>
      <xdr:col>20</xdr:col>
      <xdr:colOff>38100</xdr:colOff>
      <xdr:row>58</xdr:row>
      <xdr:rowOff>82090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73217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1001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15833</xdr:rowOff>
    </xdr:from>
    <xdr:to>
      <xdr:col>15</xdr:col>
      <xdr:colOff>50800</xdr:colOff>
      <xdr:row>58</xdr:row>
      <xdr:rowOff>23388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9959933"/>
          <a:ext cx="889000" cy="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163686</xdr:rowOff>
    </xdr:from>
    <xdr:to>
      <xdr:col>15</xdr:col>
      <xdr:colOff>101600</xdr:colOff>
      <xdr:row>58</xdr:row>
      <xdr:rowOff>93836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84963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1002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15833</xdr:rowOff>
    </xdr:from>
    <xdr:to>
      <xdr:col>10</xdr:col>
      <xdr:colOff>114300</xdr:colOff>
      <xdr:row>58</xdr:row>
      <xdr:rowOff>29351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959933"/>
          <a:ext cx="889000" cy="1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170125</xdr:rowOff>
    </xdr:from>
    <xdr:to>
      <xdr:col>10</xdr:col>
      <xdr:colOff>165100</xdr:colOff>
      <xdr:row>58</xdr:row>
      <xdr:rowOff>100275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91402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03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10730</xdr:rowOff>
    </xdr:from>
    <xdr:to>
      <xdr:col>6</xdr:col>
      <xdr:colOff>38100</xdr:colOff>
      <xdr:row>58</xdr:row>
      <xdr:rowOff>112330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95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103457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047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118442</xdr:rowOff>
    </xdr:from>
    <xdr:to>
      <xdr:col>24</xdr:col>
      <xdr:colOff>114300</xdr:colOff>
      <xdr:row>58</xdr:row>
      <xdr:rowOff>48592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89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77819</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79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118102</xdr:rowOff>
    </xdr:from>
    <xdr:to>
      <xdr:col>20</xdr:col>
      <xdr:colOff>38100</xdr:colOff>
      <xdr:row>58</xdr:row>
      <xdr:rowOff>48252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89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64779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665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144038</xdr:rowOff>
    </xdr:from>
    <xdr:to>
      <xdr:col>15</xdr:col>
      <xdr:colOff>101600</xdr:colOff>
      <xdr:row>58</xdr:row>
      <xdr:rowOff>74188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90715</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691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136483</xdr:rowOff>
    </xdr:from>
    <xdr:to>
      <xdr:col>10</xdr:col>
      <xdr:colOff>165100</xdr:colOff>
      <xdr:row>58</xdr:row>
      <xdr:rowOff>66633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0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83160</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684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150001</xdr:rowOff>
    </xdr:from>
    <xdr:to>
      <xdr:col>6</xdr:col>
      <xdr:colOff>38100</xdr:colOff>
      <xdr:row>58</xdr:row>
      <xdr:rowOff>80151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2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96678</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69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40667</xdr:rowOff>
    </xdr:from>
    <xdr:to>
      <xdr:col>24</xdr:col>
      <xdr:colOff>62865</xdr:colOff>
      <xdr:row>79</xdr:row>
      <xdr:rowOff>89376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13617"/>
          <a:ext cx="1270" cy="1420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93203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637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89376</xdr:rowOff>
    </xdr:from>
    <xdr:to>
      <xdr:col>24</xdr:col>
      <xdr:colOff>152400</xdr:colOff>
      <xdr:row>79</xdr:row>
      <xdr:rowOff>89376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633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158794</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9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40667</xdr:rowOff>
    </xdr:from>
    <xdr:to>
      <xdr:col>24</xdr:col>
      <xdr:colOff>152400</xdr:colOff>
      <xdr:row>71</xdr:row>
      <xdr:rowOff>40667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1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155473</xdr:rowOff>
    </xdr:from>
    <xdr:to>
      <xdr:col>24</xdr:col>
      <xdr:colOff>63500</xdr:colOff>
      <xdr:row>78</xdr:row>
      <xdr:rowOff>166511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528573"/>
          <a:ext cx="838200" cy="1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66760</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268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43883</xdr:rowOff>
    </xdr:from>
    <xdr:to>
      <xdr:col>24</xdr:col>
      <xdr:colOff>114300</xdr:colOff>
      <xdr:row>78</xdr:row>
      <xdr:rowOff>145483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41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163229</xdr:rowOff>
    </xdr:from>
    <xdr:to>
      <xdr:col>19</xdr:col>
      <xdr:colOff>177800</xdr:colOff>
      <xdr:row>78</xdr:row>
      <xdr:rowOff>166511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908300" y="13536329"/>
          <a:ext cx="889000" cy="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41481</xdr:rowOff>
    </xdr:from>
    <xdr:to>
      <xdr:col>20</xdr:col>
      <xdr:colOff>38100</xdr:colOff>
      <xdr:row>78</xdr:row>
      <xdr:rowOff>143081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4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159608</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18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163229</xdr:rowOff>
    </xdr:from>
    <xdr:to>
      <xdr:col>15</xdr:col>
      <xdr:colOff>50800</xdr:colOff>
      <xdr:row>79</xdr:row>
      <xdr:rowOff>10035</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536329"/>
          <a:ext cx="889000" cy="1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64619</xdr:rowOff>
    </xdr:from>
    <xdr:to>
      <xdr:col>15</xdr:col>
      <xdr:colOff>101600</xdr:colOff>
      <xdr:row>78</xdr:row>
      <xdr:rowOff>166219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11296</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21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10035</xdr:rowOff>
    </xdr:from>
    <xdr:to>
      <xdr:col>10</xdr:col>
      <xdr:colOff>114300</xdr:colOff>
      <xdr:row>79</xdr:row>
      <xdr:rowOff>20876</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554585"/>
          <a:ext cx="889000" cy="1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110274</xdr:rowOff>
    </xdr:from>
    <xdr:to>
      <xdr:col>10</xdr:col>
      <xdr:colOff>165100</xdr:colOff>
      <xdr:row>79</xdr:row>
      <xdr:rowOff>40424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48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56951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25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94501</xdr:rowOff>
    </xdr:from>
    <xdr:to>
      <xdr:col>6</xdr:col>
      <xdr:colOff>38100</xdr:colOff>
      <xdr:row>79</xdr:row>
      <xdr:rowOff>24651</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41178</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2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104673</xdr:rowOff>
    </xdr:from>
    <xdr:to>
      <xdr:col>24</xdr:col>
      <xdr:colOff>114300</xdr:colOff>
      <xdr:row>79</xdr:row>
      <xdr:rowOff>34823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47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22309</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95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115711</xdr:rowOff>
    </xdr:from>
    <xdr:to>
      <xdr:col>20</xdr:col>
      <xdr:colOff>38100</xdr:colOff>
      <xdr:row>79</xdr:row>
      <xdr:rowOff>45861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8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36988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81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112429</xdr:rowOff>
    </xdr:from>
    <xdr:to>
      <xdr:col>15</xdr:col>
      <xdr:colOff>101600</xdr:colOff>
      <xdr:row>79</xdr:row>
      <xdr:rowOff>42579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85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33706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78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130685</xdr:rowOff>
    </xdr:from>
    <xdr:to>
      <xdr:col>10</xdr:col>
      <xdr:colOff>165100</xdr:colOff>
      <xdr:row>79</xdr:row>
      <xdr:rowOff>60835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0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51962</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9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141526</xdr:rowOff>
    </xdr:from>
    <xdr:to>
      <xdr:col>6</xdr:col>
      <xdr:colOff>38100</xdr:colOff>
      <xdr:row>79</xdr:row>
      <xdr:rowOff>71676</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14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62803</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607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134617</xdr:rowOff>
    </xdr:from>
    <xdr:to>
      <xdr:col>24</xdr:col>
      <xdr:colOff>62865</xdr:colOff>
      <xdr:row>99</xdr:row>
      <xdr:rowOff>9365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393667"/>
          <a:ext cx="1270" cy="1589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13192</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698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9365</xdr:rowOff>
    </xdr:from>
    <xdr:to>
      <xdr:col>24</xdr:col>
      <xdr:colOff>152400</xdr:colOff>
      <xdr:row>99</xdr:row>
      <xdr:rowOff>9365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698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81294</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16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134617</xdr:rowOff>
    </xdr:from>
    <xdr:to>
      <xdr:col>24</xdr:col>
      <xdr:colOff>152400</xdr:colOff>
      <xdr:row>89</xdr:row>
      <xdr:rowOff>134617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39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169669</xdr:rowOff>
    </xdr:from>
    <xdr:to>
      <xdr:col>24</xdr:col>
      <xdr:colOff>63500</xdr:colOff>
      <xdr:row>97</xdr:row>
      <xdr:rowOff>10007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3797300" y="16628869"/>
          <a:ext cx="838200" cy="1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154960</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2712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132083</xdr:rowOff>
    </xdr:from>
    <xdr:to>
      <xdr:col>24</xdr:col>
      <xdr:colOff>114300</xdr:colOff>
      <xdr:row>96</xdr:row>
      <xdr:rowOff>62233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1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169669</xdr:rowOff>
    </xdr:from>
    <xdr:to>
      <xdr:col>19</xdr:col>
      <xdr:colOff>177800</xdr:colOff>
      <xdr:row>98</xdr:row>
      <xdr:rowOff>49479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628869"/>
          <a:ext cx="889000" cy="22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17881</xdr:rowOff>
    </xdr:from>
    <xdr:to>
      <xdr:col>20</xdr:col>
      <xdr:colOff>38100</xdr:colOff>
      <xdr:row>95</xdr:row>
      <xdr:rowOff>119481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30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136008</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080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7417</xdr:rowOff>
    </xdr:from>
    <xdr:to>
      <xdr:col>15</xdr:col>
      <xdr:colOff>50800</xdr:colOff>
      <xdr:row>98</xdr:row>
      <xdr:rowOff>49479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2019300" y="16809517"/>
          <a:ext cx="8890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100079</xdr:rowOff>
    </xdr:from>
    <xdr:to>
      <xdr:col>15</xdr:col>
      <xdr:colOff>101600</xdr:colOff>
      <xdr:row>97</xdr:row>
      <xdr:rowOff>30229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55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46756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08795" y="16334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110386</xdr:rowOff>
    </xdr:from>
    <xdr:to>
      <xdr:col>10</xdr:col>
      <xdr:colOff>114300</xdr:colOff>
      <xdr:row>98</xdr:row>
      <xdr:rowOff>7417</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1130300" y="16741036"/>
          <a:ext cx="889000" cy="68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99383</xdr:rowOff>
    </xdr:from>
    <xdr:to>
      <xdr:col>10</xdr:col>
      <xdr:colOff>165100</xdr:colOff>
      <xdr:row>97</xdr:row>
      <xdr:rowOff>29533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55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46060</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19795" y="16333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144951</xdr:rowOff>
    </xdr:from>
    <xdr:to>
      <xdr:col>6</xdr:col>
      <xdr:colOff>38100</xdr:colOff>
      <xdr:row>97</xdr:row>
      <xdr:rowOff>75101</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60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91628</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37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130657</xdr:rowOff>
    </xdr:from>
    <xdr:to>
      <xdr:col>24</xdr:col>
      <xdr:colOff>114300</xdr:colOff>
      <xdr:row>97</xdr:row>
      <xdr:rowOff>60807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58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109084</xdr:rowOff>
    </xdr:from>
    <xdr:ext cx="534377"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568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118869</xdr:rowOff>
    </xdr:from>
    <xdr:to>
      <xdr:col>20</xdr:col>
      <xdr:colOff>38100</xdr:colOff>
      <xdr:row>97</xdr:row>
      <xdr:rowOff>49019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578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40146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497795" y="16670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170129</xdr:rowOff>
    </xdr:from>
    <xdr:to>
      <xdr:col>15</xdr:col>
      <xdr:colOff>101600</xdr:colOff>
      <xdr:row>98</xdr:row>
      <xdr:rowOff>100279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80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91406</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41111" y="1689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128067</xdr:rowOff>
    </xdr:from>
    <xdr:to>
      <xdr:col>10</xdr:col>
      <xdr:colOff>165100</xdr:colOff>
      <xdr:row>98</xdr:row>
      <xdr:rowOff>58217</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758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49344</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52111" y="16851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59586</xdr:rowOff>
    </xdr:from>
    <xdr:to>
      <xdr:col>6</xdr:col>
      <xdr:colOff>38100</xdr:colOff>
      <xdr:row>97</xdr:row>
      <xdr:rowOff>161186</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69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152313</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63111" y="1678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142920</xdr:rowOff>
    </xdr:from>
    <xdr:to>
      <xdr:col>54</xdr:col>
      <xdr:colOff>189865</xdr:colOff>
      <xdr:row>38</xdr:row>
      <xdr:rowOff>168781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86420"/>
          <a:ext cx="1270" cy="1397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1158</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68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168781</xdr:rowOff>
    </xdr:from>
    <xdr:to>
      <xdr:col>55</xdr:col>
      <xdr:colOff>88900</xdr:colOff>
      <xdr:row>38</xdr:row>
      <xdr:rowOff>168781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683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89597</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061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142920</xdr:rowOff>
    </xdr:from>
    <xdr:to>
      <xdr:col>55</xdr:col>
      <xdr:colOff>88900</xdr:colOff>
      <xdr:row>30</xdr:row>
      <xdr:rowOff>142920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8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43626</xdr:rowOff>
    </xdr:from>
    <xdr:to>
      <xdr:col>55</xdr:col>
      <xdr:colOff>0</xdr:colOff>
      <xdr:row>37</xdr:row>
      <xdr:rowOff>106249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387276"/>
          <a:ext cx="838200" cy="62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29249</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3728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50822</xdr:rowOff>
    </xdr:from>
    <xdr:to>
      <xdr:col>55</xdr:col>
      <xdr:colOff>50800</xdr:colOff>
      <xdr:row>37</xdr:row>
      <xdr:rowOff>152422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103085</xdr:rowOff>
    </xdr:from>
    <xdr:to>
      <xdr:col>50</xdr:col>
      <xdr:colOff>114300</xdr:colOff>
      <xdr:row>37</xdr:row>
      <xdr:rowOff>106249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103835"/>
          <a:ext cx="889000" cy="34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60276</xdr:rowOff>
    </xdr:from>
    <xdr:to>
      <xdr:col>50</xdr:col>
      <xdr:colOff>165100</xdr:colOff>
      <xdr:row>37</xdr:row>
      <xdr:rowOff>161876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153003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103085</xdr:rowOff>
    </xdr:from>
    <xdr:to>
      <xdr:col>45</xdr:col>
      <xdr:colOff>177800</xdr:colOff>
      <xdr:row>38</xdr:row>
      <xdr:rowOff>26880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103835"/>
          <a:ext cx="889000" cy="43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80357</xdr:rowOff>
    </xdr:from>
    <xdr:to>
      <xdr:col>46</xdr:col>
      <xdr:colOff>38100</xdr:colOff>
      <xdr:row>36</xdr:row>
      <xdr:rowOff>10507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1634</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148384</xdr:rowOff>
    </xdr:from>
    <xdr:to>
      <xdr:col>41</xdr:col>
      <xdr:colOff>50800</xdr:colOff>
      <xdr:row>38</xdr:row>
      <xdr:rowOff>26880</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6492034"/>
          <a:ext cx="889000" cy="49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142820</xdr:rowOff>
    </xdr:from>
    <xdr:to>
      <xdr:col>41</xdr:col>
      <xdr:colOff>101600</xdr:colOff>
      <xdr:row>38</xdr:row>
      <xdr:rowOff>72971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89497</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2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162594</xdr:rowOff>
    </xdr:from>
    <xdr:to>
      <xdr:col>36</xdr:col>
      <xdr:colOff>165100</xdr:colOff>
      <xdr:row>38</xdr:row>
      <xdr:rowOff>92744</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83871</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59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164276</xdr:rowOff>
    </xdr:from>
    <xdr:to>
      <xdr:col>55</xdr:col>
      <xdr:colOff>50800</xdr:colOff>
      <xdr:row>37</xdr:row>
      <xdr:rowOff>94426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3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15703</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87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55449</xdr:rowOff>
    </xdr:from>
    <xdr:to>
      <xdr:col>50</xdr:col>
      <xdr:colOff>165100</xdr:colOff>
      <xdr:row>37</xdr:row>
      <xdr:rowOff>157049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99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2126</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6174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52285</xdr:rowOff>
    </xdr:from>
    <xdr:to>
      <xdr:col>46</xdr:col>
      <xdr:colOff>38100</xdr:colOff>
      <xdr:row>35</xdr:row>
      <xdr:rowOff>153885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05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170412</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5828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147529</xdr:rowOff>
    </xdr:from>
    <xdr:to>
      <xdr:col>41</xdr:col>
      <xdr:colOff>101600</xdr:colOff>
      <xdr:row>38</xdr:row>
      <xdr:rowOff>77679</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9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68807</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58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97584</xdr:rowOff>
    </xdr:from>
    <xdr:to>
      <xdr:col>36</xdr:col>
      <xdr:colOff>165100</xdr:colOff>
      <xdr:row>38</xdr:row>
      <xdr:rowOff>27733</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4412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44261</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21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149922</xdr:rowOff>
    </xdr:from>
    <xdr:to>
      <xdr:col>54</xdr:col>
      <xdr:colOff>189865</xdr:colOff>
      <xdr:row>59</xdr:row>
      <xdr:rowOff>36680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722422"/>
          <a:ext cx="1270" cy="1429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40507</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5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36680</xdr:rowOff>
    </xdr:from>
    <xdr:to>
      <xdr:col>55</xdr:col>
      <xdr:colOff>88900</xdr:colOff>
      <xdr:row>59</xdr:row>
      <xdr:rowOff>36680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52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96599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97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149922</xdr:rowOff>
    </xdr:from>
    <xdr:to>
      <xdr:col>55</xdr:col>
      <xdr:colOff>88900</xdr:colOff>
      <xdr:row>50</xdr:row>
      <xdr:rowOff>149922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72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5744</xdr:rowOff>
    </xdr:from>
    <xdr:to>
      <xdr:col>55</xdr:col>
      <xdr:colOff>0</xdr:colOff>
      <xdr:row>57</xdr:row>
      <xdr:rowOff>29541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778394"/>
          <a:ext cx="838200" cy="2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89393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862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110966</xdr:rowOff>
    </xdr:from>
    <xdr:to>
      <xdr:col>55</xdr:col>
      <xdr:colOff>50800</xdr:colOff>
      <xdr:row>58</xdr:row>
      <xdr:rowOff>41116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88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29541</xdr:rowOff>
    </xdr:from>
    <xdr:to>
      <xdr:col>50</xdr:col>
      <xdr:colOff>114300</xdr:colOff>
      <xdr:row>57</xdr:row>
      <xdr:rowOff>89039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802191"/>
          <a:ext cx="889000" cy="59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75938</xdr:rowOff>
    </xdr:from>
    <xdr:to>
      <xdr:col>50</xdr:col>
      <xdr:colOff>165100</xdr:colOff>
      <xdr:row>58</xdr:row>
      <xdr:rowOff>6088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84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168665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94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89039</xdr:rowOff>
    </xdr:from>
    <xdr:to>
      <xdr:col>45</xdr:col>
      <xdr:colOff>177800</xdr:colOff>
      <xdr:row>57</xdr:row>
      <xdr:rowOff>145578</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861689"/>
          <a:ext cx="889000" cy="56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88469</xdr:rowOff>
    </xdr:from>
    <xdr:to>
      <xdr:col>46</xdr:col>
      <xdr:colOff>38100</xdr:colOff>
      <xdr:row>58</xdr:row>
      <xdr:rowOff>18619</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8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9746</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95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34025</xdr:rowOff>
    </xdr:from>
    <xdr:to>
      <xdr:col>41</xdr:col>
      <xdr:colOff>50800</xdr:colOff>
      <xdr:row>57</xdr:row>
      <xdr:rowOff>145578</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806675"/>
          <a:ext cx="889000" cy="111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83737</xdr:rowOff>
    </xdr:from>
    <xdr:to>
      <xdr:col>41</xdr:col>
      <xdr:colOff>101600</xdr:colOff>
      <xdr:row>58</xdr:row>
      <xdr:rowOff>13887</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85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30414</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631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112828</xdr:rowOff>
    </xdr:from>
    <xdr:to>
      <xdr:col>36</xdr:col>
      <xdr:colOff>165100</xdr:colOff>
      <xdr:row>58</xdr:row>
      <xdr:rowOff>42978</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885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34105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978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126394</xdr:rowOff>
    </xdr:from>
    <xdr:to>
      <xdr:col>55</xdr:col>
      <xdr:colOff>50800</xdr:colOff>
      <xdr:row>57</xdr:row>
      <xdr:rowOff>56544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727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149271</xdr:rowOff>
    </xdr:from>
    <xdr:ext cx="599010"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57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150191</xdr:rowOff>
    </xdr:from>
    <xdr:to>
      <xdr:col>50</xdr:col>
      <xdr:colOff>165100</xdr:colOff>
      <xdr:row>57</xdr:row>
      <xdr:rowOff>80341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75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96868</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39795" y="9526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38239</xdr:rowOff>
    </xdr:from>
    <xdr:to>
      <xdr:col>46</xdr:col>
      <xdr:colOff>38100</xdr:colOff>
      <xdr:row>57</xdr:row>
      <xdr:rowOff>139839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81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156366</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50795" y="9586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94778</xdr:rowOff>
    </xdr:from>
    <xdr:to>
      <xdr:col>41</xdr:col>
      <xdr:colOff>101600</xdr:colOff>
      <xdr:row>58</xdr:row>
      <xdr:rowOff>24928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86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16055</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96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154675</xdr:rowOff>
    </xdr:from>
    <xdr:to>
      <xdr:col>36</xdr:col>
      <xdr:colOff>165100</xdr:colOff>
      <xdr:row>57</xdr:row>
      <xdr:rowOff>84825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75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101352</xdr:rowOff>
    </xdr:from>
    <xdr:ext cx="599010"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672795" y="9531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89535</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91035"/>
          <a:ext cx="1270" cy="1497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36212</xdr:rowOff>
    </xdr:from>
    <xdr:ext cx="599010"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866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89535</xdr:rowOff>
    </xdr:from>
    <xdr:to>
      <xdr:col>55</xdr:col>
      <xdr:colOff>88900</xdr:colOff>
      <xdr:row>70</xdr:row>
      <xdr:rowOff>89535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91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157302</xdr:rowOff>
    </xdr:from>
    <xdr:to>
      <xdr:col>55</xdr:col>
      <xdr:colOff>0</xdr:colOff>
      <xdr:row>79</xdr:row>
      <xdr:rowOff>8573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530402"/>
          <a:ext cx="838200" cy="2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124489</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54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101612</xdr:rowOff>
    </xdr:from>
    <xdr:to>
      <xdr:col>55</xdr:col>
      <xdr:colOff>50800</xdr:colOff>
      <xdr:row>78</xdr:row>
      <xdr:rowOff>31762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120092</xdr:rowOff>
    </xdr:from>
    <xdr:to>
      <xdr:col>50</xdr:col>
      <xdr:colOff>114300</xdr:colOff>
      <xdr:row>78</xdr:row>
      <xdr:rowOff>157302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321742"/>
          <a:ext cx="889000" cy="20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23292</xdr:rowOff>
    </xdr:from>
    <xdr:to>
      <xdr:col>50</xdr:col>
      <xdr:colOff>165100</xdr:colOff>
      <xdr:row>77</xdr:row>
      <xdr:rowOff>124892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141419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0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42635</xdr:rowOff>
    </xdr:from>
    <xdr:to>
      <xdr:col>45</xdr:col>
      <xdr:colOff>177800</xdr:colOff>
      <xdr:row>77</xdr:row>
      <xdr:rowOff>120092</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072835"/>
          <a:ext cx="889000" cy="248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168123</xdr:rowOff>
    </xdr:from>
    <xdr:to>
      <xdr:col>46</xdr:col>
      <xdr:colOff>38100</xdr:colOff>
      <xdr:row>77</xdr:row>
      <xdr:rowOff>98273</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114800</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297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39739</xdr:rowOff>
    </xdr:from>
    <xdr:to>
      <xdr:col>41</xdr:col>
      <xdr:colOff>50800</xdr:colOff>
      <xdr:row>76</xdr:row>
      <xdr:rowOff>42635</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2727039"/>
          <a:ext cx="889000" cy="345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6198</xdr:rowOff>
    </xdr:from>
    <xdr:to>
      <xdr:col>41</xdr:col>
      <xdr:colOff>101600</xdr:colOff>
      <xdr:row>77</xdr:row>
      <xdr:rowOff>107798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98925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25006</xdr:rowOff>
    </xdr:from>
    <xdr:to>
      <xdr:col>36</xdr:col>
      <xdr:colOff>165100</xdr:colOff>
      <xdr:row>77</xdr:row>
      <xdr:rowOff>126606</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22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117733</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31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129223</xdr:rowOff>
    </xdr:from>
    <xdr:to>
      <xdr:col>55</xdr:col>
      <xdr:colOff>50800</xdr:colOff>
      <xdr:row>79</xdr:row>
      <xdr:rowOff>59373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50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44150</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4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106502</xdr:rowOff>
    </xdr:from>
    <xdr:to>
      <xdr:col>50</xdr:col>
      <xdr:colOff>165100</xdr:colOff>
      <xdr:row>79</xdr:row>
      <xdr:rowOff>36652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4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27779</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57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69292</xdr:rowOff>
    </xdr:from>
    <xdr:to>
      <xdr:col>46</xdr:col>
      <xdr:colOff>38100</xdr:colOff>
      <xdr:row>77</xdr:row>
      <xdr:rowOff>170892</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27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162019</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336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163285</xdr:rowOff>
    </xdr:from>
    <xdr:to>
      <xdr:col>41</xdr:col>
      <xdr:colOff>101600</xdr:colOff>
      <xdr:row>76</xdr:row>
      <xdr:rowOff>93435</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02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109961</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279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160389</xdr:rowOff>
    </xdr:from>
    <xdr:to>
      <xdr:col>36</xdr:col>
      <xdr:colOff>165100</xdr:colOff>
      <xdr:row>74</xdr:row>
      <xdr:rowOff>90539</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26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107066</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4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57548</xdr:rowOff>
    </xdr:from>
    <xdr:to>
      <xdr:col>54</xdr:col>
      <xdr:colOff>189865</xdr:colOff>
      <xdr:row>99</xdr:row>
      <xdr:rowOff>63195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659498"/>
          <a:ext cx="1270" cy="1377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67022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70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63195</xdr:rowOff>
    </xdr:from>
    <xdr:to>
      <xdr:col>55</xdr:col>
      <xdr:colOff>88900</xdr:colOff>
      <xdr:row>99</xdr:row>
      <xdr:rowOff>63195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703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4225</xdr:rowOff>
    </xdr:from>
    <xdr:ext cx="599010"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434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57548</xdr:rowOff>
    </xdr:from>
    <xdr:to>
      <xdr:col>55</xdr:col>
      <xdr:colOff>88900</xdr:colOff>
      <xdr:row>91</xdr:row>
      <xdr:rowOff>57548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659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111632</xdr:rowOff>
    </xdr:from>
    <xdr:to>
      <xdr:col>55</xdr:col>
      <xdr:colOff>0</xdr:colOff>
      <xdr:row>97</xdr:row>
      <xdr:rowOff>160502</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6742282"/>
          <a:ext cx="838200" cy="4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26542</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828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48115</xdr:rowOff>
    </xdr:from>
    <xdr:to>
      <xdr:col>55</xdr:col>
      <xdr:colOff>50800</xdr:colOff>
      <xdr:row>98</xdr:row>
      <xdr:rowOff>149715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85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111632</xdr:rowOff>
    </xdr:from>
    <xdr:to>
      <xdr:col>50</xdr:col>
      <xdr:colOff>114300</xdr:colOff>
      <xdr:row>98</xdr:row>
      <xdr:rowOff>55533</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742282"/>
          <a:ext cx="889000" cy="11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39199</xdr:rowOff>
    </xdr:from>
    <xdr:to>
      <xdr:col>50</xdr:col>
      <xdr:colOff>165100</xdr:colOff>
      <xdr:row>98</xdr:row>
      <xdr:rowOff>140799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8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131926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93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55533</xdr:rowOff>
    </xdr:from>
    <xdr:to>
      <xdr:col>45</xdr:col>
      <xdr:colOff>177800</xdr:colOff>
      <xdr:row>98</xdr:row>
      <xdr:rowOff>161832</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857633"/>
          <a:ext cx="889000" cy="106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53539</xdr:rowOff>
    </xdr:from>
    <xdr:to>
      <xdr:col>46</xdr:col>
      <xdr:colOff>38100</xdr:colOff>
      <xdr:row>98</xdr:row>
      <xdr:rowOff>155139</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85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146266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94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149988</xdr:rowOff>
    </xdr:from>
    <xdr:to>
      <xdr:col>41</xdr:col>
      <xdr:colOff>50800</xdr:colOff>
      <xdr:row>98</xdr:row>
      <xdr:rowOff>161832</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952088"/>
          <a:ext cx="889000" cy="1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48265</xdr:rowOff>
    </xdr:from>
    <xdr:to>
      <xdr:col>41</xdr:col>
      <xdr:colOff>101600</xdr:colOff>
      <xdr:row>98</xdr:row>
      <xdr:rowOff>149865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85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166392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62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74388</xdr:rowOff>
    </xdr:from>
    <xdr:to>
      <xdr:col>36</xdr:col>
      <xdr:colOff>165100</xdr:colOff>
      <xdr:row>99</xdr:row>
      <xdr:rowOff>4538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87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21065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65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109702</xdr:rowOff>
    </xdr:from>
    <xdr:to>
      <xdr:col>55</xdr:col>
      <xdr:colOff>50800</xdr:colOff>
      <xdr:row>98</xdr:row>
      <xdr:rowOff>39852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74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132579</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59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60832</xdr:rowOff>
    </xdr:from>
    <xdr:to>
      <xdr:col>50</xdr:col>
      <xdr:colOff>165100</xdr:colOff>
      <xdr:row>97</xdr:row>
      <xdr:rowOff>162432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69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7509</xdr:rowOff>
    </xdr:from>
    <xdr:ext cx="599010"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39795" y="1646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4733</xdr:rowOff>
    </xdr:from>
    <xdr:to>
      <xdr:col>46</xdr:col>
      <xdr:colOff>38100</xdr:colOff>
      <xdr:row>98</xdr:row>
      <xdr:rowOff>106333</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80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122860</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58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111032</xdr:rowOff>
    </xdr:from>
    <xdr:to>
      <xdr:col>41</xdr:col>
      <xdr:colOff>101600</xdr:colOff>
      <xdr:row>99</xdr:row>
      <xdr:rowOff>41182</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91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32309</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700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99188</xdr:rowOff>
    </xdr:from>
    <xdr:to>
      <xdr:col>36</xdr:col>
      <xdr:colOff>165100</xdr:colOff>
      <xdr:row>99</xdr:row>
      <xdr:rowOff>29338</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90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20465</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99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30690</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45640"/>
          <a:ext cx="1269" cy="1439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148817</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12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30690</xdr:rowOff>
    </xdr:from>
    <xdr:to>
      <xdr:col>86</xdr:col>
      <xdr:colOff>25400</xdr:colOff>
      <xdr:row>31</xdr:row>
      <xdr:rowOff>30690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4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107810</xdr:rowOff>
    </xdr:from>
    <xdr:to>
      <xdr:col>85</xdr:col>
      <xdr:colOff>127000</xdr:colOff>
      <xdr:row>35</xdr:row>
      <xdr:rowOff>120367</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5594210"/>
          <a:ext cx="838200" cy="526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53513</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568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75086</xdr:rowOff>
    </xdr:from>
    <xdr:to>
      <xdr:col>85</xdr:col>
      <xdr:colOff>177800</xdr:colOff>
      <xdr:row>39</xdr:row>
      <xdr:rowOff>5236</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5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53093</xdr:rowOff>
    </xdr:from>
    <xdr:to>
      <xdr:col>81</xdr:col>
      <xdr:colOff>50800</xdr:colOff>
      <xdr:row>32</xdr:row>
      <xdr:rowOff>107810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4592300" y="5368043"/>
          <a:ext cx="889000" cy="22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55198</xdr:rowOff>
    </xdr:from>
    <xdr:to>
      <xdr:col>81</xdr:col>
      <xdr:colOff>101600</xdr:colOff>
      <xdr:row>38</xdr:row>
      <xdr:rowOff>156798</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5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147925</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14111" y="666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31523</xdr:rowOff>
    </xdr:from>
    <xdr:to>
      <xdr:col>76</xdr:col>
      <xdr:colOff>114300</xdr:colOff>
      <xdr:row>31</xdr:row>
      <xdr:rowOff>53093</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5175023"/>
          <a:ext cx="889000" cy="19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69142</xdr:rowOff>
    </xdr:from>
    <xdr:to>
      <xdr:col>76</xdr:col>
      <xdr:colOff>165100</xdr:colOff>
      <xdr:row>38</xdr:row>
      <xdr:rowOff>170742</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58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161869</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67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31523</xdr:rowOff>
    </xdr:from>
    <xdr:to>
      <xdr:col>71</xdr:col>
      <xdr:colOff>177800</xdr:colOff>
      <xdr:row>32</xdr:row>
      <xdr:rowOff>106635</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flipV="1">
          <a:off x="12814300" y="5175023"/>
          <a:ext cx="889000" cy="418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54332</xdr:rowOff>
    </xdr:from>
    <xdr:to>
      <xdr:col>72</xdr:col>
      <xdr:colOff>38100</xdr:colOff>
      <xdr:row>38</xdr:row>
      <xdr:rowOff>155932</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147059</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36111" y="666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70776</xdr:rowOff>
    </xdr:from>
    <xdr:to>
      <xdr:col>67</xdr:col>
      <xdr:colOff>101600</xdr:colOff>
      <xdr:row>39</xdr:row>
      <xdr:rowOff>926</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163503</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67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69567</xdr:rowOff>
    </xdr:from>
    <xdr:to>
      <xdr:col>85</xdr:col>
      <xdr:colOff>177800</xdr:colOff>
      <xdr:row>35</xdr:row>
      <xdr:rowOff>171167</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07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92444</xdr:rowOff>
    </xdr:from>
    <xdr:ext cx="534377"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592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57010</xdr:rowOff>
    </xdr:from>
    <xdr:to>
      <xdr:col>81</xdr:col>
      <xdr:colOff>101600</xdr:colOff>
      <xdr:row>32</xdr:row>
      <xdr:rowOff>158610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554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3687</xdr:rowOff>
    </xdr:from>
    <xdr:ext cx="534377"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214111" y="531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2293</xdr:rowOff>
    </xdr:from>
    <xdr:to>
      <xdr:col>76</xdr:col>
      <xdr:colOff>165100</xdr:colOff>
      <xdr:row>31</xdr:row>
      <xdr:rowOff>103893</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531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29</xdr:row>
      <xdr:rowOff>120420</xdr:rowOff>
    </xdr:from>
    <xdr:ext cx="534377"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325111" y="509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29</xdr:row>
      <xdr:rowOff>152173</xdr:rowOff>
    </xdr:from>
    <xdr:to>
      <xdr:col>72</xdr:col>
      <xdr:colOff>38100</xdr:colOff>
      <xdr:row>30</xdr:row>
      <xdr:rowOff>82323</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512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28</xdr:row>
      <xdr:rowOff>98850</xdr:rowOff>
    </xdr:from>
    <xdr:ext cx="534377"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436111" y="489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55835</xdr:rowOff>
    </xdr:from>
    <xdr:to>
      <xdr:col>67</xdr:col>
      <xdr:colOff>101600</xdr:colOff>
      <xdr:row>32</xdr:row>
      <xdr:rowOff>157435</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554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2512</xdr:rowOff>
    </xdr:from>
    <xdr:ext cx="534377"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547111" y="5317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失業対策事業費グラフ枠">
          <a:extLst>
            <a:ext uri="{FF2B5EF4-FFF2-40B4-BE49-F238E27FC236}">
              <a16:creationId xmlns:a16="http://schemas.microsoft.com/office/drawing/2014/main" id="{00000000-0008-0000-06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77" name="失業対策事業費最小値テキスト">
          <a:extLst>
            <a:ext uri="{FF2B5EF4-FFF2-40B4-BE49-F238E27FC236}">
              <a16:creationId xmlns:a16="http://schemas.microsoft.com/office/drawing/2014/main" id="{00000000-0008-0000-0600-000041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9" name="失業対策事業費最大値テキスト">
          <a:extLst>
            <a:ext uri="{FF2B5EF4-FFF2-40B4-BE49-F238E27FC236}">
              <a16:creationId xmlns:a16="http://schemas.microsoft.com/office/drawing/2014/main" id="{00000000-0008-0000-0600-000043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82" name="失業対策事業費平均値テキスト">
          <a:extLst>
            <a:ext uri="{FF2B5EF4-FFF2-40B4-BE49-F238E27FC236}">
              <a16:creationId xmlns:a16="http://schemas.microsoft.com/office/drawing/2014/main" id="{00000000-0008-0000-0600-000046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87" name="直線コネクタ 586">
          <a:extLst>
            <a:ext uri="{FF2B5EF4-FFF2-40B4-BE49-F238E27FC236}">
              <a16:creationId xmlns:a16="http://schemas.microsoft.com/office/drawing/2014/main" id="{00000000-0008-0000-0600-00004B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90" name="直線コネクタ 589">
          <a:extLst>
            <a:ext uri="{FF2B5EF4-FFF2-40B4-BE49-F238E27FC236}">
              <a16:creationId xmlns:a16="http://schemas.microsoft.com/office/drawing/2014/main" id="{00000000-0008-0000-0600-00004E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127000</xdr:rowOff>
    </xdr:from>
    <xdr:to>
      <xdr:col>72</xdr:col>
      <xdr:colOff>38100</xdr:colOff>
      <xdr:row>57</xdr:row>
      <xdr:rowOff>57150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3652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93" name="フローチャート: 判断 592">
          <a:extLst>
            <a:ext uri="{FF2B5EF4-FFF2-40B4-BE49-F238E27FC236}">
              <a16:creationId xmlns:a16="http://schemas.microsoft.com/office/drawing/2014/main" id="{00000000-0008-0000-0600-000051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601" name="失業対策事業費該当値テキスト">
          <a:extLst>
            <a:ext uri="{FF2B5EF4-FFF2-40B4-BE49-F238E27FC236}">
              <a16:creationId xmlns:a16="http://schemas.microsoft.com/office/drawing/2014/main" id="{00000000-0008-0000-0600-000059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73677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3578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8" name="楕円 607">
          <a:extLst>
            <a:ext uri="{FF2B5EF4-FFF2-40B4-BE49-F238E27FC236}">
              <a16:creationId xmlns:a16="http://schemas.microsoft.com/office/drawing/2014/main" id="{00000000-0008-0000-0600-000060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6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公債費グラフ枠">
          <a:extLst>
            <a:ext uri="{FF2B5EF4-FFF2-40B4-BE49-F238E27FC236}">
              <a16:creationId xmlns:a16="http://schemas.microsoft.com/office/drawing/2014/main" id="{00000000-0008-0000-06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109120</xdr:rowOff>
    </xdr:from>
    <xdr:to>
      <xdr:col>85</xdr:col>
      <xdr:colOff>126364</xdr:colOff>
      <xdr:row>78</xdr:row>
      <xdr:rowOff>166325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6317595" y="11939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170152</xdr:rowOff>
    </xdr:from>
    <xdr:ext cx="534377" cy="259045"/>
    <xdr:sp macro="" textlink="">
      <xdr:nvSpPr>
        <xdr:cNvPr id="636" name="公債費最小値テキスト">
          <a:extLst>
            <a:ext uri="{FF2B5EF4-FFF2-40B4-BE49-F238E27FC236}">
              <a16:creationId xmlns:a16="http://schemas.microsoft.com/office/drawing/2014/main" id="{00000000-0008-0000-0600-00007C020000}"/>
            </a:ext>
          </a:extLst>
        </xdr:cNvPr>
        <xdr:cNvSpPr txBox="1"/>
      </xdr:nvSpPr>
      <xdr:spPr>
        <a:xfrm>
          <a:off x="16370300" y="1354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166325</xdr:rowOff>
    </xdr:from>
    <xdr:to>
      <xdr:col>86</xdr:col>
      <xdr:colOff>25400</xdr:colOff>
      <xdr:row>78</xdr:row>
      <xdr:rowOff>166325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6230600" y="13539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55797</xdr:rowOff>
    </xdr:from>
    <xdr:ext cx="599010" cy="259045"/>
    <xdr:sp macro="" textlink="">
      <xdr:nvSpPr>
        <xdr:cNvPr id="638" name="公債費最大値テキスト">
          <a:extLst>
            <a:ext uri="{FF2B5EF4-FFF2-40B4-BE49-F238E27FC236}">
              <a16:creationId xmlns:a16="http://schemas.microsoft.com/office/drawing/2014/main" id="{00000000-0008-0000-0600-00007E020000}"/>
            </a:ext>
          </a:extLst>
        </xdr:cNvPr>
        <xdr:cNvSpPr txBox="1"/>
      </xdr:nvSpPr>
      <xdr:spPr>
        <a:xfrm>
          <a:off x="16370300" y="11714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109120</xdr:rowOff>
    </xdr:from>
    <xdr:to>
      <xdr:col>86</xdr:col>
      <xdr:colOff>25400</xdr:colOff>
      <xdr:row>69</xdr:row>
      <xdr:rowOff>109120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6230600" y="1193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142365</xdr:rowOff>
    </xdr:from>
    <xdr:to>
      <xdr:col>85</xdr:col>
      <xdr:colOff>127000</xdr:colOff>
      <xdr:row>77</xdr:row>
      <xdr:rowOff>767</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5481300" y="13172565"/>
          <a:ext cx="838200" cy="2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116140</xdr:rowOff>
    </xdr:from>
    <xdr:ext cx="534377" cy="259045"/>
    <xdr:sp macro="" textlink="">
      <xdr:nvSpPr>
        <xdr:cNvPr id="641" name="公債費平均値テキスト">
          <a:extLst>
            <a:ext uri="{FF2B5EF4-FFF2-40B4-BE49-F238E27FC236}">
              <a16:creationId xmlns:a16="http://schemas.microsoft.com/office/drawing/2014/main" id="{00000000-0008-0000-0600-000081020000}"/>
            </a:ext>
          </a:extLst>
        </xdr:cNvPr>
        <xdr:cNvSpPr txBox="1"/>
      </xdr:nvSpPr>
      <xdr:spPr>
        <a:xfrm>
          <a:off x="16370300" y="133177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137713</xdr:rowOff>
    </xdr:from>
    <xdr:to>
      <xdr:col>85</xdr:col>
      <xdr:colOff>177800</xdr:colOff>
      <xdr:row>78</xdr:row>
      <xdr:rowOff>67863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6268700" y="1333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767</xdr:rowOff>
    </xdr:from>
    <xdr:to>
      <xdr:col>81</xdr:col>
      <xdr:colOff>50800</xdr:colOff>
      <xdr:row>77</xdr:row>
      <xdr:rowOff>46476</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4592300" y="13202417"/>
          <a:ext cx="889000" cy="45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145952</xdr:rowOff>
    </xdr:from>
    <xdr:to>
      <xdr:col>81</xdr:col>
      <xdr:colOff>101600</xdr:colOff>
      <xdr:row>78</xdr:row>
      <xdr:rowOff>76102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5430500" y="133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67229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44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46476</xdr:rowOff>
    </xdr:from>
    <xdr:to>
      <xdr:col>76</xdr:col>
      <xdr:colOff>114300</xdr:colOff>
      <xdr:row>77</xdr:row>
      <xdr:rowOff>55291</xdr:rowOff>
    </xdr:to>
    <xdr:cxnSp macro="">
      <xdr:nvCxnSpPr>
        <xdr:cNvPr id="646" name="直線コネクタ 645">
          <a:extLst>
            <a:ext uri="{FF2B5EF4-FFF2-40B4-BE49-F238E27FC236}">
              <a16:creationId xmlns:a16="http://schemas.microsoft.com/office/drawing/2014/main" id="{00000000-0008-0000-0600-000086020000}"/>
            </a:ext>
          </a:extLst>
        </xdr:cNvPr>
        <xdr:cNvCxnSpPr/>
      </xdr:nvCxnSpPr>
      <xdr:spPr>
        <a:xfrm flipV="1">
          <a:off x="13703300" y="13248126"/>
          <a:ext cx="889000" cy="8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160700</xdr:rowOff>
    </xdr:from>
    <xdr:to>
      <xdr:col>76</xdr:col>
      <xdr:colOff>165100</xdr:colOff>
      <xdr:row>78</xdr:row>
      <xdr:rowOff>90850</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45415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81977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45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51192</xdr:rowOff>
    </xdr:from>
    <xdr:to>
      <xdr:col>71</xdr:col>
      <xdr:colOff>177800</xdr:colOff>
      <xdr:row>77</xdr:row>
      <xdr:rowOff>55291</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814300" y="13252842"/>
          <a:ext cx="889000" cy="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165066</xdr:rowOff>
    </xdr:from>
    <xdr:to>
      <xdr:col>72</xdr:col>
      <xdr:colOff>38100</xdr:colOff>
      <xdr:row>78</xdr:row>
      <xdr:rowOff>95216</xdr:rowOff>
    </xdr:to>
    <xdr:sp macro="" textlink="">
      <xdr:nvSpPr>
        <xdr:cNvPr id="650" name="フローチャート: 判断 649">
          <a:extLst>
            <a:ext uri="{FF2B5EF4-FFF2-40B4-BE49-F238E27FC236}">
              <a16:creationId xmlns:a16="http://schemas.microsoft.com/office/drawing/2014/main" id="{00000000-0008-0000-0600-00008A020000}"/>
            </a:ext>
          </a:extLst>
        </xdr:cNvPr>
        <xdr:cNvSpPr/>
      </xdr:nvSpPr>
      <xdr:spPr>
        <a:xfrm>
          <a:off x="13652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86343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162920</xdr:rowOff>
    </xdr:from>
    <xdr:to>
      <xdr:col>67</xdr:col>
      <xdr:colOff>101600</xdr:colOff>
      <xdr:row>78</xdr:row>
      <xdr:rowOff>93070</xdr:rowOff>
    </xdr:to>
    <xdr:sp macro="" textlink="">
      <xdr:nvSpPr>
        <xdr:cNvPr id="652" name="フローチャート: 判断 651">
          <a:extLst>
            <a:ext uri="{FF2B5EF4-FFF2-40B4-BE49-F238E27FC236}">
              <a16:creationId xmlns:a16="http://schemas.microsoft.com/office/drawing/2014/main" id="{00000000-0008-0000-0600-00008C020000}"/>
            </a:ext>
          </a:extLst>
        </xdr:cNvPr>
        <xdr:cNvSpPr/>
      </xdr:nvSpPr>
      <xdr:spPr>
        <a:xfrm>
          <a:off x="12763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84197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91565</xdr:rowOff>
    </xdr:from>
    <xdr:to>
      <xdr:col>85</xdr:col>
      <xdr:colOff>177800</xdr:colOff>
      <xdr:row>77</xdr:row>
      <xdr:rowOff>21715</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6268700" y="1312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114442</xdr:rowOff>
    </xdr:from>
    <xdr:ext cx="599010" cy="259045"/>
    <xdr:sp macro="" textlink="">
      <xdr:nvSpPr>
        <xdr:cNvPr id="660" name="公債費該当値テキスト">
          <a:extLst>
            <a:ext uri="{FF2B5EF4-FFF2-40B4-BE49-F238E27FC236}">
              <a16:creationId xmlns:a16="http://schemas.microsoft.com/office/drawing/2014/main" id="{00000000-0008-0000-0600-000094020000}"/>
            </a:ext>
          </a:extLst>
        </xdr:cNvPr>
        <xdr:cNvSpPr txBox="1"/>
      </xdr:nvSpPr>
      <xdr:spPr>
        <a:xfrm>
          <a:off x="16370300" y="12973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121417</xdr:rowOff>
    </xdr:from>
    <xdr:to>
      <xdr:col>81</xdr:col>
      <xdr:colOff>101600</xdr:colOff>
      <xdr:row>77</xdr:row>
      <xdr:rowOff>51567</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5430500" y="1315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68094</xdr:rowOff>
    </xdr:from>
    <xdr:ext cx="599010"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5181795" y="12926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167126</xdr:rowOff>
    </xdr:from>
    <xdr:to>
      <xdr:col>76</xdr:col>
      <xdr:colOff>165100</xdr:colOff>
      <xdr:row>77</xdr:row>
      <xdr:rowOff>97276</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4541500" y="1319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113803</xdr:rowOff>
    </xdr:from>
    <xdr:ext cx="599010"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4292795" y="12972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4491</xdr:rowOff>
    </xdr:from>
    <xdr:to>
      <xdr:col>72</xdr:col>
      <xdr:colOff>38100</xdr:colOff>
      <xdr:row>77</xdr:row>
      <xdr:rowOff>106091</xdr:rowOff>
    </xdr:to>
    <xdr:sp macro="" textlink="">
      <xdr:nvSpPr>
        <xdr:cNvPr id="665" name="楕円 664">
          <a:extLst>
            <a:ext uri="{FF2B5EF4-FFF2-40B4-BE49-F238E27FC236}">
              <a16:creationId xmlns:a16="http://schemas.microsoft.com/office/drawing/2014/main" id="{00000000-0008-0000-0600-000099020000}"/>
            </a:ext>
          </a:extLst>
        </xdr:cNvPr>
        <xdr:cNvSpPr/>
      </xdr:nvSpPr>
      <xdr:spPr>
        <a:xfrm>
          <a:off x="13652500" y="1320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122618</xdr:rowOff>
    </xdr:from>
    <xdr:ext cx="599010"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3403795" y="12981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392</xdr:rowOff>
    </xdr:from>
    <xdr:to>
      <xdr:col>67</xdr:col>
      <xdr:colOff>101600</xdr:colOff>
      <xdr:row>77</xdr:row>
      <xdr:rowOff>101992</xdr:rowOff>
    </xdr:to>
    <xdr:sp macro="" textlink="">
      <xdr:nvSpPr>
        <xdr:cNvPr id="667" name="楕円 666">
          <a:extLst>
            <a:ext uri="{FF2B5EF4-FFF2-40B4-BE49-F238E27FC236}">
              <a16:creationId xmlns:a16="http://schemas.microsoft.com/office/drawing/2014/main" id="{00000000-0008-0000-0600-00009B020000}"/>
            </a:ext>
          </a:extLst>
        </xdr:cNvPr>
        <xdr:cNvSpPr/>
      </xdr:nvSpPr>
      <xdr:spPr>
        <a:xfrm>
          <a:off x="12763500" y="1320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118519</xdr:rowOff>
    </xdr:from>
    <xdr:ext cx="599010"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514795" y="12977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6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6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積立金グラフ枠">
          <a:extLst>
            <a:ext uri="{FF2B5EF4-FFF2-40B4-BE49-F238E27FC236}">
              <a16:creationId xmlns:a16="http://schemas.microsoft.com/office/drawing/2014/main" id="{00000000-0008-0000-06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70580</xdr:rowOff>
    </xdr:from>
    <xdr:to>
      <xdr:col>85</xdr:col>
      <xdr:colOff>126364</xdr:colOff>
      <xdr:row>99</xdr:row>
      <xdr:rowOff>42543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6317595" y="15501080"/>
          <a:ext cx="1269" cy="151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46370</xdr:rowOff>
    </xdr:from>
    <xdr:ext cx="469744" cy="259045"/>
    <xdr:sp macro="" textlink="">
      <xdr:nvSpPr>
        <xdr:cNvPr id="693" name="積立金最小値テキスト">
          <a:extLst>
            <a:ext uri="{FF2B5EF4-FFF2-40B4-BE49-F238E27FC236}">
              <a16:creationId xmlns:a16="http://schemas.microsoft.com/office/drawing/2014/main" id="{00000000-0008-0000-0600-0000B5020000}"/>
            </a:ext>
          </a:extLst>
        </xdr:cNvPr>
        <xdr:cNvSpPr txBox="1"/>
      </xdr:nvSpPr>
      <xdr:spPr>
        <a:xfrm>
          <a:off x="16370300" y="1701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42543</xdr:rowOff>
    </xdr:from>
    <xdr:to>
      <xdr:col>86</xdr:col>
      <xdr:colOff>25400</xdr:colOff>
      <xdr:row>99</xdr:row>
      <xdr:rowOff>42543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6230600" y="1701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17257</xdr:rowOff>
    </xdr:from>
    <xdr:ext cx="599010" cy="259045"/>
    <xdr:sp macro="" textlink="">
      <xdr:nvSpPr>
        <xdr:cNvPr id="695" name="積立金最大値テキスト">
          <a:extLst>
            <a:ext uri="{FF2B5EF4-FFF2-40B4-BE49-F238E27FC236}">
              <a16:creationId xmlns:a16="http://schemas.microsoft.com/office/drawing/2014/main" id="{00000000-0008-0000-0600-0000B7020000}"/>
            </a:ext>
          </a:extLst>
        </xdr:cNvPr>
        <xdr:cNvSpPr txBox="1"/>
      </xdr:nvSpPr>
      <xdr:spPr>
        <a:xfrm>
          <a:off x="16370300" y="1527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70580</xdr:rowOff>
    </xdr:from>
    <xdr:to>
      <xdr:col>86</xdr:col>
      <xdr:colOff>25400</xdr:colOff>
      <xdr:row>90</xdr:row>
      <xdr:rowOff>70580</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6230600" y="1550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114973</xdr:rowOff>
    </xdr:from>
    <xdr:to>
      <xdr:col>85</xdr:col>
      <xdr:colOff>127000</xdr:colOff>
      <xdr:row>98</xdr:row>
      <xdr:rowOff>148915</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5481300" y="16917073"/>
          <a:ext cx="838200" cy="3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104224</xdr:rowOff>
    </xdr:from>
    <xdr:ext cx="534377" cy="259045"/>
    <xdr:sp macro="" textlink="">
      <xdr:nvSpPr>
        <xdr:cNvPr id="698" name="積立金平均値テキスト">
          <a:extLst>
            <a:ext uri="{FF2B5EF4-FFF2-40B4-BE49-F238E27FC236}">
              <a16:creationId xmlns:a16="http://schemas.microsoft.com/office/drawing/2014/main" id="{00000000-0008-0000-0600-0000BA020000}"/>
            </a:ext>
          </a:extLst>
        </xdr:cNvPr>
        <xdr:cNvSpPr txBox="1"/>
      </xdr:nvSpPr>
      <xdr:spPr>
        <a:xfrm>
          <a:off x="16370300" y="16734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81347</xdr:rowOff>
    </xdr:from>
    <xdr:to>
      <xdr:col>85</xdr:col>
      <xdr:colOff>177800</xdr:colOff>
      <xdr:row>99</xdr:row>
      <xdr:rowOff>11497</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62687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114973</xdr:rowOff>
    </xdr:from>
    <xdr:to>
      <xdr:col>81</xdr:col>
      <xdr:colOff>50800</xdr:colOff>
      <xdr:row>98</xdr:row>
      <xdr:rowOff>165970</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4592300" y="16917073"/>
          <a:ext cx="889000" cy="50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72574</xdr:rowOff>
    </xdr:from>
    <xdr:to>
      <xdr:col>81</xdr:col>
      <xdr:colOff>101600</xdr:colOff>
      <xdr:row>99</xdr:row>
      <xdr:rowOff>2724</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5430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165301</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6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133786</xdr:rowOff>
    </xdr:from>
    <xdr:to>
      <xdr:col>76</xdr:col>
      <xdr:colOff>114300</xdr:colOff>
      <xdr:row>98</xdr:row>
      <xdr:rowOff>165970</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13703300" y="16935886"/>
          <a:ext cx="889000" cy="32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104654</xdr:rowOff>
    </xdr:from>
    <xdr:to>
      <xdr:col>76</xdr:col>
      <xdr:colOff>165100</xdr:colOff>
      <xdr:row>99</xdr:row>
      <xdr:rowOff>34804</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4541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51331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101895</xdr:rowOff>
    </xdr:from>
    <xdr:to>
      <xdr:col>71</xdr:col>
      <xdr:colOff>177800</xdr:colOff>
      <xdr:row>98</xdr:row>
      <xdr:rowOff>133786</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2814300" y="16903995"/>
          <a:ext cx="889000" cy="31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116498</xdr:rowOff>
    </xdr:from>
    <xdr:to>
      <xdr:col>72</xdr:col>
      <xdr:colOff>38100</xdr:colOff>
      <xdr:row>99</xdr:row>
      <xdr:rowOff>46648</xdr:rowOff>
    </xdr:to>
    <xdr:sp macro="" textlink="">
      <xdr:nvSpPr>
        <xdr:cNvPr id="707" name="フローチャート: 判断 706">
          <a:extLst>
            <a:ext uri="{FF2B5EF4-FFF2-40B4-BE49-F238E27FC236}">
              <a16:creationId xmlns:a16="http://schemas.microsoft.com/office/drawing/2014/main" id="{00000000-0008-0000-0600-0000C3020000}"/>
            </a:ext>
          </a:extLst>
        </xdr:cNvPr>
        <xdr:cNvSpPr/>
      </xdr:nvSpPr>
      <xdr:spPr>
        <a:xfrm>
          <a:off x="13652500" y="16918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37775</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701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124061</xdr:rowOff>
    </xdr:from>
    <xdr:to>
      <xdr:col>67</xdr:col>
      <xdr:colOff>101600</xdr:colOff>
      <xdr:row>99</xdr:row>
      <xdr:rowOff>54211</xdr:rowOff>
    </xdr:to>
    <xdr:sp macro="" textlink="">
      <xdr:nvSpPr>
        <xdr:cNvPr id="709" name="フローチャート: 判断 708">
          <a:extLst>
            <a:ext uri="{FF2B5EF4-FFF2-40B4-BE49-F238E27FC236}">
              <a16:creationId xmlns:a16="http://schemas.microsoft.com/office/drawing/2014/main" id="{00000000-0008-0000-0600-0000C5020000}"/>
            </a:ext>
          </a:extLst>
        </xdr:cNvPr>
        <xdr:cNvSpPr/>
      </xdr:nvSpPr>
      <xdr:spPr>
        <a:xfrm>
          <a:off x="127635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45338</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701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98115</xdr:rowOff>
    </xdr:from>
    <xdr:to>
      <xdr:col>85</xdr:col>
      <xdr:colOff>177800</xdr:colOff>
      <xdr:row>99</xdr:row>
      <xdr:rowOff>28265</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6268700" y="1690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59774</xdr:rowOff>
    </xdr:from>
    <xdr:ext cx="534377" cy="259045"/>
    <xdr:sp macro="" textlink="">
      <xdr:nvSpPr>
        <xdr:cNvPr id="717" name="積立金該当値テキスト">
          <a:extLst>
            <a:ext uri="{FF2B5EF4-FFF2-40B4-BE49-F238E27FC236}">
              <a16:creationId xmlns:a16="http://schemas.microsoft.com/office/drawing/2014/main" id="{00000000-0008-0000-0600-0000CD020000}"/>
            </a:ext>
          </a:extLst>
        </xdr:cNvPr>
        <xdr:cNvSpPr txBox="1"/>
      </xdr:nvSpPr>
      <xdr:spPr>
        <a:xfrm>
          <a:off x="16370300" y="1686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64173</xdr:rowOff>
    </xdr:from>
    <xdr:to>
      <xdr:col>81</xdr:col>
      <xdr:colOff>101600</xdr:colOff>
      <xdr:row>98</xdr:row>
      <xdr:rowOff>165773</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5430500" y="1686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10850</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5214111" y="1664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115170</xdr:rowOff>
    </xdr:from>
    <xdr:to>
      <xdr:col>76</xdr:col>
      <xdr:colOff>165100</xdr:colOff>
      <xdr:row>99</xdr:row>
      <xdr:rowOff>45320</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4541500" y="1691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36447</xdr:rowOff>
    </xdr:from>
    <xdr:ext cx="534377"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4325111" y="1700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82986</xdr:rowOff>
    </xdr:from>
    <xdr:to>
      <xdr:col>72</xdr:col>
      <xdr:colOff>38100</xdr:colOff>
      <xdr:row>99</xdr:row>
      <xdr:rowOff>13136</xdr:rowOff>
    </xdr:to>
    <xdr:sp macro="" textlink="">
      <xdr:nvSpPr>
        <xdr:cNvPr id="722" name="楕円 721">
          <a:extLst>
            <a:ext uri="{FF2B5EF4-FFF2-40B4-BE49-F238E27FC236}">
              <a16:creationId xmlns:a16="http://schemas.microsoft.com/office/drawing/2014/main" id="{00000000-0008-0000-0600-0000D2020000}"/>
            </a:ext>
          </a:extLst>
        </xdr:cNvPr>
        <xdr:cNvSpPr/>
      </xdr:nvSpPr>
      <xdr:spPr>
        <a:xfrm>
          <a:off x="13652500" y="1688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29663</xdr:rowOff>
    </xdr:from>
    <xdr:ext cx="534377"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3436111" y="1666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51095</xdr:rowOff>
    </xdr:from>
    <xdr:to>
      <xdr:col>67</xdr:col>
      <xdr:colOff>101600</xdr:colOff>
      <xdr:row>98</xdr:row>
      <xdr:rowOff>152695</xdr:rowOff>
    </xdr:to>
    <xdr:sp macro="" textlink="">
      <xdr:nvSpPr>
        <xdr:cNvPr id="724" name="楕円 723">
          <a:extLst>
            <a:ext uri="{FF2B5EF4-FFF2-40B4-BE49-F238E27FC236}">
              <a16:creationId xmlns:a16="http://schemas.microsoft.com/office/drawing/2014/main" id="{00000000-0008-0000-0600-0000D4020000}"/>
            </a:ext>
          </a:extLst>
        </xdr:cNvPr>
        <xdr:cNvSpPr/>
      </xdr:nvSpPr>
      <xdr:spPr>
        <a:xfrm>
          <a:off x="12763500" y="1685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169222</xdr:rowOff>
    </xdr:from>
    <xdr:ext cx="534377"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2547111" y="1662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6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投資及び出資金グラフ枠">
          <a:extLst>
            <a:ext uri="{FF2B5EF4-FFF2-40B4-BE49-F238E27FC236}">
              <a16:creationId xmlns:a16="http://schemas.microsoft.com/office/drawing/2014/main" id="{00000000-0008-0000-06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38757</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2159595" y="5353707"/>
          <a:ext cx="1269" cy="1431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52" name="投資及び出資金最小値テキスト">
          <a:extLst>
            <a:ext uri="{FF2B5EF4-FFF2-40B4-BE49-F238E27FC236}">
              <a16:creationId xmlns:a16="http://schemas.microsoft.com/office/drawing/2014/main" id="{00000000-0008-0000-0600-0000F0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156884</xdr:rowOff>
    </xdr:from>
    <xdr:ext cx="534377" cy="259045"/>
    <xdr:sp macro="" textlink="">
      <xdr:nvSpPr>
        <xdr:cNvPr id="754" name="投資及び出資金最大値テキスト">
          <a:extLst>
            <a:ext uri="{FF2B5EF4-FFF2-40B4-BE49-F238E27FC236}">
              <a16:creationId xmlns:a16="http://schemas.microsoft.com/office/drawing/2014/main" id="{00000000-0008-0000-0600-0000F2020000}"/>
            </a:ext>
          </a:extLst>
        </xdr:cNvPr>
        <xdr:cNvSpPr txBox="1"/>
      </xdr:nvSpPr>
      <xdr:spPr>
        <a:xfrm>
          <a:off x="22212300" y="512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38757</xdr:rowOff>
    </xdr:from>
    <xdr:to>
      <xdr:col>116</xdr:col>
      <xdr:colOff>152400</xdr:colOff>
      <xdr:row>31</xdr:row>
      <xdr:rowOff>38757</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22072600" y="535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39639</xdr:rowOff>
    </xdr:from>
    <xdr:to>
      <xdr:col>116</xdr:col>
      <xdr:colOff>63500</xdr:colOff>
      <xdr:row>39</xdr:row>
      <xdr:rowOff>42839</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21323300" y="6726189"/>
          <a:ext cx="8382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116806</xdr:rowOff>
    </xdr:from>
    <xdr:ext cx="469744" cy="259045"/>
    <xdr:sp macro="" textlink="">
      <xdr:nvSpPr>
        <xdr:cNvPr id="757" name="投資及び出資金平均値テキスト">
          <a:extLst>
            <a:ext uri="{FF2B5EF4-FFF2-40B4-BE49-F238E27FC236}">
              <a16:creationId xmlns:a16="http://schemas.microsoft.com/office/drawing/2014/main" id="{00000000-0008-0000-0600-0000F5020000}"/>
            </a:ext>
          </a:extLst>
        </xdr:cNvPr>
        <xdr:cNvSpPr txBox="1"/>
      </xdr:nvSpPr>
      <xdr:spPr>
        <a:xfrm>
          <a:off x="22212300" y="6460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93929</xdr:rowOff>
    </xdr:from>
    <xdr:to>
      <xdr:col>116</xdr:col>
      <xdr:colOff>114300</xdr:colOff>
      <xdr:row>39</xdr:row>
      <xdr:rowOff>24079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21107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12206</xdr:rowOff>
    </xdr:from>
    <xdr:to>
      <xdr:col>111</xdr:col>
      <xdr:colOff>177800</xdr:colOff>
      <xdr:row>39</xdr:row>
      <xdr:rowOff>39639</xdr:rowOff>
    </xdr:to>
    <xdr:cxnSp macro="">
      <xdr:nvCxnSpPr>
        <xdr:cNvPr id="759" name="直線コネクタ 758">
          <a:extLst>
            <a:ext uri="{FF2B5EF4-FFF2-40B4-BE49-F238E27FC236}">
              <a16:creationId xmlns:a16="http://schemas.microsoft.com/office/drawing/2014/main" id="{00000000-0008-0000-0600-0000F7020000}"/>
            </a:ext>
          </a:extLst>
        </xdr:cNvPr>
        <xdr:cNvCxnSpPr/>
      </xdr:nvCxnSpPr>
      <xdr:spPr>
        <a:xfrm>
          <a:off x="20434300" y="6698756"/>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101016</xdr:rowOff>
    </xdr:from>
    <xdr:to>
      <xdr:col>112</xdr:col>
      <xdr:colOff>38100</xdr:colOff>
      <xdr:row>39</xdr:row>
      <xdr:rowOff>31166</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21272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47693</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12206</xdr:rowOff>
    </xdr:from>
    <xdr:to>
      <xdr:col>107</xdr:col>
      <xdr:colOff>50800</xdr:colOff>
      <xdr:row>39</xdr:row>
      <xdr:rowOff>98682</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flipV="1">
          <a:off x="19545300" y="6698756"/>
          <a:ext cx="889000" cy="8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91708</xdr:rowOff>
    </xdr:from>
    <xdr:to>
      <xdr:col>107</xdr:col>
      <xdr:colOff>101600</xdr:colOff>
      <xdr:row>39</xdr:row>
      <xdr:rowOff>21858</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20383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38385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199428" y="638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98682</xdr:rowOff>
    </xdr:from>
    <xdr:to>
      <xdr:col>102</xdr:col>
      <xdr:colOff>114300</xdr:colOff>
      <xdr:row>39</xdr:row>
      <xdr:rowOff>98781</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flipV="1">
          <a:off x="18656300" y="6785232"/>
          <a:ext cx="889000" cy="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136743</xdr:rowOff>
    </xdr:from>
    <xdr:to>
      <xdr:col>102</xdr:col>
      <xdr:colOff>165100</xdr:colOff>
      <xdr:row>39</xdr:row>
      <xdr:rowOff>66893</xdr:rowOff>
    </xdr:to>
    <xdr:sp macro="" textlink="">
      <xdr:nvSpPr>
        <xdr:cNvPr id="766" name="フローチャート: 判断 765">
          <a:extLst>
            <a:ext uri="{FF2B5EF4-FFF2-40B4-BE49-F238E27FC236}">
              <a16:creationId xmlns:a16="http://schemas.microsoft.com/office/drawing/2014/main" id="{00000000-0008-0000-0600-0000FE020000}"/>
            </a:ext>
          </a:extLst>
        </xdr:cNvPr>
        <xdr:cNvSpPr/>
      </xdr:nvSpPr>
      <xdr:spPr>
        <a:xfrm>
          <a:off x="19494500" y="665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83420</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10428" y="6427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142163</xdr:rowOff>
    </xdr:from>
    <xdr:to>
      <xdr:col>98</xdr:col>
      <xdr:colOff>38100</xdr:colOff>
      <xdr:row>39</xdr:row>
      <xdr:rowOff>72313</xdr:rowOff>
    </xdr:to>
    <xdr:sp macro="" textlink="">
      <xdr:nvSpPr>
        <xdr:cNvPr id="768" name="フローチャート: 判断 767">
          <a:extLst>
            <a:ext uri="{FF2B5EF4-FFF2-40B4-BE49-F238E27FC236}">
              <a16:creationId xmlns:a16="http://schemas.microsoft.com/office/drawing/2014/main" id="{00000000-0008-0000-0600-000000030000}"/>
            </a:ext>
          </a:extLst>
        </xdr:cNvPr>
        <xdr:cNvSpPr/>
      </xdr:nvSpPr>
      <xdr:spPr>
        <a:xfrm>
          <a:off x="18605500" y="665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88841</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21428" y="6432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163489</xdr:rowOff>
    </xdr:from>
    <xdr:to>
      <xdr:col>116</xdr:col>
      <xdr:colOff>114300</xdr:colOff>
      <xdr:row>39</xdr:row>
      <xdr:rowOff>93639</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22110700" y="667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78416</xdr:rowOff>
    </xdr:from>
    <xdr:ext cx="469744" cy="259045"/>
    <xdr:sp macro="" textlink="">
      <xdr:nvSpPr>
        <xdr:cNvPr id="776" name="投資及び出資金該当値テキスト">
          <a:extLst>
            <a:ext uri="{FF2B5EF4-FFF2-40B4-BE49-F238E27FC236}">
              <a16:creationId xmlns:a16="http://schemas.microsoft.com/office/drawing/2014/main" id="{00000000-0008-0000-0600-000008030000}"/>
            </a:ext>
          </a:extLst>
        </xdr:cNvPr>
        <xdr:cNvSpPr txBox="1"/>
      </xdr:nvSpPr>
      <xdr:spPr>
        <a:xfrm>
          <a:off x="22212300" y="6593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160289</xdr:rowOff>
    </xdr:from>
    <xdr:to>
      <xdr:col>112</xdr:col>
      <xdr:colOff>38100</xdr:colOff>
      <xdr:row>39</xdr:row>
      <xdr:rowOff>90439</xdr:rowOff>
    </xdr:to>
    <xdr:sp macro="" textlink="">
      <xdr:nvSpPr>
        <xdr:cNvPr id="777" name="楕円 776">
          <a:extLst>
            <a:ext uri="{FF2B5EF4-FFF2-40B4-BE49-F238E27FC236}">
              <a16:creationId xmlns:a16="http://schemas.microsoft.com/office/drawing/2014/main" id="{00000000-0008-0000-0600-000009030000}"/>
            </a:ext>
          </a:extLst>
        </xdr:cNvPr>
        <xdr:cNvSpPr/>
      </xdr:nvSpPr>
      <xdr:spPr>
        <a:xfrm>
          <a:off x="21272500" y="667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81566</xdr:rowOff>
    </xdr:from>
    <xdr:ext cx="469744"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21088428" y="6768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132856</xdr:rowOff>
    </xdr:from>
    <xdr:to>
      <xdr:col>107</xdr:col>
      <xdr:colOff>101600</xdr:colOff>
      <xdr:row>39</xdr:row>
      <xdr:rowOff>63006</xdr:rowOff>
    </xdr:to>
    <xdr:sp macro="" textlink="">
      <xdr:nvSpPr>
        <xdr:cNvPr id="779" name="楕円 778">
          <a:extLst>
            <a:ext uri="{FF2B5EF4-FFF2-40B4-BE49-F238E27FC236}">
              <a16:creationId xmlns:a16="http://schemas.microsoft.com/office/drawing/2014/main" id="{00000000-0008-0000-0600-00000B030000}"/>
            </a:ext>
          </a:extLst>
        </xdr:cNvPr>
        <xdr:cNvSpPr/>
      </xdr:nvSpPr>
      <xdr:spPr>
        <a:xfrm>
          <a:off x="20383500" y="664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54133</xdr:rowOff>
    </xdr:from>
    <xdr:ext cx="469744"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20199428" y="6740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47882</xdr:rowOff>
    </xdr:from>
    <xdr:to>
      <xdr:col>102</xdr:col>
      <xdr:colOff>165100</xdr:colOff>
      <xdr:row>39</xdr:row>
      <xdr:rowOff>149482</xdr:rowOff>
    </xdr:to>
    <xdr:sp macro="" textlink="">
      <xdr:nvSpPr>
        <xdr:cNvPr id="781" name="楕円 780">
          <a:extLst>
            <a:ext uri="{FF2B5EF4-FFF2-40B4-BE49-F238E27FC236}">
              <a16:creationId xmlns:a16="http://schemas.microsoft.com/office/drawing/2014/main" id="{00000000-0008-0000-0600-00000D030000}"/>
            </a:ext>
          </a:extLst>
        </xdr:cNvPr>
        <xdr:cNvSpPr/>
      </xdr:nvSpPr>
      <xdr:spPr>
        <a:xfrm>
          <a:off x="19494500" y="673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140609</xdr:rowOff>
    </xdr:from>
    <xdr:ext cx="249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9420650" y="68271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47981</xdr:rowOff>
    </xdr:from>
    <xdr:to>
      <xdr:col>98</xdr:col>
      <xdr:colOff>38100</xdr:colOff>
      <xdr:row>39</xdr:row>
      <xdr:rowOff>149581</xdr:rowOff>
    </xdr:to>
    <xdr:sp macro="" textlink="">
      <xdr:nvSpPr>
        <xdr:cNvPr id="783" name="楕円 782">
          <a:extLst>
            <a:ext uri="{FF2B5EF4-FFF2-40B4-BE49-F238E27FC236}">
              <a16:creationId xmlns:a16="http://schemas.microsoft.com/office/drawing/2014/main" id="{00000000-0008-0000-0600-00000F030000}"/>
            </a:ext>
          </a:extLst>
        </xdr:cNvPr>
        <xdr:cNvSpPr/>
      </xdr:nvSpPr>
      <xdr:spPr>
        <a:xfrm>
          <a:off x="18605500" y="67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140708</xdr:rowOff>
    </xdr:from>
    <xdr:ext cx="249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531650" y="68272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6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6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6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6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5" name="貸付金グラフ枠">
          <a:extLst>
            <a:ext uri="{FF2B5EF4-FFF2-40B4-BE49-F238E27FC236}">
              <a16:creationId xmlns:a16="http://schemas.microsoft.com/office/drawing/2014/main" id="{00000000-0008-0000-0600-00002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96151</xdr:rowOff>
    </xdr:from>
    <xdr:to>
      <xdr:col>116</xdr:col>
      <xdr:colOff>62864</xdr:colOff>
      <xdr:row>58</xdr:row>
      <xdr:rowOff>139700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2159595" y="8668651"/>
          <a:ext cx="1269" cy="141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7" name="貸付金最小値テキスト">
          <a:extLst>
            <a:ext uri="{FF2B5EF4-FFF2-40B4-BE49-F238E27FC236}">
              <a16:creationId xmlns:a16="http://schemas.microsoft.com/office/drawing/2014/main" id="{00000000-0008-0000-0600-000027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42828</xdr:rowOff>
    </xdr:from>
    <xdr:ext cx="534377" cy="259045"/>
    <xdr:sp macro="" textlink="">
      <xdr:nvSpPr>
        <xdr:cNvPr id="809" name="貸付金最大値テキスト">
          <a:extLst>
            <a:ext uri="{FF2B5EF4-FFF2-40B4-BE49-F238E27FC236}">
              <a16:creationId xmlns:a16="http://schemas.microsoft.com/office/drawing/2014/main" id="{00000000-0008-0000-0600-000029030000}"/>
            </a:ext>
          </a:extLst>
        </xdr:cNvPr>
        <xdr:cNvSpPr txBox="1"/>
      </xdr:nvSpPr>
      <xdr:spPr>
        <a:xfrm>
          <a:off x="22212300" y="844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96151</xdr:rowOff>
    </xdr:from>
    <xdr:to>
      <xdr:col>116</xdr:col>
      <xdr:colOff>152400</xdr:colOff>
      <xdr:row>50</xdr:row>
      <xdr:rowOff>96151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2072600" y="8668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55895</xdr:rowOff>
    </xdr:from>
    <xdr:to>
      <xdr:col>116</xdr:col>
      <xdr:colOff>63500</xdr:colOff>
      <xdr:row>58</xdr:row>
      <xdr:rowOff>57770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21323300" y="9999995"/>
          <a:ext cx="8382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147919</xdr:rowOff>
    </xdr:from>
    <xdr:ext cx="469744" cy="259045"/>
    <xdr:sp macro="" textlink="">
      <xdr:nvSpPr>
        <xdr:cNvPr id="812" name="貸付金平均値テキスト">
          <a:extLst>
            <a:ext uri="{FF2B5EF4-FFF2-40B4-BE49-F238E27FC236}">
              <a16:creationId xmlns:a16="http://schemas.microsoft.com/office/drawing/2014/main" id="{00000000-0008-0000-0600-00002C030000}"/>
            </a:ext>
          </a:extLst>
        </xdr:cNvPr>
        <xdr:cNvSpPr txBox="1"/>
      </xdr:nvSpPr>
      <xdr:spPr>
        <a:xfrm>
          <a:off x="22212300" y="9749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125042</xdr:rowOff>
    </xdr:from>
    <xdr:to>
      <xdr:col>116</xdr:col>
      <xdr:colOff>114300</xdr:colOff>
      <xdr:row>58</xdr:row>
      <xdr:rowOff>55192</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21107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57770</xdr:rowOff>
    </xdr:from>
    <xdr:to>
      <xdr:col>111</xdr:col>
      <xdr:colOff>177800</xdr:colOff>
      <xdr:row>58</xdr:row>
      <xdr:rowOff>84448</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flipV="1">
          <a:off x="20434300" y="10001870"/>
          <a:ext cx="889000" cy="2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132083</xdr:rowOff>
    </xdr:from>
    <xdr:to>
      <xdr:col>112</xdr:col>
      <xdr:colOff>38100</xdr:colOff>
      <xdr:row>58</xdr:row>
      <xdr:rowOff>62233</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1272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78760</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088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84448</xdr:rowOff>
    </xdr:from>
    <xdr:to>
      <xdr:col>107</xdr:col>
      <xdr:colOff>50800</xdr:colOff>
      <xdr:row>58</xdr:row>
      <xdr:rowOff>86002</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flipV="1">
          <a:off x="19545300" y="10028548"/>
          <a:ext cx="88900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116606</xdr:rowOff>
    </xdr:from>
    <xdr:to>
      <xdr:col>107</xdr:col>
      <xdr:colOff>101600</xdr:colOff>
      <xdr:row>58</xdr:row>
      <xdr:rowOff>46756</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20383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63283</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44557</xdr:rowOff>
    </xdr:from>
    <xdr:to>
      <xdr:col>102</xdr:col>
      <xdr:colOff>114300</xdr:colOff>
      <xdr:row>58</xdr:row>
      <xdr:rowOff>86002</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656300" y="9988657"/>
          <a:ext cx="889000" cy="4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135192</xdr:rowOff>
    </xdr:from>
    <xdr:to>
      <xdr:col>102</xdr:col>
      <xdr:colOff>165100</xdr:colOff>
      <xdr:row>58</xdr:row>
      <xdr:rowOff>65342</xdr:rowOff>
    </xdr:to>
    <xdr:sp macro="" textlink="">
      <xdr:nvSpPr>
        <xdr:cNvPr id="821" name="フローチャート: 判断 820">
          <a:extLst>
            <a:ext uri="{FF2B5EF4-FFF2-40B4-BE49-F238E27FC236}">
              <a16:creationId xmlns:a16="http://schemas.microsoft.com/office/drawing/2014/main" id="{00000000-0008-0000-0600-000035030000}"/>
            </a:ext>
          </a:extLst>
        </xdr:cNvPr>
        <xdr:cNvSpPr/>
      </xdr:nvSpPr>
      <xdr:spPr>
        <a:xfrm>
          <a:off x="19494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81869</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132631</xdr:rowOff>
    </xdr:from>
    <xdr:to>
      <xdr:col>98</xdr:col>
      <xdr:colOff>38100</xdr:colOff>
      <xdr:row>58</xdr:row>
      <xdr:rowOff>62781</xdr:rowOff>
    </xdr:to>
    <xdr:sp macro="" textlink="">
      <xdr:nvSpPr>
        <xdr:cNvPr id="823" name="フローチャート: 判断 822">
          <a:extLst>
            <a:ext uri="{FF2B5EF4-FFF2-40B4-BE49-F238E27FC236}">
              <a16:creationId xmlns:a16="http://schemas.microsoft.com/office/drawing/2014/main" id="{00000000-0008-0000-0600-000037030000}"/>
            </a:ext>
          </a:extLst>
        </xdr:cNvPr>
        <xdr:cNvSpPr/>
      </xdr:nvSpPr>
      <xdr:spPr>
        <a:xfrm>
          <a:off x="186055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79308</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968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5095</xdr:rowOff>
    </xdr:from>
    <xdr:to>
      <xdr:col>116</xdr:col>
      <xdr:colOff>114300</xdr:colOff>
      <xdr:row>58</xdr:row>
      <xdr:rowOff>106695</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22110700" y="994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103468</xdr:rowOff>
    </xdr:from>
    <xdr:ext cx="469744" cy="259045"/>
    <xdr:sp macro="" textlink="">
      <xdr:nvSpPr>
        <xdr:cNvPr id="831" name="貸付金該当値テキスト">
          <a:extLst>
            <a:ext uri="{FF2B5EF4-FFF2-40B4-BE49-F238E27FC236}">
              <a16:creationId xmlns:a16="http://schemas.microsoft.com/office/drawing/2014/main" id="{00000000-0008-0000-0600-00003F030000}"/>
            </a:ext>
          </a:extLst>
        </xdr:cNvPr>
        <xdr:cNvSpPr txBox="1"/>
      </xdr:nvSpPr>
      <xdr:spPr>
        <a:xfrm>
          <a:off x="22212300" y="9876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6970</xdr:rowOff>
    </xdr:from>
    <xdr:to>
      <xdr:col>112</xdr:col>
      <xdr:colOff>38100</xdr:colOff>
      <xdr:row>58</xdr:row>
      <xdr:rowOff>108570</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21272500" y="995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99697</xdr:rowOff>
    </xdr:from>
    <xdr:ext cx="469744"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21088428" y="1004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33648</xdr:rowOff>
    </xdr:from>
    <xdr:to>
      <xdr:col>107</xdr:col>
      <xdr:colOff>101600</xdr:colOff>
      <xdr:row>58</xdr:row>
      <xdr:rowOff>135248</xdr:rowOff>
    </xdr:to>
    <xdr:sp macro="" textlink="">
      <xdr:nvSpPr>
        <xdr:cNvPr id="834" name="楕円 833">
          <a:extLst>
            <a:ext uri="{FF2B5EF4-FFF2-40B4-BE49-F238E27FC236}">
              <a16:creationId xmlns:a16="http://schemas.microsoft.com/office/drawing/2014/main" id="{00000000-0008-0000-0600-000042030000}"/>
            </a:ext>
          </a:extLst>
        </xdr:cNvPr>
        <xdr:cNvSpPr/>
      </xdr:nvSpPr>
      <xdr:spPr>
        <a:xfrm>
          <a:off x="20383500" y="997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126375</xdr:rowOff>
    </xdr:from>
    <xdr:ext cx="469744"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20199428" y="10070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35202</xdr:rowOff>
    </xdr:from>
    <xdr:to>
      <xdr:col>102</xdr:col>
      <xdr:colOff>165100</xdr:colOff>
      <xdr:row>58</xdr:row>
      <xdr:rowOff>136802</xdr:rowOff>
    </xdr:to>
    <xdr:sp macro="" textlink="">
      <xdr:nvSpPr>
        <xdr:cNvPr id="836" name="楕円 835">
          <a:extLst>
            <a:ext uri="{FF2B5EF4-FFF2-40B4-BE49-F238E27FC236}">
              <a16:creationId xmlns:a16="http://schemas.microsoft.com/office/drawing/2014/main" id="{00000000-0008-0000-0600-000044030000}"/>
            </a:ext>
          </a:extLst>
        </xdr:cNvPr>
        <xdr:cNvSpPr/>
      </xdr:nvSpPr>
      <xdr:spPr>
        <a:xfrm>
          <a:off x="19494500" y="997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127929</xdr:rowOff>
    </xdr:from>
    <xdr:ext cx="469744"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9310428" y="10072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165207</xdr:rowOff>
    </xdr:from>
    <xdr:to>
      <xdr:col>98</xdr:col>
      <xdr:colOff>38100</xdr:colOff>
      <xdr:row>58</xdr:row>
      <xdr:rowOff>95357</xdr:rowOff>
    </xdr:to>
    <xdr:sp macro="" textlink="">
      <xdr:nvSpPr>
        <xdr:cNvPr id="838" name="楕円 837">
          <a:extLst>
            <a:ext uri="{FF2B5EF4-FFF2-40B4-BE49-F238E27FC236}">
              <a16:creationId xmlns:a16="http://schemas.microsoft.com/office/drawing/2014/main" id="{00000000-0008-0000-0600-000046030000}"/>
            </a:ext>
          </a:extLst>
        </xdr:cNvPr>
        <xdr:cNvSpPr/>
      </xdr:nvSpPr>
      <xdr:spPr>
        <a:xfrm>
          <a:off x="18605500" y="993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86484</xdr:rowOff>
    </xdr:from>
    <xdr:ext cx="469744"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421428" y="10030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7" name="正方形/長方形 846">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5" name="繰出金グラフ枠">
          <a:extLst>
            <a:ext uri="{FF2B5EF4-FFF2-40B4-BE49-F238E27FC236}">
              <a16:creationId xmlns:a16="http://schemas.microsoft.com/office/drawing/2014/main" id="{00000000-0008-0000-0600-00006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105557</xdr:rowOff>
    </xdr:from>
    <xdr:to>
      <xdr:col>116</xdr:col>
      <xdr:colOff>62864</xdr:colOff>
      <xdr:row>78</xdr:row>
      <xdr:rowOff>121281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2159595" y="11935607"/>
          <a:ext cx="1269" cy="155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125108</xdr:rowOff>
    </xdr:from>
    <xdr:ext cx="534377" cy="259045"/>
    <xdr:sp macro="" textlink="">
      <xdr:nvSpPr>
        <xdr:cNvPr id="867" name="繰出金最小値テキスト">
          <a:extLst>
            <a:ext uri="{FF2B5EF4-FFF2-40B4-BE49-F238E27FC236}">
              <a16:creationId xmlns:a16="http://schemas.microsoft.com/office/drawing/2014/main" id="{00000000-0008-0000-0600-000063030000}"/>
            </a:ext>
          </a:extLst>
        </xdr:cNvPr>
        <xdr:cNvSpPr txBox="1"/>
      </xdr:nvSpPr>
      <xdr:spPr>
        <a:xfrm>
          <a:off x="22212300" y="1349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121281</xdr:rowOff>
    </xdr:from>
    <xdr:to>
      <xdr:col>116</xdr:col>
      <xdr:colOff>152400</xdr:colOff>
      <xdr:row>78</xdr:row>
      <xdr:rowOff>121281</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22072600" y="1349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52234</xdr:rowOff>
    </xdr:from>
    <xdr:ext cx="599010" cy="259045"/>
    <xdr:sp macro="" textlink="">
      <xdr:nvSpPr>
        <xdr:cNvPr id="869" name="繰出金最大値テキスト">
          <a:extLst>
            <a:ext uri="{FF2B5EF4-FFF2-40B4-BE49-F238E27FC236}">
              <a16:creationId xmlns:a16="http://schemas.microsoft.com/office/drawing/2014/main" id="{00000000-0008-0000-0600-000065030000}"/>
            </a:ext>
          </a:extLst>
        </xdr:cNvPr>
        <xdr:cNvSpPr txBox="1"/>
      </xdr:nvSpPr>
      <xdr:spPr>
        <a:xfrm>
          <a:off x="22212300" y="1171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105557</xdr:rowOff>
    </xdr:from>
    <xdr:to>
      <xdr:col>116</xdr:col>
      <xdr:colOff>152400</xdr:colOff>
      <xdr:row>69</xdr:row>
      <xdr:rowOff>105557</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a:off x="22072600" y="1193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111990</xdr:rowOff>
    </xdr:from>
    <xdr:to>
      <xdr:col>116</xdr:col>
      <xdr:colOff>63500</xdr:colOff>
      <xdr:row>74</xdr:row>
      <xdr:rowOff>159000</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21323300" y="12799290"/>
          <a:ext cx="838200" cy="4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128804</xdr:rowOff>
    </xdr:from>
    <xdr:ext cx="534377" cy="259045"/>
    <xdr:sp macro="" textlink="">
      <xdr:nvSpPr>
        <xdr:cNvPr id="872" name="繰出金平均値テキスト">
          <a:extLst>
            <a:ext uri="{FF2B5EF4-FFF2-40B4-BE49-F238E27FC236}">
              <a16:creationId xmlns:a16="http://schemas.microsoft.com/office/drawing/2014/main" id="{00000000-0008-0000-0600-000068030000}"/>
            </a:ext>
          </a:extLst>
        </xdr:cNvPr>
        <xdr:cNvSpPr txBox="1"/>
      </xdr:nvSpPr>
      <xdr:spPr>
        <a:xfrm>
          <a:off x="22212300" y="12987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150377</xdr:rowOff>
    </xdr:from>
    <xdr:to>
      <xdr:col>116</xdr:col>
      <xdr:colOff>114300</xdr:colOff>
      <xdr:row>76</xdr:row>
      <xdr:rowOff>80527</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2110700" y="13009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159000</xdr:rowOff>
    </xdr:from>
    <xdr:to>
      <xdr:col>111</xdr:col>
      <xdr:colOff>177800</xdr:colOff>
      <xdr:row>75</xdr:row>
      <xdr:rowOff>11505</xdr:rowOff>
    </xdr:to>
    <xdr:cxnSp macro="">
      <xdr:nvCxnSpPr>
        <xdr:cNvPr id="874" name="直線コネクタ 873">
          <a:extLst>
            <a:ext uri="{FF2B5EF4-FFF2-40B4-BE49-F238E27FC236}">
              <a16:creationId xmlns:a16="http://schemas.microsoft.com/office/drawing/2014/main" id="{00000000-0008-0000-0600-00006A030000}"/>
            </a:ext>
          </a:extLst>
        </xdr:cNvPr>
        <xdr:cNvCxnSpPr/>
      </xdr:nvCxnSpPr>
      <xdr:spPr>
        <a:xfrm flipV="1">
          <a:off x="20434300" y="12846300"/>
          <a:ext cx="889000" cy="23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158965</xdr:rowOff>
    </xdr:from>
    <xdr:to>
      <xdr:col>112</xdr:col>
      <xdr:colOff>38100</xdr:colOff>
      <xdr:row>76</xdr:row>
      <xdr:rowOff>89115</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21272500" y="1301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80242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311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43966</xdr:rowOff>
    </xdr:from>
    <xdr:to>
      <xdr:col>107</xdr:col>
      <xdr:colOff>50800</xdr:colOff>
      <xdr:row>75</xdr:row>
      <xdr:rowOff>11505</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9545300" y="12388366"/>
          <a:ext cx="889000" cy="48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18817</xdr:rowOff>
    </xdr:from>
    <xdr:to>
      <xdr:col>107</xdr:col>
      <xdr:colOff>101600</xdr:colOff>
      <xdr:row>76</xdr:row>
      <xdr:rowOff>120417</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20383500" y="1304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111544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14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43966</xdr:rowOff>
    </xdr:from>
    <xdr:to>
      <xdr:col>102</xdr:col>
      <xdr:colOff>114300</xdr:colOff>
      <xdr:row>72</xdr:row>
      <xdr:rowOff>73733</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flipV="1">
          <a:off x="18656300" y="12388366"/>
          <a:ext cx="889000" cy="29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66073</xdr:rowOff>
    </xdr:from>
    <xdr:to>
      <xdr:col>102</xdr:col>
      <xdr:colOff>165100</xdr:colOff>
      <xdr:row>75</xdr:row>
      <xdr:rowOff>167673</xdr:rowOff>
    </xdr:to>
    <xdr:sp macro="" textlink="">
      <xdr:nvSpPr>
        <xdr:cNvPr id="881" name="フローチャート: 判断 880">
          <a:extLst>
            <a:ext uri="{FF2B5EF4-FFF2-40B4-BE49-F238E27FC236}">
              <a16:creationId xmlns:a16="http://schemas.microsoft.com/office/drawing/2014/main" id="{00000000-0008-0000-0600-000071030000}"/>
            </a:ext>
          </a:extLst>
        </xdr:cNvPr>
        <xdr:cNvSpPr/>
      </xdr:nvSpPr>
      <xdr:spPr>
        <a:xfrm>
          <a:off x="194945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158799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01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44715</xdr:rowOff>
    </xdr:from>
    <xdr:to>
      <xdr:col>98</xdr:col>
      <xdr:colOff>38100</xdr:colOff>
      <xdr:row>75</xdr:row>
      <xdr:rowOff>146315</xdr:rowOff>
    </xdr:to>
    <xdr:sp macro="" textlink="">
      <xdr:nvSpPr>
        <xdr:cNvPr id="883" name="フローチャート: 判断 882">
          <a:extLst>
            <a:ext uri="{FF2B5EF4-FFF2-40B4-BE49-F238E27FC236}">
              <a16:creationId xmlns:a16="http://schemas.microsoft.com/office/drawing/2014/main" id="{00000000-0008-0000-0600-000073030000}"/>
            </a:ext>
          </a:extLst>
        </xdr:cNvPr>
        <xdr:cNvSpPr/>
      </xdr:nvSpPr>
      <xdr:spPr>
        <a:xfrm>
          <a:off x="18605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137442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99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61190</xdr:rowOff>
    </xdr:from>
    <xdr:to>
      <xdr:col>116</xdr:col>
      <xdr:colOff>114300</xdr:colOff>
      <xdr:row>74</xdr:row>
      <xdr:rowOff>162790</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22110700" y="1274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84067</xdr:rowOff>
    </xdr:from>
    <xdr:ext cx="534377" cy="259045"/>
    <xdr:sp macro="" textlink="">
      <xdr:nvSpPr>
        <xdr:cNvPr id="891" name="繰出金該当値テキスト">
          <a:extLst>
            <a:ext uri="{FF2B5EF4-FFF2-40B4-BE49-F238E27FC236}">
              <a16:creationId xmlns:a16="http://schemas.microsoft.com/office/drawing/2014/main" id="{00000000-0008-0000-0600-00007B030000}"/>
            </a:ext>
          </a:extLst>
        </xdr:cNvPr>
        <xdr:cNvSpPr txBox="1"/>
      </xdr:nvSpPr>
      <xdr:spPr>
        <a:xfrm>
          <a:off x="22212300" y="1259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108200</xdr:rowOff>
    </xdr:from>
    <xdr:to>
      <xdr:col>112</xdr:col>
      <xdr:colOff>38100</xdr:colOff>
      <xdr:row>75</xdr:row>
      <xdr:rowOff>38350</xdr:rowOff>
    </xdr:to>
    <xdr:sp macro="" textlink="">
      <xdr:nvSpPr>
        <xdr:cNvPr id="892" name="楕円 891">
          <a:extLst>
            <a:ext uri="{FF2B5EF4-FFF2-40B4-BE49-F238E27FC236}">
              <a16:creationId xmlns:a16="http://schemas.microsoft.com/office/drawing/2014/main" id="{00000000-0008-0000-0600-00007C030000}"/>
            </a:ext>
          </a:extLst>
        </xdr:cNvPr>
        <xdr:cNvSpPr/>
      </xdr:nvSpPr>
      <xdr:spPr>
        <a:xfrm>
          <a:off x="21272500" y="12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54877</xdr:rowOff>
    </xdr:from>
    <xdr:ext cx="534377"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056111" y="12570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132155</xdr:rowOff>
    </xdr:from>
    <xdr:to>
      <xdr:col>107</xdr:col>
      <xdr:colOff>101600</xdr:colOff>
      <xdr:row>75</xdr:row>
      <xdr:rowOff>62305</xdr:rowOff>
    </xdr:to>
    <xdr:sp macro="" textlink="">
      <xdr:nvSpPr>
        <xdr:cNvPr id="894" name="楕円 893">
          <a:extLst>
            <a:ext uri="{FF2B5EF4-FFF2-40B4-BE49-F238E27FC236}">
              <a16:creationId xmlns:a16="http://schemas.microsoft.com/office/drawing/2014/main" id="{00000000-0008-0000-0600-00007E030000}"/>
            </a:ext>
          </a:extLst>
        </xdr:cNvPr>
        <xdr:cNvSpPr/>
      </xdr:nvSpPr>
      <xdr:spPr>
        <a:xfrm>
          <a:off x="20383500" y="128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78832</xdr:rowOff>
    </xdr:from>
    <xdr:ext cx="534377"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0167111" y="125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164616</xdr:rowOff>
    </xdr:from>
    <xdr:to>
      <xdr:col>102</xdr:col>
      <xdr:colOff>165100</xdr:colOff>
      <xdr:row>72</xdr:row>
      <xdr:rowOff>94766</xdr:rowOff>
    </xdr:to>
    <xdr:sp macro="" textlink="">
      <xdr:nvSpPr>
        <xdr:cNvPr id="896" name="楕円 895">
          <a:extLst>
            <a:ext uri="{FF2B5EF4-FFF2-40B4-BE49-F238E27FC236}">
              <a16:creationId xmlns:a16="http://schemas.microsoft.com/office/drawing/2014/main" id="{00000000-0008-0000-0600-000080030000}"/>
            </a:ext>
          </a:extLst>
        </xdr:cNvPr>
        <xdr:cNvSpPr/>
      </xdr:nvSpPr>
      <xdr:spPr>
        <a:xfrm>
          <a:off x="19494500" y="1233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111293</xdr:rowOff>
    </xdr:from>
    <xdr:ext cx="534377"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9278111" y="1211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22933</xdr:rowOff>
    </xdr:from>
    <xdr:to>
      <xdr:col>98</xdr:col>
      <xdr:colOff>38100</xdr:colOff>
      <xdr:row>72</xdr:row>
      <xdr:rowOff>124533</xdr:rowOff>
    </xdr:to>
    <xdr:sp macro="" textlink="">
      <xdr:nvSpPr>
        <xdr:cNvPr id="898" name="楕円 897">
          <a:extLst>
            <a:ext uri="{FF2B5EF4-FFF2-40B4-BE49-F238E27FC236}">
              <a16:creationId xmlns:a16="http://schemas.microsoft.com/office/drawing/2014/main" id="{00000000-0008-0000-0600-000082030000}"/>
            </a:ext>
          </a:extLst>
        </xdr:cNvPr>
        <xdr:cNvSpPr/>
      </xdr:nvSpPr>
      <xdr:spPr>
        <a:xfrm>
          <a:off x="18605500" y="1236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141060</xdr:rowOff>
    </xdr:from>
    <xdr:ext cx="534377"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389111" y="121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4" name="正方形/長方形 903">
          <a:extLst>
            <a:ext uri="{FF2B5EF4-FFF2-40B4-BE49-F238E27FC236}">
              <a16:creationId xmlns:a16="http://schemas.microsoft.com/office/drawing/2014/main" id="{00000000-0008-0000-0600-00008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5" name="正方形/長方形 904">
          <a:extLst>
            <a:ext uri="{FF2B5EF4-FFF2-40B4-BE49-F238E27FC236}">
              <a16:creationId xmlns:a16="http://schemas.microsoft.com/office/drawing/2014/main" id="{00000000-0008-0000-0600-00008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6" name="正方形/長方形 905">
          <a:extLst>
            <a:ext uri="{FF2B5EF4-FFF2-40B4-BE49-F238E27FC236}">
              <a16:creationId xmlns:a16="http://schemas.microsoft.com/office/drawing/2014/main" id="{00000000-0008-0000-0600-00008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7" name="正方形/長方形 906">
          <a:extLst>
            <a:ext uri="{FF2B5EF4-FFF2-40B4-BE49-F238E27FC236}">
              <a16:creationId xmlns:a16="http://schemas.microsoft.com/office/drawing/2014/main" id="{00000000-0008-0000-0600-00008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24" name="前年度繰上充用金グラフ枠">
          <a:extLst>
            <a:ext uri="{FF2B5EF4-FFF2-40B4-BE49-F238E27FC236}">
              <a16:creationId xmlns:a16="http://schemas.microsoft.com/office/drawing/2014/main" id="{00000000-0008-0000-0600-00009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88429</xdr:rowOff>
    </xdr:from>
    <xdr:to>
      <xdr:col>116</xdr:col>
      <xdr:colOff>62864</xdr:colOff>
      <xdr:row>99</xdr:row>
      <xdr:rowOff>98879</xdr:rowOff>
    </xdr:to>
    <xdr:cxnSp macro="">
      <xdr:nvCxnSpPr>
        <xdr:cNvPr id="925" name="直線コネクタ 924">
          <a:extLst>
            <a:ext uri="{FF2B5EF4-FFF2-40B4-BE49-F238E27FC236}">
              <a16:creationId xmlns:a16="http://schemas.microsoft.com/office/drawing/2014/main" id="{00000000-0008-0000-0600-00009D030000}"/>
            </a:ext>
          </a:extLst>
        </xdr:cNvPr>
        <xdr:cNvCxnSpPr/>
      </xdr:nvCxnSpPr>
      <xdr:spPr>
        <a:xfrm flipV="1">
          <a:off x="22159595" y="15518929"/>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145832</xdr:rowOff>
    </xdr:from>
    <xdr:ext cx="249299" cy="259045"/>
    <xdr:sp macro="" textlink="">
      <xdr:nvSpPr>
        <xdr:cNvPr id="926" name="前年度繰上充用金最小値テキスト">
          <a:extLst>
            <a:ext uri="{FF2B5EF4-FFF2-40B4-BE49-F238E27FC236}">
              <a16:creationId xmlns:a16="http://schemas.microsoft.com/office/drawing/2014/main" id="{00000000-0008-0000-0600-00009E030000}"/>
            </a:ext>
          </a:extLst>
        </xdr:cNvPr>
        <xdr:cNvSpPr txBox="1"/>
      </xdr:nvSpPr>
      <xdr:spPr>
        <a:xfrm>
          <a:off x="22212300" y="17119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27" name="直線コネクタ 926">
          <a:extLst>
            <a:ext uri="{FF2B5EF4-FFF2-40B4-BE49-F238E27FC236}">
              <a16:creationId xmlns:a16="http://schemas.microsoft.com/office/drawing/2014/main" id="{00000000-0008-0000-0600-00009F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35106</xdr:rowOff>
    </xdr:from>
    <xdr:ext cx="469744" cy="259045"/>
    <xdr:sp macro="" textlink="">
      <xdr:nvSpPr>
        <xdr:cNvPr id="928" name="前年度繰上充用金最大値テキスト">
          <a:extLst>
            <a:ext uri="{FF2B5EF4-FFF2-40B4-BE49-F238E27FC236}">
              <a16:creationId xmlns:a16="http://schemas.microsoft.com/office/drawing/2014/main" id="{00000000-0008-0000-0600-0000A0030000}"/>
            </a:ext>
          </a:extLst>
        </xdr:cNvPr>
        <xdr:cNvSpPr txBox="1"/>
      </xdr:nvSpPr>
      <xdr:spPr>
        <a:xfrm>
          <a:off x="22212300" y="152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88429</xdr:rowOff>
    </xdr:from>
    <xdr:to>
      <xdr:col>116</xdr:col>
      <xdr:colOff>152400</xdr:colOff>
      <xdr:row>90</xdr:row>
      <xdr:rowOff>88429</xdr:rowOff>
    </xdr:to>
    <xdr:cxnSp macro="">
      <xdr:nvCxnSpPr>
        <xdr:cNvPr id="929" name="直線コネクタ 928">
          <a:extLst>
            <a:ext uri="{FF2B5EF4-FFF2-40B4-BE49-F238E27FC236}">
              <a16:creationId xmlns:a16="http://schemas.microsoft.com/office/drawing/2014/main" id="{00000000-0008-0000-0600-0000A1030000}"/>
            </a:ext>
          </a:extLst>
        </xdr:cNvPr>
        <xdr:cNvCxnSpPr/>
      </xdr:nvCxnSpPr>
      <xdr:spPr>
        <a:xfrm>
          <a:off x="22072600" y="1551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30" name="直線コネクタ 929">
          <a:extLst>
            <a:ext uri="{FF2B5EF4-FFF2-40B4-BE49-F238E27FC236}">
              <a16:creationId xmlns:a16="http://schemas.microsoft.com/office/drawing/2014/main" id="{00000000-0008-0000-0600-0000A2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63281</xdr:rowOff>
    </xdr:from>
    <xdr:ext cx="313932" cy="259045"/>
    <xdr:sp macro="" textlink="">
      <xdr:nvSpPr>
        <xdr:cNvPr id="931" name="前年度繰上充用金平均値テキスト">
          <a:extLst>
            <a:ext uri="{FF2B5EF4-FFF2-40B4-BE49-F238E27FC236}">
              <a16:creationId xmlns:a16="http://schemas.microsoft.com/office/drawing/2014/main" id="{00000000-0008-0000-0600-0000A3030000}"/>
            </a:ext>
          </a:extLst>
        </xdr:cNvPr>
        <xdr:cNvSpPr txBox="1"/>
      </xdr:nvSpPr>
      <xdr:spPr>
        <a:xfrm>
          <a:off x="22212300" y="1686538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40404</xdr:rowOff>
    </xdr:from>
    <xdr:to>
      <xdr:col>116</xdr:col>
      <xdr:colOff>114300</xdr:colOff>
      <xdr:row>99</xdr:row>
      <xdr:rowOff>142004</xdr:rowOff>
    </xdr:to>
    <xdr:sp macro="" textlink="">
      <xdr:nvSpPr>
        <xdr:cNvPr id="932" name="フローチャート: 判断 931">
          <a:extLst>
            <a:ext uri="{FF2B5EF4-FFF2-40B4-BE49-F238E27FC236}">
              <a16:creationId xmlns:a16="http://schemas.microsoft.com/office/drawing/2014/main" id="{00000000-0008-0000-0600-0000A4030000}"/>
            </a:ext>
          </a:extLst>
        </xdr:cNvPr>
        <xdr:cNvSpPr/>
      </xdr:nvSpPr>
      <xdr:spPr>
        <a:xfrm>
          <a:off x="221107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33" name="直線コネクタ 932">
          <a:extLst>
            <a:ext uri="{FF2B5EF4-FFF2-40B4-BE49-F238E27FC236}">
              <a16:creationId xmlns:a16="http://schemas.microsoft.com/office/drawing/2014/main" id="{00000000-0008-0000-0600-0000A5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39914</xdr:rowOff>
    </xdr:from>
    <xdr:to>
      <xdr:col>112</xdr:col>
      <xdr:colOff>38100</xdr:colOff>
      <xdr:row>99</xdr:row>
      <xdr:rowOff>141514</xdr:rowOff>
    </xdr:to>
    <xdr:sp macro="" textlink="">
      <xdr:nvSpPr>
        <xdr:cNvPr id="934" name="フローチャート: 判断 933">
          <a:extLst>
            <a:ext uri="{FF2B5EF4-FFF2-40B4-BE49-F238E27FC236}">
              <a16:creationId xmlns:a16="http://schemas.microsoft.com/office/drawing/2014/main" id="{00000000-0008-0000-0600-0000A6030000}"/>
            </a:ext>
          </a:extLst>
        </xdr:cNvPr>
        <xdr:cNvSpPr/>
      </xdr:nvSpPr>
      <xdr:spPr>
        <a:xfrm>
          <a:off x="21272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158041</xdr:rowOff>
    </xdr:from>
    <xdr:ext cx="313932"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1166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36" name="直線コネクタ 935">
          <a:extLst>
            <a:ext uri="{FF2B5EF4-FFF2-40B4-BE49-F238E27FC236}">
              <a16:creationId xmlns:a16="http://schemas.microsoft.com/office/drawing/2014/main" id="{00000000-0008-0000-0600-0000A8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39261</xdr:rowOff>
    </xdr:from>
    <xdr:to>
      <xdr:col>107</xdr:col>
      <xdr:colOff>101600</xdr:colOff>
      <xdr:row>99</xdr:row>
      <xdr:rowOff>140861</xdr:rowOff>
    </xdr:to>
    <xdr:sp macro="" textlink="">
      <xdr:nvSpPr>
        <xdr:cNvPr id="937" name="フローチャート: 判断 936">
          <a:extLst>
            <a:ext uri="{FF2B5EF4-FFF2-40B4-BE49-F238E27FC236}">
              <a16:creationId xmlns:a16="http://schemas.microsoft.com/office/drawing/2014/main" id="{00000000-0008-0000-0600-0000A9030000}"/>
            </a:ext>
          </a:extLst>
        </xdr:cNvPr>
        <xdr:cNvSpPr/>
      </xdr:nvSpPr>
      <xdr:spPr>
        <a:xfrm>
          <a:off x="20383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157388</xdr:rowOff>
    </xdr:from>
    <xdr:ext cx="313932"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20277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39" name="直線コネクタ 938">
          <a:extLst>
            <a:ext uri="{FF2B5EF4-FFF2-40B4-BE49-F238E27FC236}">
              <a16:creationId xmlns:a16="http://schemas.microsoft.com/office/drawing/2014/main" id="{00000000-0008-0000-0600-0000AB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37629</xdr:rowOff>
    </xdr:from>
    <xdr:to>
      <xdr:col>102</xdr:col>
      <xdr:colOff>165100</xdr:colOff>
      <xdr:row>99</xdr:row>
      <xdr:rowOff>139229</xdr:rowOff>
    </xdr:to>
    <xdr:sp macro="" textlink="">
      <xdr:nvSpPr>
        <xdr:cNvPr id="940" name="フローチャート: 判断 939">
          <a:extLst>
            <a:ext uri="{FF2B5EF4-FFF2-40B4-BE49-F238E27FC236}">
              <a16:creationId xmlns:a16="http://schemas.microsoft.com/office/drawing/2014/main" id="{00000000-0008-0000-0600-0000AC030000}"/>
            </a:ext>
          </a:extLst>
        </xdr:cNvPr>
        <xdr:cNvSpPr/>
      </xdr:nvSpPr>
      <xdr:spPr>
        <a:xfrm>
          <a:off x="19494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155756</xdr:rowOff>
    </xdr:from>
    <xdr:ext cx="313932"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388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37302</xdr:rowOff>
    </xdr:from>
    <xdr:to>
      <xdr:col>98</xdr:col>
      <xdr:colOff>38100</xdr:colOff>
      <xdr:row>99</xdr:row>
      <xdr:rowOff>138902</xdr:rowOff>
    </xdr:to>
    <xdr:sp macro="" textlink="">
      <xdr:nvSpPr>
        <xdr:cNvPr id="942" name="フローチャート: 判断 941">
          <a:extLst>
            <a:ext uri="{FF2B5EF4-FFF2-40B4-BE49-F238E27FC236}">
              <a16:creationId xmlns:a16="http://schemas.microsoft.com/office/drawing/2014/main" id="{00000000-0008-0000-0600-0000AE030000}"/>
            </a:ext>
          </a:extLst>
        </xdr:cNvPr>
        <xdr:cNvSpPr/>
      </xdr:nvSpPr>
      <xdr:spPr>
        <a:xfrm>
          <a:off x="18605500" y="1701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155429</xdr:rowOff>
    </xdr:from>
    <xdr:ext cx="313932"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499333" y="16786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45" name="テキスト ボックス 944">
          <a:extLst>
            <a:ext uri="{FF2B5EF4-FFF2-40B4-BE49-F238E27FC236}">
              <a16:creationId xmlns:a16="http://schemas.microsoft.com/office/drawing/2014/main" id="{00000000-0008-0000-0600-0000B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47" name="テキスト ボックス 946">
          <a:extLst>
            <a:ext uri="{FF2B5EF4-FFF2-40B4-BE49-F238E27FC236}">
              <a16:creationId xmlns:a16="http://schemas.microsoft.com/office/drawing/2014/main" id="{00000000-0008-0000-0600-0000B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48" name="テキスト ボックス 947">
          <a:extLst>
            <a:ext uri="{FF2B5EF4-FFF2-40B4-BE49-F238E27FC236}">
              <a16:creationId xmlns:a16="http://schemas.microsoft.com/office/drawing/2014/main" id="{00000000-0008-0000-0600-0000B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49" name="楕円 948">
          <a:extLst>
            <a:ext uri="{FF2B5EF4-FFF2-40B4-BE49-F238E27FC236}">
              <a16:creationId xmlns:a16="http://schemas.microsoft.com/office/drawing/2014/main" id="{00000000-0008-0000-0600-0000B5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18832</xdr:rowOff>
    </xdr:from>
    <xdr:ext cx="249299" cy="259045"/>
    <xdr:sp macro="" textlink="">
      <xdr:nvSpPr>
        <xdr:cNvPr id="950" name="前年度繰上充用金該当値テキスト">
          <a:extLst>
            <a:ext uri="{FF2B5EF4-FFF2-40B4-BE49-F238E27FC236}">
              <a16:creationId xmlns:a16="http://schemas.microsoft.com/office/drawing/2014/main" id="{00000000-0008-0000-0600-0000B6030000}"/>
            </a:ext>
          </a:extLst>
        </xdr:cNvPr>
        <xdr:cNvSpPr txBox="1"/>
      </xdr:nvSpPr>
      <xdr:spPr>
        <a:xfrm>
          <a:off x="22212300" y="16992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51" name="楕円 950">
          <a:extLst>
            <a:ext uri="{FF2B5EF4-FFF2-40B4-BE49-F238E27FC236}">
              <a16:creationId xmlns:a16="http://schemas.microsoft.com/office/drawing/2014/main" id="{00000000-0008-0000-0600-0000B7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52" name="テキスト ボックス 951">
          <a:extLst>
            <a:ext uri="{FF2B5EF4-FFF2-40B4-BE49-F238E27FC236}">
              <a16:creationId xmlns:a16="http://schemas.microsoft.com/office/drawing/2014/main" id="{00000000-0008-0000-0600-0000B8030000}"/>
            </a:ext>
          </a:extLst>
        </xdr:cNvPr>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53" name="楕円 952">
          <a:extLst>
            <a:ext uri="{FF2B5EF4-FFF2-40B4-BE49-F238E27FC236}">
              <a16:creationId xmlns:a16="http://schemas.microsoft.com/office/drawing/2014/main" id="{00000000-0008-0000-0600-0000B9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54" name="テキスト ボックス 953">
          <a:extLst>
            <a:ext uri="{FF2B5EF4-FFF2-40B4-BE49-F238E27FC236}">
              <a16:creationId xmlns:a16="http://schemas.microsoft.com/office/drawing/2014/main" id="{00000000-0008-0000-0600-0000BA030000}"/>
            </a:ext>
          </a:extLst>
        </xdr:cNvPr>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55" name="楕円 954">
          <a:extLst>
            <a:ext uri="{FF2B5EF4-FFF2-40B4-BE49-F238E27FC236}">
              <a16:creationId xmlns:a16="http://schemas.microsoft.com/office/drawing/2014/main" id="{00000000-0008-0000-0600-0000BB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56" name="テキスト ボックス 955">
          <a:extLst>
            <a:ext uri="{FF2B5EF4-FFF2-40B4-BE49-F238E27FC236}">
              <a16:creationId xmlns:a16="http://schemas.microsoft.com/office/drawing/2014/main" id="{00000000-0008-0000-0600-0000BC030000}"/>
            </a:ext>
          </a:extLst>
        </xdr:cNvPr>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57" name="楕円 956">
          <a:extLst>
            <a:ext uri="{FF2B5EF4-FFF2-40B4-BE49-F238E27FC236}">
              <a16:creationId xmlns:a16="http://schemas.microsoft.com/office/drawing/2014/main" id="{00000000-0008-0000-0600-0000BD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58" name="テキスト ボックス 957">
          <a:extLst>
            <a:ext uri="{FF2B5EF4-FFF2-40B4-BE49-F238E27FC236}">
              <a16:creationId xmlns:a16="http://schemas.microsoft.com/office/drawing/2014/main" id="{00000000-0008-0000-0600-0000BE030000}"/>
            </a:ext>
          </a:extLst>
        </xdr:cNvPr>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59" name="正方形/長方形 958">
          <a:extLst>
            <a:ext uri="{FF2B5EF4-FFF2-40B4-BE49-F238E27FC236}">
              <a16:creationId xmlns:a16="http://schemas.microsoft.com/office/drawing/2014/main" id="{00000000-0008-0000-0600-0000B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60" name="正方形/長方形 959">
          <a:extLst>
            <a:ext uri="{FF2B5EF4-FFF2-40B4-BE49-F238E27FC236}">
              <a16:creationId xmlns:a16="http://schemas.microsoft.com/office/drawing/2014/main" id="{00000000-0008-0000-0600-0000C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61" name="テキスト ボックス 960">
          <a:extLst>
            <a:ext uri="{FF2B5EF4-FFF2-40B4-BE49-F238E27FC236}">
              <a16:creationId xmlns:a16="http://schemas.microsoft.com/office/drawing/2014/main" id="{00000000-0008-0000-0600-0000C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人件費については、市の面積が類似団体平均より高いことから、サービス維持のための人員確保が必要であり高い数値となっている。</a:t>
          </a:r>
        </a:p>
        <a:p>
          <a:r>
            <a:rPr kumimoji="1" lang="ja-JP" altLang="en-US" sz="1300">
              <a:latin typeface="ＭＳ Ｐゴシック" panose="020B0600070205080204" pitchFamily="50" charset="-128"/>
              <a:ea typeface="ＭＳ Ｐゴシック" panose="020B0600070205080204" pitchFamily="50" charset="-128"/>
            </a:rPr>
            <a:t>　補助費等については、令和２年度が大幅に増加しているが、これは新型コロナウイルス感染症に伴う緊急経済対策とした特別定額給付金や地域商品券の発行によることが主な要因である。</a:t>
          </a:r>
        </a:p>
        <a:p>
          <a:r>
            <a:rPr kumimoji="1" lang="ja-JP" altLang="en-US" sz="1300">
              <a:latin typeface="ＭＳ Ｐゴシック" panose="020B0600070205080204" pitchFamily="50" charset="-128"/>
              <a:ea typeface="ＭＳ Ｐゴシック" panose="020B0600070205080204" pitchFamily="50" charset="-128"/>
            </a:rPr>
            <a:t>　普通建設事業費（新規整備）については、成羽長寿園・こども園建設事業及び成羽複合施設建設事業の完了により減少傾向となっているが、市街地における認定こども園整備及び有漢義務教育学校の整備により今後は急激に上昇する見通しとなる。普通建設業費（更新整備）については、旧吹屋小学校校舎保存修理事業やケーブルテレビネットワーク光化促進事業の費用による上昇が見られたが、今後は新消防庁舎整備によるさらに上昇することが予想される。大型事業により高い数値となることが見込まれるが、公共施設等総合管理計画等により、施設の統廃合も検討しながら事業費の減少を目指していく。</a:t>
          </a:r>
        </a:p>
        <a:p>
          <a:r>
            <a:rPr kumimoji="1" lang="ja-JP" altLang="en-US" sz="1300">
              <a:latin typeface="ＭＳ Ｐゴシック" panose="020B0600070205080204" pitchFamily="50" charset="-128"/>
              <a:ea typeface="ＭＳ Ｐゴシック" panose="020B0600070205080204" pitchFamily="50" charset="-128"/>
            </a:rPr>
            <a:t>　災害復旧事業費については、平成３０年７月豪雨等により住民一人当たりのコストは類似団体に比べ非常に大きな数値となっている。平成３０年度から令和２年度までの３年間の復旧期を終えた後、復興期として残りの復旧と被災前の活力回復を目指しているが、本市は災害の多い地域でもあり、もうしばらくの間は高い数値となることが見込まれる。今後も国県の補助金を有効に活用し、事業を適切に進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27,650
26,716
546.99
26,639,598
25,724,396
746,764
13,897,985
31,327,157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37592</xdr:rowOff>
    </xdr:from>
    <xdr:to>
      <xdr:col>24</xdr:col>
      <xdr:colOff>62865</xdr:colOff>
      <xdr:row>37</xdr:row>
      <xdr:rowOff>149987</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1092"/>
          <a:ext cx="127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153814</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149987</xdr:rowOff>
    </xdr:from>
    <xdr:to>
      <xdr:col>24</xdr:col>
      <xdr:colOff>152400</xdr:colOff>
      <xdr:row>37</xdr:row>
      <xdr:rowOff>149987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9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155719</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5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37592</xdr:rowOff>
    </xdr:from>
    <xdr:to>
      <xdr:col>24</xdr:col>
      <xdr:colOff>152400</xdr:colOff>
      <xdr:row>30</xdr:row>
      <xdr:rowOff>37592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118364</xdr:rowOff>
    </xdr:from>
    <xdr:to>
      <xdr:col>24</xdr:col>
      <xdr:colOff>63500</xdr:colOff>
      <xdr:row>35</xdr:row>
      <xdr:rowOff>11874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47664"/>
          <a:ext cx="838200" cy="6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68280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6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89853</xdr:rowOff>
    </xdr:from>
    <xdr:to>
      <xdr:col>24</xdr:col>
      <xdr:colOff>114300</xdr:colOff>
      <xdr:row>36</xdr:row>
      <xdr:rowOff>20003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118364</xdr:rowOff>
    </xdr:from>
    <xdr:to>
      <xdr:col>19</xdr:col>
      <xdr:colOff>177800</xdr:colOff>
      <xdr:row>35</xdr:row>
      <xdr:rowOff>7112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947664"/>
          <a:ext cx="889000" cy="6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100521</xdr:rowOff>
    </xdr:from>
    <xdr:to>
      <xdr:col>20</xdr:col>
      <xdr:colOff>38100</xdr:colOff>
      <xdr:row>36</xdr:row>
      <xdr:rowOff>30671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21798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9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162941</xdr:rowOff>
    </xdr:from>
    <xdr:to>
      <xdr:col>15</xdr:col>
      <xdr:colOff>50800</xdr:colOff>
      <xdr:row>35</xdr:row>
      <xdr:rowOff>7112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992241"/>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125666</xdr:rowOff>
    </xdr:from>
    <xdr:to>
      <xdr:col>15</xdr:col>
      <xdr:colOff>101600</xdr:colOff>
      <xdr:row>36</xdr:row>
      <xdr:rowOff>55816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46943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162941</xdr:rowOff>
    </xdr:from>
    <xdr:to>
      <xdr:col>10</xdr:col>
      <xdr:colOff>114300</xdr:colOff>
      <xdr:row>35</xdr:row>
      <xdr:rowOff>20638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992241"/>
          <a:ext cx="889000"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86233</xdr:rowOff>
    </xdr:from>
    <xdr:to>
      <xdr:col>10</xdr:col>
      <xdr:colOff>165100</xdr:colOff>
      <xdr:row>36</xdr:row>
      <xdr:rowOff>16383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7510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81280</xdr:rowOff>
    </xdr:from>
    <xdr:to>
      <xdr:col>6</xdr:col>
      <xdr:colOff>38100</xdr:colOff>
      <xdr:row>36</xdr:row>
      <xdr:rowOff>11430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2557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132524</xdr:rowOff>
    </xdr:from>
    <xdr:to>
      <xdr:col>24</xdr:col>
      <xdr:colOff>114300</xdr:colOff>
      <xdr:row>35</xdr:row>
      <xdr:rowOff>62674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6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155401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13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67564</xdr:rowOff>
    </xdr:from>
    <xdr:to>
      <xdr:col>20</xdr:col>
      <xdr:colOff>38100</xdr:colOff>
      <xdr:row>34</xdr:row>
      <xdr:rowOff>169164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9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14241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7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127762</xdr:rowOff>
    </xdr:from>
    <xdr:to>
      <xdr:col>15</xdr:col>
      <xdr:colOff>101600</xdr:colOff>
      <xdr:row>35</xdr:row>
      <xdr:rowOff>57912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5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74439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32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112141</xdr:rowOff>
    </xdr:from>
    <xdr:to>
      <xdr:col>10</xdr:col>
      <xdr:colOff>165100</xdr:colOff>
      <xdr:row>35</xdr:row>
      <xdr:rowOff>42291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4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58818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1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141288</xdr:rowOff>
    </xdr:from>
    <xdr:to>
      <xdr:col>6</xdr:col>
      <xdr:colOff>38100</xdr:colOff>
      <xdr:row>35</xdr:row>
      <xdr:rowOff>71438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7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87965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4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39994</xdr:rowOff>
    </xdr:from>
    <xdr:to>
      <xdr:col>24</xdr:col>
      <xdr:colOff>62865</xdr:colOff>
      <xdr:row>59</xdr:row>
      <xdr:rowOff>52163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83944"/>
          <a:ext cx="1270" cy="1383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55990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52163</xdr:rowOff>
    </xdr:from>
    <xdr:to>
      <xdr:col>24</xdr:col>
      <xdr:colOff>152400</xdr:colOff>
      <xdr:row>59</xdr:row>
      <xdr:rowOff>52163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67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158121</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59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1,314,093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39994</xdr:rowOff>
    </xdr:from>
    <xdr:to>
      <xdr:col>24</xdr:col>
      <xdr:colOff>152400</xdr:colOff>
      <xdr:row>51</xdr:row>
      <xdr:rowOff>39994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8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100983</xdr:rowOff>
    </xdr:from>
    <xdr:to>
      <xdr:col>24</xdr:col>
      <xdr:colOff>63500</xdr:colOff>
      <xdr:row>58</xdr:row>
      <xdr:rowOff>115381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045083"/>
          <a:ext cx="838200" cy="14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54798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9988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76371</xdr:rowOff>
    </xdr:from>
    <xdr:to>
      <xdr:col>24</xdr:col>
      <xdr:colOff>114300</xdr:colOff>
      <xdr:row>59</xdr:row>
      <xdr:rowOff>6521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1002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13126</xdr:rowOff>
    </xdr:from>
    <xdr:to>
      <xdr:col>19</xdr:col>
      <xdr:colOff>177800</xdr:colOff>
      <xdr:row>58</xdr:row>
      <xdr:rowOff>100983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957226"/>
          <a:ext cx="889000" cy="87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73365</xdr:rowOff>
    </xdr:from>
    <xdr:to>
      <xdr:col>20</xdr:col>
      <xdr:colOff>38100</xdr:colOff>
      <xdr:row>59</xdr:row>
      <xdr:rowOff>3515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1001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166092</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1011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13126</xdr:rowOff>
    </xdr:from>
    <xdr:to>
      <xdr:col>15</xdr:col>
      <xdr:colOff>50800</xdr:colOff>
      <xdr:row>58</xdr:row>
      <xdr:rowOff>137205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957226"/>
          <a:ext cx="889000" cy="12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161600</xdr:rowOff>
    </xdr:from>
    <xdr:to>
      <xdr:col>15</xdr:col>
      <xdr:colOff>101600</xdr:colOff>
      <xdr:row>58</xdr:row>
      <xdr:rowOff>91750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3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82877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1002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133880</xdr:rowOff>
    </xdr:from>
    <xdr:to>
      <xdr:col>10</xdr:col>
      <xdr:colOff>114300</xdr:colOff>
      <xdr:row>58</xdr:row>
      <xdr:rowOff>137205</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10077980"/>
          <a:ext cx="889000" cy="3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108933</xdr:rowOff>
    </xdr:from>
    <xdr:to>
      <xdr:col>10</xdr:col>
      <xdr:colOff>165100</xdr:colOff>
      <xdr:row>59</xdr:row>
      <xdr:rowOff>39083</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5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30210</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10145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122280</xdr:rowOff>
    </xdr:from>
    <xdr:to>
      <xdr:col>6</xdr:col>
      <xdr:colOff>38100</xdr:colOff>
      <xdr:row>59</xdr:row>
      <xdr:rowOff>52430</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6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43557</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15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64581</xdr:rowOff>
    </xdr:from>
    <xdr:to>
      <xdr:col>24</xdr:col>
      <xdr:colOff>114300</xdr:colOff>
      <xdr:row>58</xdr:row>
      <xdr:rowOff>166181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0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23958</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96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50183</xdr:rowOff>
    </xdr:from>
    <xdr:to>
      <xdr:col>20</xdr:col>
      <xdr:colOff>38100</xdr:colOff>
      <xdr:row>58</xdr:row>
      <xdr:rowOff>151783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9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168310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769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133776</xdr:rowOff>
    </xdr:from>
    <xdr:to>
      <xdr:col>15</xdr:col>
      <xdr:colOff>101600</xdr:colOff>
      <xdr:row>58</xdr:row>
      <xdr:rowOff>63926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0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80453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681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86405</xdr:rowOff>
    </xdr:from>
    <xdr:to>
      <xdr:col>10</xdr:col>
      <xdr:colOff>165100</xdr:colOff>
      <xdr:row>59</xdr:row>
      <xdr:rowOff>16555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3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33082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805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83080</xdr:rowOff>
    </xdr:from>
    <xdr:to>
      <xdr:col>6</xdr:col>
      <xdr:colOff>38100</xdr:colOff>
      <xdr:row>59</xdr:row>
      <xdr:rowOff>13230</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2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29757</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802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9800</xdr:rowOff>
    </xdr:from>
    <xdr:to>
      <xdr:col>24</xdr:col>
      <xdr:colOff>62865</xdr:colOff>
      <xdr:row>77</xdr:row>
      <xdr:rowOff>74544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354200"/>
          <a:ext cx="1270" cy="921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78371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280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74544</xdr:rowOff>
    </xdr:from>
    <xdr:to>
      <xdr:col>24</xdr:col>
      <xdr:colOff>152400</xdr:colOff>
      <xdr:row>77</xdr:row>
      <xdr:rowOff>74544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27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127927</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212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9800</xdr:rowOff>
    </xdr:from>
    <xdr:to>
      <xdr:col>24</xdr:col>
      <xdr:colOff>152400</xdr:colOff>
      <xdr:row>72</xdr:row>
      <xdr:rowOff>9800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3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62557</xdr:rowOff>
    </xdr:from>
    <xdr:to>
      <xdr:col>24</xdr:col>
      <xdr:colOff>63500</xdr:colOff>
      <xdr:row>75</xdr:row>
      <xdr:rowOff>66123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21307"/>
          <a:ext cx="8382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88944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476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110517</xdr:rowOff>
    </xdr:from>
    <xdr:to>
      <xdr:col>24</xdr:col>
      <xdr:colOff>114300</xdr:colOff>
      <xdr:row>76</xdr:row>
      <xdr:rowOff>40667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66123</xdr:rowOff>
    </xdr:from>
    <xdr:to>
      <xdr:col>19</xdr:col>
      <xdr:colOff>177800</xdr:colOff>
      <xdr:row>76</xdr:row>
      <xdr:rowOff>29866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24873"/>
          <a:ext cx="889000" cy="135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70173</xdr:rowOff>
    </xdr:from>
    <xdr:to>
      <xdr:col>20</xdr:col>
      <xdr:colOff>38100</xdr:colOff>
      <xdr:row>76</xdr:row>
      <xdr:rowOff>322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162899</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29866</xdr:rowOff>
    </xdr:from>
    <xdr:to>
      <xdr:col>15</xdr:col>
      <xdr:colOff>50800</xdr:colOff>
      <xdr:row>76</xdr:row>
      <xdr:rowOff>70265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060066"/>
          <a:ext cx="889000" cy="40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26127</xdr:rowOff>
    </xdr:from>
    <xdr:to>
      <xdr:col>15</xdr:col>
      <xdr:colOff>101600</xdr:colOff>
      <xdr:row>76</xdr:row>
      <xdr:rowOff>127727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118854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84489</xdr:rowOff>
    </xdr:from>
    <xdr:to>
      <xdr:col>10</xdr:col>
      <xdr:colOff>114300</xdr:colOff>
      <xdr:row>76</xdr:row>
      <xdr:rowOff>70265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2771789"/>
          <a:ext cx="889000" cy="32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40798</xdr:rowOff>
    </xdr:from>
    <xdr:to>
      <xdr:col>10</xdr:col>
      <xdr:colOff>165100</xdr:colOff>
      <xdr:row>76</xdr:row>
      <xdr:rowOff>142398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133525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63946</xdr:rowOff>
    </xdr:from>
    <xdr:to>
      <xdr:col>6</xdr:col>
      <xdr:colOff>38100</xdr:colOff>
      <xdr:row>76</xdr:row>
      <xdr:rowOff>165546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156673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8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11757</xdr:rowOff>
    </xdr:from>
    <xdr:to>
      <xdr:col>24</xdr:col>
      <xdr:colOff>114300</xdr:colOff>
      <xdr:row>75</xdr:row>
      <xdr:rowOff>113357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7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34634</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721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15323</xdr:rowOff>
    </xdr:from>
    <xdr:to>
      <xdr:col>20</xdr:col>
      <xdr:colOff>38100</xdr:colOff>
      <xdr:row>75</xdr:row>
      <xdr:rowOff>116923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7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133450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49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150516</xdr:rowOff>
    </xdr:from>
    <xdr:to>
      <xdr:col>15</xdr:col>
      <xdr:colOff>101600</xdr:colOff>
      <xdr:row>76</xdr:row>
      <xdr:rowOff>80666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0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97194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84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19465</xdr:rowOff>
    </xdr:from>
    <xdr:to>
      <xdr:col>10</xdr:col>
      <xdr:colOff>165100</xdr:colOff>
      <xdr:row>76</xdr:row>
      <xdr:rowOff>121065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4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137592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824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33689</xdr:rowOff>
    </xdr:from>
    <xdr:to>
      <xdr:col>6</xdr:col>
      <xdr:colOff>38100</xdr:colOff>
      <xdr:row>74</xdr:row>
      <xdr:rowOff>135289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72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151816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496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124430</xdr:rowOff>
    </xdr:from>
    <xdr:to>
      <xdr:col>24</xdr:col>
      <xdr:colOff>62865</xdr:colOff>
      <xdr:row>98</xdr:row>
      <xdr:rowOff>162429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54930"/>
          <a:ext cx="1270" cy="1409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166256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6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162429</xdr:rowOff>
    </xdr:from>
    <xdr:to>
      <xdr:col>24</xdr:col>
      <xdr:colOff>152400</xdr:colOff>
      <xdr:row>98</xdr:row>
      <xdr:rowOff>162429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6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71107</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33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464,676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124430</xdr:rowOff>
    </xdr:from>
    <xdr:to>
      <xdr:col>24</xdr:col>
      <xdr:colOff>152400</xdr:colOff>
      <xdr:row>90</xdr:row>
      <xdr:rowOff>124430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5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168376</xdr:rowOff>
    </xdr:from>
    <xdr:to>
      <xdr:col>24</xdr:col>
      <xdr:colOff>63500</xdr:colOff>
      <xdr:row>98</xdr:row>
      <xdr:rowOff>7896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799026"/>
          <a:ext cx="838200" cy="1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154351</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785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4474</xdr:rowOff>
    </xdr:from>
    <xdr:to>
      <xdr:col>24</xdr:col>
      <xdr:colOff>114300</xdr:colOff>
      <xdr:row>98</xdr:row>
      <xdr:rowOff>106074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0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7896</xdr:rowOff>
    </xdr:from>
    <xdr:to>
      <xdr:col>19</xdr:col>
      <xdr:colOff>177800</xdr:colOff>
      <xdr:row>98</xdr:row>
      <xdr:rowOff>43241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809996"/>
          <a:ext cx="889000" cy="3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8691</xdr:rowOff>
    </xdr:from>
    <xdr:to>
      <xdr:col>20</xdr:col>
      <xdr:colOff>38100</xdr:colOff>
      <xdr:row>98</xdr:row>
      <xdr:rowOff>110291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1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101418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90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16070</xdr:rowOff>
    </xdr:from>
    <xdr:to>
      <xdr:col>15</xdr:col>
      <xdr:colOff>50800</xdr:colOff>
      <xdr:row>98</xdr:row>
      <xdr:rowOff>43241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818170"/>
          <a:ext cx="889000" cy="2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33361</xdr:rowOff>
    </xdr:from>
    <xdr:to>
      <xdr:col>15</xdr:col>
      <xdr:colOff>101600</xdr:colOff>
      <xdr:row>98</xdr:row>
      <xdr:rowOff>134961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3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126088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92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6397</xdr:rowOff>
    </xdr:from>
    <xdr:to>
      <xdr:col>10</xdr:col>
      <xdr:colOff>114300</xdr:colOff>
      <xdr:row>98</xdr:row>
      <xdr:rowOff>16070</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1130300" y="16808497"/>
          <a:ext cx="889000" cy="9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37824</xdr:rowOff>
    </xdr:from>
    <xdr:to>
      <xdr:col>10</xdr:col>
      <xdr:colOff>165100</xdr:colOff>
      <xdr:row>98</xdr:row>
      <xdr:rowOff>139424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3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130551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932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45633</xdr:rowOff>
    </xdr:from>
    <xdr:to>
      <xdr:col>6</xdr:col>
      <xdr:colOff>38100</xdr:colOff>
      <xdr:row>98</xdr:row>
      <xdr:rowOff>147233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47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138360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94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117576</xdr:rowOff>
    </xdr:from>
    <xdr:to>
      <xdr:col>24</xdr:col>
      <xdr:colOff>114300</xdr:colOff>
      <xdr:row>98</xdr:row>
      <xdr:rowOff>47726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74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140453</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59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128546</xdr:rowOff>
    </xdr:from>
    <xdr:to>
      <xdr:col>20</xdr:col>
      <xdr:colOff>38100</xdr:colOff>
      <xdr:row>98</xdr:row>
      <xdr:rowOff>58696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75223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53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163891</xdr:rowOff>
    </xdr:from>
    <xdr:to>
      <xdr:col>15</xdr:col>
      <xdr:colOff>101600</xdr:colOff>
      <xdr:row>98</xdr:row>
      <xdr:rowOff>94041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79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110568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56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136720</xdr:rowOff>
    </xdr:from>
    <xdr:to>
      <xdr:col>10</xdr:col>
      <xdr:colOff>165100</xdr:colOff>
      <xdr:row>98</xdr:row>
      <xdr:rowOff>66870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76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83397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54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127047</xdr:rowOff>
    </xdr:from>
    <xdr:to>
      <xdr:col>6</xdr:col>
      <xdr:colOff>38100</xdr:colOff>
      <xdr:row>98</xdr:row>
      <xdr:rowOff>57197</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75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73724</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532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164655"/>
          <a:ext cx="1270" cy="162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493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16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30299</xdr:rowOff>
    </xdr:from>
    <xdr:to>
      <xdr:col>55</xdr:col>
      <xdr:colOff>0</xdr:colOff>
      <xdr:row>36</xdr:row>
      <xdr:rowOff>63282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6202499"/>
          <a:ext cx="838200" cy="32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97698</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4413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119271</xdr:rowOff>
    </xdr:from>
    <xdr:to>
      <xdr:col>55</xdr:col>
      <xdr:colOff>50800</xdr:colOff>
      <xdr:row>38</xdr:row>
      <xdr:rowOff>49421</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8092</xdr:rowOff>
    </xdr:from>
    <xdr:to>
      <xdr:col>50</xdr:col>
      <xdr:colOff>114300</xdr:colOff>
      <xdr:row>36</xdr:row>
      <xdr:rowOff>63282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008842"/>
          <a:ext cx="889000" cy="22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132987</xdr:rowOff>
    </xdr:from>
    <xdr:to>
      <xdr:col>50</xdr:col>
      <xdr:colOff>165100</xdr:colOff>
      <xdr:row>38</xdr:row>
      <xdr:rowOff>63137</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54264</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56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8092</xdr:rowOff>
    </xdr:from>
    <xdr:to>
      <xdr:col>45</xdr:col>
      <xdr:colOff>177800</xdr:colOff>
      <xdr:row>36</xdr:row>
      <xdr:rowOff>87122</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6008842"/>
          <a:ext cx="889000" cy="25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158133</xdr:rowOff>
    </xdr:from>
    <xdr:to>
      <xdr:col>46</xdr:col>
      <xdr:colOff>38100</xdr:colOff>
      <xdr:row>38</xdr:row>
      <xdr:rowOff>88283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79410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87122</xdr:rowOff>
    </xdr:from>
    <xdr:to>
      <xdr:col>41</xdr:col>
      <xdr:colOff>50800</xdr:colOff>
      <xdr:row>36</xdr:row>
      <xdr:rowOff>88428</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6259322"/>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154541</xdr:rowOff>
    </xdr:from>
    <xdr:to>
      <xdr:col>41</xdr:col>
      <xdr:colOff>101600</xdr:colOff>
      <xdr:row>38</xdr:row>
      <xdr:rowOff>84691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75818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590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156500</xdr:rowOff>
    </xdr:from>
    <xdr:to>
      <xdr:col>36</xdr:col>
      <xdr:colOff>165100</xdr:colOff>
      <xdr:row>38</xdr:row>
      <xdr:rowOff>86651</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77778</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592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150949</xdr:rowOff>
    </xdr:from>
    <xdr:to>
      <xdr:col>55</xdr:col>
      <xdr:colOff>50800</xdr:colOff>
      <xdr:row>36</xdr:row>
      <xdr:rowOff>81099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15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2376</xdr:rowOff>
    </xdr:from>
    <xdr:ext cx="469744"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00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12482</xdr:rowOff>
    </xdr:from>
    <xdr:to>
      <xdr:col>50</xdr:col>
      <xdr:colOff>165100</xdr:colOff>
      <xdr:row>36</xdr:row>
      <xdr:rowOff>114082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18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130609</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04428" y="5959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128742</xdr:rowOff>
    </xdr:from>
    <xdr:to>
      <xdr:col>46</xdr:col>
      <xdr:colOff>38100</xdr:colOff>
      <xdr:row>35</xdr:row>
      <xdr:rowOff>58892</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595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75419</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15428" y="573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36322</xdr:rowOff>
    </xdr:from>
    <xdr:to>
      <xdr:col>41</xdr:col>
      <xdr:colOff>101600</xdr:colOff>
      <xdr:row>36</xdr:row>
      <xdr:rowOff>137922</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20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154449</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26428" y="598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37628</xdr:rowOff>
    </xdr:from>
    <xdr:to>
      <xdr:col>36</xdr:col>
      <xdr:colOff>165100</xdr:colOff>
      <xdr:row>36</xdr:row>
      <xdr:rowOff>139228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20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155755</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37428" y="598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142291</xdr:rowOff>
    </xdr:from>
    <xdr:to>
      <xdr:col>54</xdr:col>
      <xdr:colOff>189865</xdr:colOff>
      <xdr:row>59</xdr:row>
      <xdr:rowOff>40096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714791"/>
          <a:ext cx="1270" cy="1440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43923</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15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40096</xdr:rowOff>
    </xdr:from>
    <xdr:to>
      <xdr:col>55</xdr:col>
      <xdr:colOff>88900</xdr:colOff>
      <xdr:row>59</xdr:row>
      <xdr:rowOff>40096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155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88968</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9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137,762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142291</xdr:rowOff>
    </xdr:from>
    <xdr:to>
      <xdr:col>55</xdr:col>
      <xdr:colOff>88900</xdr:colOff>
      <xdr:row>50</xdr:row>
      <xdr:rowOff>142291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714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108012</xdr:rowOff>
    </xdr:from>
    <xdr:to>
      <xdr:col>55</xdr:col>
      <xdr:colOff>0</xdr:colOff>
      <xdr:row>57</xdr:row>
      <xdr:rowOff>116818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9639300" y="9880662"/>
          <a:ext cx="838200" cy="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163680</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593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140803</xdr:rowOff>
    </xdr:from>
    <xdr:to>
      <xdr:col>55</xdr:col>
      <xdr:colOff>50800</xdr:colOff>
      <xdr:row>57</xdr:row>
      <xdr:rowOff>70953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74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116818</xdr:rowOff>
    </xdr:from>
    <xdr:to>
      <xdr:col>50</xdr:col>
      <xdr:colOff>114300</xdr:colOff>
      <xdr:row>57</xdr:row>
      <xdr:rowOff>136728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889468"/>
          <a:ext cx="889000" cy="19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135872</xdr:rowOff>
    </xdr:from>
    <xdr:to>
      <xdr:col>50</xdr:col>
      <xdr:colOff>165100</xdr:colOff>
      <xdr:row>57</xdr:row>
      <xdr:rowOff>66022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73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82549</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51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73265</xdr:rowOff>
    </xdr:from>
    <xdr:to>
      <xdr:col>45</xdr:col>
      <xdr:colOff>177800</xdr:colOff>
      <xdr:row>57</xdr:row>
      <xdr:rowOff>136728</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7861300" y="9845915"/>
          <a:ext cx="889000" cy="6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145614</xdr:rowOff>
    </xdr:from>
    <xdr:to>
      <xdr:col>46</xdr:col>
      <xdr:colOff>38100</xdr:colOff>
      <xdr:row>57</xdr:row>
      <xdr:rowOff>75764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74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92291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52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37124</xdr:rowOff>
    </xdr:from>
    <xdr:to>
      <xdr:col>41</xdr:col>
      <xdr:colOff>50800</xdr:colOff>
      <xdr:row>57</xdr:row>
      <xdr:rowOff>73265</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9809774"/>
          <a:ext cx="889000" cy="3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5831</xdr:rowOff>
    </xdr:from>
    <xdr:to>
      <xdr:col>41</xdr:col>
      <xdr:colOff>101600</xdr:colOff>
      <xdr:row>57</xdr:row>
      <xdr:rowOff>107431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77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123958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55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169280</xdr:rowOff>
    </xdr:from>
    <xdr:to>
      <xdr:col>36</xdr:col>
      <xdr:colOff>165100</xdr:colOff>
      <xdr:row>57</xdr:row>
      <xdr:rowOff>99430</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77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90557</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86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57212</xdr:rowOff>
    </xdr:from>
    <xdr:to>
      <xdr:col>55</xdr:col>
      <xdr:colOff>50800</xdr:colOff>
      <xdr:row>57</xdr:row>
      <xdr:rowOff>158812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82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35639</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808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66018</xdr:rowOff>
    </xdr:from>
    <xdr:to>
      <xdr:col>50</xdr:col>
      <xdr:colOff>165100</xdr:colOff>
      <xdr:row>57</xdr:row>
      <xdr:rowOff>167618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83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158745</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93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85928</xdr:rowOff>
    </xdr:from>
    <xdr:to>
      <xdr:col>46</xdr:col>
      <xdr:colOff>38100</xdr:colOff>
      <xdr:row>58</xdr:row>
      <xdr:rowOff>16078</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858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7205</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95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22465</xdr:rowOff>
    </xdr:from>
    <xdr:to>
      <xdr:col>41</xdr:col>
      <xdr:colOff>101600</xdr:colOff>
      <xdr:row>57</xdr:row>
      <xdr:rowOff>124065</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79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115192</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88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157774</xdr:rowOff>
    </xdr:from>
    <xdr:to>
      <xdr:col>36</xdr:col>
      <xdr:colOff>165100</xdr:colOff>
      <xdr:row>57</xdr:row>
      <xdr:rowOff>87924</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75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104451</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53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73086</xdr:rowOff>
    </xdr:from>
    <xdr:to>
      <xdr:col>54</xdr:col>
      <xdr:colOff>189865</xdr:colOff>
      <xdr:row>78</xdr:row>
      <xdr:rowOff>121193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417486"/>
          <a:ext cx="1270" cy="1076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125020</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121193</xdr:rowOff>
    </xdr:from>
    <xdr:to>
      <xdr:col>55</xdr:col>
      <xdr:colOff>88900</xdr:colOff>
      <xdr:row>78</xdr:row>
      <xdr:rowOff>121193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4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19763</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1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239,570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73086</xdr:rowOff>
    </xdr:from>
    <xdr:to>
      <xdr:col>55</xdr:col>
      <xdr:colOff>88900</xdr:colOff>
      <xdr:row>72</xdr:row>
      <xdr:rowOff>73086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4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36195</xdr:rowOff>
    </xdr:from>
    <xdr:to>
      <xdr:col>55</xdr:col>
      <xdr:colOff>0</xdr:colOff>
      <xdr:row>78</xdr:row>
      <xdr:rowOff>55096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409295"/>
          <a:ext cx="838200" cy="18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146214</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764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123337</xdr:rowOff>
    </xdr:from>
    <xdr:to>
      <xdr:col>55</xdr:col>
      <xdr:colOff>50800</xdr:colOff>
      <xdr:row>78</xdr:row>
      <xdr:rowOff>53487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39294</xdr:rowOff>
    </xdr:from>
    <xdr:to>
      <xdr:col>50</xdr:col>
      <xdr:colOff>114300</xdr:colOff>
      <xdr:row>78</xdr:row>
      <xdr:rowOff>55096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412394"/>
          <a:ext cx="889000" cy="15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119176</xdr:rowOff>
    </xdr:from>
    <xdr:to>
      <xdr:col>50</xdr:col>
      <xdr:colOff>165100</xdr:colOff>
      <xdr:row>78</xdr:row>
      <xdr:rowOff>49326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65853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39294</xdr:rowOff>
    </xdr:from>
    <xdr:to>
      <xdr:col>45</xdr:col>
      <xdr:colOff>177800</xdr:colOff>
      <xdr:row>78</xdr:row>
      <xdr:rowOff>89883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12394"/>
          <a:ext cx="889000" cy="50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112016</xdr:rowOff>
    </xdr:from>
    <xdr:to>
      <xdr:col>46</xdr:col>
      <xdr:colOff>38100</xdr:colOff>
      <xdr:row>78</xdr:row>
      <xdr:rowOff>42166</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58693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89883</xdr:rowOff>
    </xdr:from>
    <xdr:to>
      <xdr:col>41</xdr:col>
      <xdr:colOff>50800</xdr:colOff>
      <xdr:row>78</xdr:row>
      <xdr:rowOff>101395</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462983"/>
          <a:ext cx="889000" cy="11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161348</xdr:rowOff>
    </xdr:from>
    <xdr:to>
      <xdr:col>41</xdr:col>
      <xdr:colOff>101600</xdr:colOff>
      <xdr:row>78</xdr:row>
      <xdr:rowOff>91498</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108025</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1423</xdr:rowOff>
    </xdr:from>
    <xdr:to>
      <xdr:col>36</xdr:col>
      <xdr:colOff>165100</xdr:colOff>
      <xdr:row>78</xdr:row>
      <xdr:rowOff>103023</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119550</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14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156845</xdr:rowOff>
    </xdr:from>
    <xdr:to>
      <xdr:col>55</xdr:col>
      <xdr:colOff>50800</xdr:colOff>
      <xdr:row>78</xdr:row>
      <xdr:rowOff>86995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5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101764</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4296</xdr:rowOff>
    </xdr:from>
    <xdr:to>
      <xdr:col>50</xdr:col>
      <xdr:colOff>165100</xdr:colOff>
      <xdr:row>78</xdr:row>
      <xdr:rowOff>105896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7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97023</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47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159944</xdr:rowOff>
    </xdr:from>
    <xdr:to>
      <xdr:col>46</xdr:col>
      <xdr:colOff>38100</xdr:colOff>
      <xdr:row>78</xdr:row>
      <xdr:rowOff>90094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6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81221</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5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39083</xdr:rowOff>
    </xdr:from>
    <xdr:to>
      <xdr:col>41</xdr:col>
      <xdr:colOff>101600</xdr:colOff>
      <xdr:row>78</xdr:row>
      <xdr:rowOff>140683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1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131810</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50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50595</xdr:rowOff>
    </xdr:from>
    <xdr:to>
      <xdr:col>36</xdr:col>
      <xdr:colOff>165100</xdr:colOff>
      <xdr:row>78</xdr:row>
      <xdr:rowOff>152195</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42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143322</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51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95847</xdr:rowOff>
    </xdr:from>
    <xdr:to>
      <xdr:col>54</xdr:col>
      <xdr:colOff>189865</xdr:colOff>
      <xdr:row>98</xdr:row>
      <xdr:rowOff>112173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526347"/>
          <a:ext cx="1270" cy="1387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116000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1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112173</xdr:rowOff>
    </xdr:from>
    <xdr:to>
      <xdr:col>55</xdr:col>
      <xdr:colOff>88900</xdr:colOff>
      <xdr:row>98</xdr:row>
      <xdr:rowOff>112173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1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42524</xdr:rowOff>
    </xdr:from>
    <xdr:ext cx="599010"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301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95847</xdr:rowOff>
    </xdr:from>
    <xdr:to>
      <xdr:col>55</xdr:col>
      <xdr:colOff>88900</xdr:colOff>
      <xdr:row>90</xdr:row>
      <xdr:rowOff>95847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52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97780</xdr:rowOff>
    </xdr:from>
    <xdr:to>
      <xdr:col>55</xdr:col>
      <xdr:colOff>0</xdr:colOff>
      <xdr:row>95</xdr:row>
      <xdr:rowOff>18656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214080"/>
          <a:ext cx="838200" cy="92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150680</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438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803</xdr:rowOff>
    </xdr:from>
    <xdr:to>
      <xdr:col>55</xdr:col>
      <xdr:colOff>50800</xdr:colOff>
      <xdr:row>96</xdr:row>
      <xdr:rowOff>102403</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60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18656</xdr:rowOff>
    </xdr:from>
    <xdr:to>
      <xdr:col>50</xdr:col>
      <xdr:colOff>114300</xdr:colOff>
      <xdr:row>96</xdr:row>
      <xdr:rowOff>57299</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8750300" y="16306406"/>
          <a:ext cx="889000" cy="210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156460</xdr:rowOff>
    </xdr:from>
    <xdr:to>
      <xdr:col>50</xdr:col>
      <xdr:colOff>165100</xdr:colOff>
      <xdr:row>96</xdr:row>
      <xdr:rowOff>86610</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4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77737</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536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57299</xdr:rowOff>
    </xdr:from>
    <xdr:to>
      <xdr:col>45</xdr:col>
      <xdr:colOff>177800</xdr:colOff>
      <xdr:row>97</xdr:row>
      <xdr:rowOff>14275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516499"/>
          <a:ext cx="889000" cy="128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35083</xdr:rowOff>
    </xdr:from>
    <xdr:to>
      <xdr:col>46</xdr:col>
      <xdr:colOff>38100</xdr:colOff>
      <xdr:row>96</xdr:row>
      <xdr:rowOff>136683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9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127810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587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154902</xdr:rowOff>
    </xdr:from>
    <xdr:to>
      <xdr:col>41</xdr:col>
      <xdr:colOff>50800</xdr:colOff>
      <xdr:row>97</xdr:row>
      <xdr:rowOff>14275</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6972300" y="16614102"/>
          <a:ext cx="889000" cy="3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85213</xdr:rowOff>
    </xdr:from>
    <xdr:to>
      <xdr:col>41</xdr:col>
      <xdr:colOff>101600</xdr:colOff>
      <xdr:row>97</xdr:row>
      <xdr:rowOff>15363</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31890</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31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75622</xdr:rowOff>
    </xdr:from>
    <xdr:to>
      <xdr:col>36</xdr:col>
      <xdr:colOff>165100</xdr:colOff>
      <xdr:row>97</xdr:row>
      <xdr:rowOff>5772</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22299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3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46980</xdr:rowOff>
    </xdr:from>
    <xdr:to>
      <xdr:col>55</xdr:col>
      <xdr:colOff>50800</xdr:colOff>
      <xdr:row>94</xdr:row>
      <xdr:rowOff>148580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16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69857</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014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139306</xdr:rowOff>
    </xdr:from>
    <xdr:to>
      <xdr:col>50</xdr:col>
      <xdr:colOff>165100</xdr:colOff>
      <xdr:row>95</xdr:row>
      <xdr:rowOff>69456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25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85983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03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6499</xdr:rowOff>
    </xdr:from>
    <xdr:to>
      <xdr:col>46</xdr:col>
      <xdr:colOff>38100</xdr:colOff>
      <xdr:row>96</xdr:row>
      <xdr:rowOff>108099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46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124626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240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134925</xdr:rowOff>
    </xdr:from>
    <xdr:to>
      <xdr:col>41</xdr:col>
      <xdr:colOff>101600</xdr:colOff>
      <xdr:row>97</xdr:row>
      <xdr:rowOff>65075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59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56202</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68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104102</xdr:rowOff>
    </xdr:from>
    <xdr:to>
      <xdr:col>36</xdr:col>
      <xdr:colOff>165100</xdr:colOff>
      <xdr:row>97</xdr:row>
      <xdr:rowOff>34252</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5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25379</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6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32848</xdr:rowOff>
    </xdr:from>
    <xdr:to>
      <xdr:col>85</xdr:col>
      <xdr:colOff>126364</xdr:colOff>
      <xdr:row>38</xdr:row>
      <xdr:rowOff>16104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347798"/>
          <a:ext cx="1269" cy="11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19931</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53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16104</xdr:rowOff>
    </xdr:from>
    <xdr:to>
      <xdr:col>86</xdr:col>
      <xdr:colOff>25400</xdr:colOff>
      <xdr:row>38</xdr:row>
      <xdr:rowOff>16104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3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150975</xdr:rowOff>
    </xdr:from>
    <xdr:ext cx="534377"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12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32848</xdr:rowOff>
    </xdr:from>
    <xdr:to>
      <xdr:col>86</xdr:col>
      <xdr:colOff>25400</xdr:colOff>
      <xdr:row>31</xdr:row>
      <xdr:rowOff>32848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347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127432</xdr:rowOff>
    </xdr:from>
    <xdr:to>
      <xdr:col>85</xdr:col>
      <xdr:colOff>127000</xdr:colOff>
      <xdr:row>36</xdr:row>
      <xdr:rowOff>85884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5956732"/>
          <a:ext cx="838200" cy="301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162367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63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12490</xdr:rowOff>
    </xdr:from>
    <xdr:to>
      <xdr:col>85</xdr:col>
      <xdr:colOff>177800</xdr:colOff>
      <xdr:row>36</xdr:row>
      <xdr:rowOff>114090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18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85884</xdr:rowOff>
    </xdr:from>
    <xdr:to>
      <xdr:col>81</xdr:col>
      <xdr:colOff>50800</xdr:colOff>
      <xdr:row>36</xdr:row>
      <xdr:rowOff>144272</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258084"/>
          <a:ext cx="889000" cy="5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166967</xdr:rowOff>
    </xdr:from>
    <xdr:to>
      <xdr:col>81</xdr:col>
      <xdr:colOff>101600</xdr:colOff>
      <xdr:row>36</xdr:row>
      <xdr:rowOff>97117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16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113644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594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119602</xdr:rowOff>
    </xdr:from>
    <xdr:to>
      <xdr:col>76</xdr:col>
      <xdr:colOff>114300</xdr:colOff>
      <xdr:row>36</xdr:row>
      <xdr:rowOff>144272</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291802"/>
          <a:ext cx="889000" cy="24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156737</xdr:rowOff>
    </xdr:from>
    <xdr:to>
      <xdr:col>76</xdr:col>
      <xdr:colOff>165100</xdr:colOff>
      <xdr:row>36</xdr:row>
      <xdr:rowOff>86887</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15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103414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59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98628</xdr:rowOff>
    </xdr:from>
    <xdr:to>
      <xdr:col>71</xdr:col>
      <xdr:colOff>177800</xdr:colOff>
      <xdr:row>36</xdr:row>
      <xdr:rowOff>119602</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270828"/>
          <a:ext cx="889000" cy="20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33388</xdr:rowOff>
    </xdr:from>
    <xdr:to>
      <xdr:col>72</xdr:col>
      <xdr:colOff>38100</xdr:colOff>
      <xdr:row>36</xdr:row>
      <xdr:rowOff>134988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151515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598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37274</xdr:rowOff>
    </xdr:from>
    <xdr:to>
      <xdr:col>67</xdr:col>
      <xdr:colOff>101600</xdr:colOff>
      <xdr:row>36</xdr:row>
      <xdr:rowOff>138874</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155401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76632</xdr:rowOff>
    </xdr:from>
    <xdr:to>
      <xdr:col>85</xdr:col>
      <xdr:colOff>177800</xdr:colOff>
      <xdr:row>35</xdr:row>
      <xdr:rowOff>6782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590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99509</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5757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35084</xdr:rowOff>
    </xdr:from>
    <xdr:to>
      <xdr:col>81</xdr:col>
      <xdr:colOff>101600</xdr:colOff>
      <xdr:row>36</xdr:row>
      <xdr:rowOff>136684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20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127811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30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93472</xdr:rowOff>
    </xdr:from>
    <xdr:to>
      <xdr:col>76</xdr:col>
      <xdr:colOff>165100</xdr:colOff>
      <xdr:row>37</xdr:row>
      <xdr:rowOff>23622</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26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14749</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358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68802</xdr:rowOff>
    </xdr:from>
    <xdr:to>
      <xdr:col>72</xdr:col>
      <xdr:colOff>38100</xdr:colOff>
      <xdr:row>36</xdr:row>
      <xdr:rowOff>170402</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24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161529</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33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47828</xdr:rowOff>
    </xdr:from>
    <xdr:to>
      <xdr:col>67</xdr:col>
      <xdr:colOff>101600</xdr:colOff>
      <xdr:row>36</xdr:row>
      <xdr:rowOff>149428</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22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140555</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31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a:extLst>
            <a:ext uri="{FF2B5EF4-FFF2-40B4-BE49-F238E27FC236}">
              <a16:creationId xmlns:a16="http://schemas.microsoft.com/office/drawing/2014/main" id="{00000000-0008-0000-0700-00004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62395</xdr:rowOff>
    </xdr:from>
    <xdr:to>
      <xdr:col>85</xdr:col>
      <xdr:colOff>126364</xdr:colOff>
      <xdr:row>59</xdr:row>
      <xdr:rowOff>72301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6317595" y="8634895"/>
          <a:ext cx="1269" cy="1552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76128</xdr:rowOff>
    </xdr:from>
    <xdr:ext cx="534377" cy="259045"/>
    <xdr:sp macro="" textlink="">
      <xdr:nvSpPr>
        <xdr:cNvPr id="580" name="教育費最小値テキスト">
          <a:extLst>
            <a:ext uri="{FF2B5EF4-FFF2-40B4-BE49-F238E27FC236}">
              <a16:creationId xmlns:a16="http://schemas.microsoft.com/office/drawing/2014/main" id="{00000000-0008-0000-0700-000044020000}"/>
            </a:ext>
          </a:extLst>
        </xdr:cNvPr>
        <xdr:cNvSpPr txBox="1"/>
      </xdr:nvSpPr>
      <xdr:spPr>
        <a:xfrm>
          <a:off x="16370300" y="1019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72301</xdr:rowOff>
    </xdr:from>
    <xdr:to>
      <xdr:col>86</xdr:col>
      <xdr:colOff>25400</xdr:colOff>
      <xdr:row>59</xdr:row>
      <xdr:rowOff>72301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1018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9072</xdr:rowOff>
    </xdr:from>
    <xdr:ext cx="599010" cy="259045"/>
    <xdr:sp macro="" textlink="">
      <xdr:nvSpPr>
        <xdr:cNvPr id="582" name="教育費最大値テキスト">
          <a:extLst>
            <a:ext uri="{FF2B5EF4-FFF2-40B4-BE49-F238E27FC236}">
              <a16:creationId xmlns:a16="http://schemas.microsoft.com/office/drawing/2014/main" id="{00000000-0008-0000-0700-000046020000}"/>
            </a:ext>
          </a:extLst>
        </xdr:cNvPr>
        <xdr:cNvSpPr txBox="1"/>
      </xdr:nvSpPr>
      <xdr:spPr>
        <a:xfrm>
          <a:off x="16370300" y="8410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150,087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62395</xdr:rowOff>
    </xdr:from>
    <xdr:to>
      <xdr:col>86</xdr:col>
      <xdr:colOff>25400</xdr:colOff>
      <xdr:row>50</xdr:row>
      <xdr:rowOff>62395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8634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81445</xdr:rowOff>
    </xdr:from>
    <xdr:to>
      <xdr:col>85</xdr:col>
      <xdr:colOff>127000</xdr:colOff>
      <xdr:row>54</xdr:row>
      <xdr:rowOff>86919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5481300" y="9168295"/>
          <a:ext cx="838200" cy="176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51160</xdr:rowOff>
    </xdr:from>
    <xdr:ext cx="534377" cy="259045"/>
    <xdr:sp macro="" textlink="">
      <xdr:nvSpPr>
        <xdr:cNvPr id="585" name="教育費平均値テキスト">
          <a:extLst>
            <a:ext uri="{FF2B5EF4-FFF2-40B4-BE49-F238E27FC236}">
              <a16:creationId xmlns:a16="http://schemas.microsoft.com/office/drawing/2014/main" id="{00000000-0008-0000-0700-000049020000}"/>
            </a:ext>
          </a:extLst>
        </xdr:cNvPr>
        <xdr:cNvSpPr txBox="1"/>
      </xdr:nvSpPr>
      <xdr:spPr>
        <a:xfrm>
          <a:off x="16370300" y="9652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72733</xdr:rowOff>
    </xdr:from>
    <xdr:to>
      <xdr:col>85</xdr:col>
      <xdr:colOff>177800</xdr:colOff>
      <xdr:row>57</xdr:row>
      <xdr:rowOff>2883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6268700" y="967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27940</xdr:rowOff>
    </xdr:from>
    <xdr:to>
      <xdr:col>81</xdr:col>
      <xdr:colOff>50800</xdr:colOff>
      <xdr:row>53</xdr:row>
      <xdr:rowOff>81445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4592300" y="9114790"/>
          <a:ext cx="889000" cy="5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53708</xdr:rowOff>
    </xdr:from>
    <xdr:to>
      <xdr:col>81</xdr:col>
      <xdr:colOff>101600</xdr:colOff>
      <xdr:row>56</xdr:row>
      <xdr:rowOff>155308</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5430500" y="965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146435</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74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158534</xdr:rowOff>
    </xdr:from>
    <xdr:to>
      <xdr:col>76</xdr:col>
      <xdr:colOff>114300</xdr:colOff>
      <xdr:row>53</xdr:row>
      <xdr:rowOff>27940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3703300" y="9073934"/>
          <a:ext cx="889000" cy="40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161074</xdr:rowOff>
    </xdr:from>
    <xdr:to>
      <xdr:col>76</xdr:col>
      <xdr:colOff>165100</xdr:colOff>
      <xdr:row>56</xdr:row>
      <xdr:rowOff>91224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4541500" y="959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82351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325111" y="968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158534</xdr:rowOff>
    </xdr:from>
    <xdr:to>
      <xdr:col>71</xdr:col>
      <xdr:colOff>177800</xdr:colOff>
      <xdr:row>54</xdr:row>
      <xdr:rowOff>43180</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2814300" y="9073934"/>
          <a:ext cx="889000" cy="227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42659</xdr:rowOff>
    </xdr:from>
    <xdr:to>
      <xdr:col>72</xdr:col>
      <xdr:colOff>38100</xdr:colOff>
      <xdr:row>56</xdr:row>
      <xdr:rowOff>144259</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3652500" y="964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135386</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73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128918</xdr:rowOff>
    </xdr:from>
    <xdr:to>
      <xdr:col>67</xdr:col>
      <xdr:colOff>101600</xdr:colOff>
      <xdr:row>57</xdr:row>
      <xdr:rowOff>59068</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2763500" y="973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50195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822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36119</xdr:rowOff>
    </xdr:from>
    <xdr:to>
      <xdr:col>85</xdr:col>
      <xdr:colOff>177800</xdr:colOff>
      <xdr:row>54</xdr:row>
      <xdr:rowOff>137719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6268700" y="929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58996</xdr:rowOff>
    </xdr:from>
    <xdr:ext cx="534377" cy="259045"/>
    <xdr:sp macro="" textlink="">
      <xdr:nvSpPr>
        <xdr:cNvPr id="604" name="教育費該当値テキスト">
          <a:extLst>
            <a:ext uri="{FF2B5EF4-FFF2-40B4-BE49-F238E27FC236}">
              <a16:creationId xmlns:a16="http://schemas.microsoft.com/office/drawing/2014/main" id="{00000000-0008-0000-0700-00005C020000}"/>
            </a:ext>
          </a:extLst>
        </xdr:cNvPr>
        <xdr:cNvSpPr txBox="1"/>
      </xdr:nvSpPr>
      <xdr:spPr>
        <a:xfrm>
          <a:off x="16370300" y="914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30645</xdr:rowOff>
    </xdr:from>
    <xdr:to>
      <xdr:col>81</xdr:col>
      <xdr:colOff>101600</xdr:colOff>
      <xdr:row>53</xdr:row>
      <xdr:rowOff>132245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5430500" y="911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51</xdr:row>
      <xdr:rowOff>148772</xdr:rowOff>
    </xdr:from>
    <xdr:ext cx="59901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5181795" y="8892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148590</xdr:rowOff>
    </xdr:from>
    <xdr:to>
      <xdr:col>76</xdr:col>
      <xdr:colOff>165100</xdr:colOff>
      <xdr:row>53</xdr:row>
      <xdr:rowOff>78740</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4541500" y="906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51</xdr:row>
      <xdr:rowOff>95267</xdr:rowOff>
    </xdr:from>
    <xdr:ext cx="599010"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4292795" y="8839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107734</xdr:rowOff>
    </xdr:from>
    <xdr:to>
      <xdr:col>72</xdr:col>
      <xdr:colOff>38100</xdr:colOff>
      <xdr:row>53</xdr:row>
      <xdr:rowOff>37884</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3652500" y="902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51</xdr:row>
      <xdr:rowOff>54411</xdr:rowOff>
    </xdr:from>
    <xdr:ext cx="599010"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3403795" y="8798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163830</xdr:rowOff>
    </xdr:from>
    <xdr:to>
      <xdr:col>67</xdr:col>
      <xdr:colOff>101600</xdr:colOff>
      <xdr:row>54</xdr:row>
      <xdr:rowOff>93980</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27635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110507</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547111" y="902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29874</xdr:rowOff>
    </xdr:from>
    <xdr:to>
      <xdr:col>85</xdr:col>
      <xdr:colOff>126364</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202824"/>
          <a:ext cx="1269" cy="144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148001</xdr:rowOff>
    </xdr:from>
    <xdr:ext cx="534377"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97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88,226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29874</xdr:rowOff>
    </xdr:from>
    <xdr:to>
      <xdr:col>86</xdr:col>
      <xdr:colOff>25400</xdr:colOff>
      <xdr:row>71</xdr:row>
      <xdr:rowOff>29874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20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107810</xdr:rowOff>
    </xdr:from>
    <xdr:to>
      <xdr:col>85</xdr:col>
      <xdr:colOff>127000</xdr:colOff>
      <xdr:row>75</xdr:row>
      <xdr:rowOff>120367</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2452210"/>
          <a:ext cx="838200" cy="526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53497</xdr:rowOff>
    </xdr:from>
    <xdr:ext cx="469744"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426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75070</xdr:rowOff>
    </xdr:from>
    <xdr:to>
      <xdr:col>85</xdr:col>
      <xdr:colOff>177800</xdr:colOff>
      <xdr:row>79</xdr:row>
      <xdr:rowOff>5220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4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53093</xdr:rowOff>
    </xdr:from>
    <xdr:to>
      <xdr:col>81</xdr:col>
      <xdr:colOff>50800</xdr:colOff>
      <xdr:row>72</xdr:row>
      <xdr:rowOff>107810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4592300" y="12226043"/>
          <a:ext cx="889000" cy="22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55198</xdr:rowOff>
    </xdr:from>
    <xdr:to>
      <xdr:col>81</xdr:col>
      <xdr:colOff>101600</xdr:colOff>
      <xdr:row>78</xdr:row>
      <xdr:rowOff>156798</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42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147925</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14111" y="1352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31523</xdr:rowOff>
    </xdr:from>
    <xdr:to>
      <xdr:col>76</xdr:col>
      <xdr:colOff>114300</xdr:colOff>
      <xdr:row>71</xdr:row>
      <xdr:rowOff>53093</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3703300" y="12033023"/>
          <a:ext cx="889000" cy="19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69143</xdr:rowOff>
    </xdr:from>
    <xdr:to>
      <xdr:col>76</xdr:col>
      <xdr:colOff>165100</xdr:colOff>
      <xdr:row>78</xdr:row>
      <xdr:rowOff>170743</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44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161870</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53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31523</xdr:rowOff>
    </xdr:from>
    <xdr:to>
      <xdr:col>71</xdr:col>
      <xdr:colOff>177800</xdr:colOff>
      <xdr:row>72</xdr:row>
      <xdr:rowOff>106635</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flipV="1">
          <a:off x="12814300" y="12033023"/>
          <a:ext cx="889000" cy="418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54333</xdr:rowOff>
    </xdr:from>
    <xdr:to>
      <xdr:col>72</xdr:col>
      <xdr:colOff>38100</xdr:colOff>
      <xdr:row>78</xdr:row>
      <xdr:rowOff>155933</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147060</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36111" y="1352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70776</xdr:rowOff>
    </xdr:from>
    <xdr:to>
      <xdr:col>67</xdr:col>
      <xdr:colOff>101600</xdr:colOff>
      <xdr:row>79</xdr:row>
      <xdr:rowOff>926</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163503</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53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69567</xdr:rowOff>
    </xdr:from>
    <xdr:to>
      <xdr:col>85</xdr:col>
      <xdr:colOff>177800</xdr:colOff>
      <xdr:row>75</xdr:row>
      <xdr:rowOff>171168</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29283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92444</xdr:rowOff>
    </xdr:from>
    <xdr:ext cx="534377"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277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57010</xdr:rowOff>
    </xdr:from>
    <xdr:to>
      <xdr:col>81</xdr:col>
      <xdr:colOff>101600</xdr:colOff>
      <xdr:row>72</xdr:row>
      <xdr:rowOff>158610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240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3687</xdr:rowOff>
    </xdr:from>
    <xdr:ext cx="534377"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214111" y="12176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2293</xdr:rowOff>
    </xdr:from>
    <xdr:to>
      <xdr:col>76</xdr:col>
      <xdr:colOff>165100</xdr:colOff>
      <xdr:row>71</xdr:row>
      <xdr:rowOff>103893</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217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69</xdr:row>
      <xdr:rowOff>120420</xdr:rowOff>
    </xdr:from>
    <xdr:ext cx="534377"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325111" y="1195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69</xdr:row>
      <xdr:rowOff>152173</xdr:rowOff>
    </xdr:from>
    <xdr:to>
      <xdr:col>72</xdr:col>
      <xdr:colOff>38100</xdr:colOff>
      <xdr:row>70</xdr:row>
      <xdr:rowOff>82323</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198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68</xdr:row>
      <xdr:rowOff>98850</xdr:rowOff>
    </xdr:from>
    <xdr:ext cx="534377"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436111" y="1175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55835</xdr:rowOff>
    </xdr:from>
    <xdr:to>
      <xdr:col>67</xdr:col>
      <xdr:colOff>101600</xdr:colOff>
      <xdr:row>72</xdr:row>
      <xdr:rowOff>157435</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240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2512</xdr:rowOff>
    </xdr:from>
    <xdr:ext cx="534377"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547111" y="1217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109120</xdr:rowOff>
    </xdr:from>
    <xdr:to>
      <xdr:col>85</xdr:col>
      <xdr:colOff>126364</xdr:colOff>
      <xdr:row>98</xdr:row>
      <xdr:rowOff>166325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368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170152</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697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166325</xdr:rowOff>
    </xdr:from>
    <xdr:to>
      <xdr:col>86</xdr:col>
      <xdr:colOff>25400</xdr:colOff>
      <xdr:row>98</xdr:row>
      <xdr:rowOff>166325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6968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55797</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14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521,864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109120</xdr:rowOff>
    </xdr:from>
    <xdr:to>
      <xdr:col>86</xdr:col>
      <xdr:colOff>25400</xdr:colOff>
      <xdr:row>89</xdr:row>
      <xdr:rowOff>109120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36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142365</xdr:rowOff>
    </xdr:from>
    <xdr:to>
      <xdr:col>85</xdr:col>
      <xdr:colOff>127000</xdr:colOff>
      <xdr:row>97</xdr:row>
      <xdr:rowOff>767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5481300" y="16601565"/>
          <a:ext cx="838200" cy="2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116127</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746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137700</xdr:rowOff>
    </xdr:from>
    <xdr:to>
      <xdr:col>85</xdr:col>
      <xdr:colOff>177800</xdr:colOff>
      <xdr:row>98</xdr:row>
      <xdr:rowOff>67850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7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767</xdr:rowOff>
    </xdr:from>
    <xdr:to>
      <xdr:col>81</xdr:col>
      <xdr:colOff>50800</xdr:colOff>
      <xdr:row>97</xdr:row>
      <xdr:rowOff>46476</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4592300" y="16631417"/>
          <a:ext cx="889000" cy="45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145941</xdr:rowOff>
    </xdr:from>
    <xdr:to>
      <xdr:col>81</xdr:col>
      <xdr:colOff>101600</xdr:colOff>
      <xdr:row>98</xdr:row>
      <xdr:rowOff>76091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7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67218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86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46476</xdr:rowOff>
    </xdr:from>
    <xdr:to>
      <xdr:col>76</xdr:col>
      <xdr:colOff>114300</xdr:colOff>
      <xdr:row>97</xdr:row>
      <xdr:rowOff>55291</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3703300" y="16677126"/>
          <a:ext cx="889000" cy="8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160686</xdr:rowOff>
    </xdr:from>
    <xdr:to>
      <xdr:col>76</xdr:col>
      <xdr:colOff>165100</xdr:colOff>
      <xdr:row>98</xdr:row>
      <xdr:rowOff>90836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81963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88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51192</xdr:rowOff>
    </xdr:from>
    <xdr:to>
      <xdr:col>71</xdr:col>
      <xdr:colOff>177800</xdr:colOff>
      <xdr:row>97</xdr:row>
      <xdr:rowOff>55291</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2814300" y="16681842"/>
          <a:ext cx="889000" cy="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165060</xdr:rowOff>
    </xdr:from>
    <xdr:to>
      <xdr:col>72</xdr:col>
      <xdr:colOff>38100</xdr:colOff>
      <xdr:row>98</xdr:row>
      <xdr:rowOff>95210</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86337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162902</xdr:rowOff>
    </xdr:from>
    <xdr:to>
      <xdr:col>67</xdr:col>
      <xdr:colOff>101600</xdr:colOff>
      <xdr:row>98</xdr:row>
      <xdr:rowOff>93052</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84179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91565</xdr:rowOff>
    </xdr:from>
    <xdr:to>
      <xdr:col>85</xdr:col>
      <xdr:colOff>177800</xdr:colOff>
      <xdr:row>97</xdr:row>
      <xdr:rowOff>21715</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550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114442</xdr:rowOff>
    </xdr:from>
    <xdr:ext cx="599010"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402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121417</xdr:rowOff>
    </xdr:from>
    <xdr:to>
      <xdr:col>81</xdr:col>
      <xdr:colOff>101600</xdr:colOff>
      <xdr:row>97</xdr:row>
      <xdr:rowOff>51567</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58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68094</xdr:rowOff>
    </xdr:from>
    <xdr:ext cx="599010"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181795" y="16355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167126</xdr:rowOff>
    </xdr:from>
    <xdr:to>
      <xdr:col>76</xdr:col>
      <xdr:colOff>165100</xdr:colOff>
      <xdr:row>97</xdr:row>
      <xdr:rowOff>97276</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62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113803</xdr:rowOff>
    </xdr:from>
    <xdr:ext cx="599010"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292795" y="16401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4491</xdr:rowOff>
    </xdr:from>
    <xdr:to>
      <xdr:col>72</xdr:col>
      <xdr:colOff>38100</xdr:colOff>
      <xdr:row>97</xdr:row>
      <xdr:rowOff>106091</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63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122618</xdr:rowOff>
    </xdr:from>
    <xdr:ext cx="599010"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03795" y="16410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392</xdr:rowOff>
    </xdr:from>
    <xdr:to>
      <xdr:col>67</xdr:col>
      <xdr:colOff>101600</xdr:colOff>
      <xdr:row>97</xdr:row>
      <xdr:rowOff>101992</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63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118519</xdr:rowOff>
    </xdr:from>
    <xdr:ext cx="599010"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14795" y="16406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2906</xdr:rowOff>
    </xdr:from>
    <xdr:to>
      <xdr:col>116</xdr:col>
      <xdr:colOff>62864</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2159595" y="5146406"/>
          <a:ext cx="1269" cy="150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10167</xdr:rowOff>
    </xdr:from>
    <xdr:ext cx="249299" cy="259045"/>
    <xdr:sp macro="" textlink="">
      <xdr:nvSpPr>
        <xdr:cNvPr id="753" name="諸支出金最小値テキスト">
          <a:extLst>
            <a:ext uri="{FF2B5EF4-FFF2-40B4-BE49-F238E27FC236}">
              <a16:creationId xmlns:a16="http://schemas.microsoft.com/office/drawing/2014/main" id="{00000000-0008-0000-0700-0000F1020000}"/>
            </a:ext>
          </a:extLst>
        </xdr:cNvPr>
        <xdr:cNvSpPr txBox="1"/>
      </xdr:nvSpPr>
      <xdr:spPr>
        <a:xfrm>
          <a:off x="22212300" y="6696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121033</xdr:rowOff>
    </xdr:from>
    <xdr:ext cx="534377" cy="259045"/>
    <xdr:sp macro="" textlink="">
      <xdr:nvSpPr>
        <xdr:cNvPr id="755" name="諸支出金最大値テキスト">
          <a:extLst>
            <a:ext uri="{FF2B5EF4-FFF2-40B4-BE49-F238E27FC236}">
              <a16:creationId xmlns:a16="http://schemas.microsoft.com/office/drawing/2014/main" id="{00000000-0008-0000-0700-0000F3020000}"/>
            </a:ext>
          </a:extLst>
        </xdr:cNvPr>
        <xdr:cNvSpPr txBox="1"/>
      </xdr:nvSpPr>
      <xdr:spPr>
        <a:xfrm>
          <a:off x="22212300" y="492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2906</xdr:rowOff>
    </xdr:from>
    <xdr:to>
      <xdr:col>116</xdr:col>
      <xdr:colOff>152400</xdr:colOff>
      <xdr:row>30</xdr:row>
      <xdr:rowOff>2906</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2072600" y="514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99067</xdr:rowOff>
    </xdr:from>
    <xdr:ext cx="378565" cy="259045"/>
    <xdr:sp macro="" textlink="">
      <xdr:nvSpPr>
        <xdr:cNvPr id="758" name="諸支出金平均値テキスト">
          <a:extLst>
            <a:ext uri="{FF2B5EF4-FFF2-40B4-BE49-F238E27FC236}">
              <a16:creationId xmlns:a16="http://schemas.microsoft.com/office/drawing/2014/main" id="{00000000-0008-0000-0700-0000F6020000}"/>
            </a:ext>
          </a:extLst>
        </xdr:cNvPr>
        <xdr:cNvSpPr txBox="1"/>
      </xdr:nvSpPr>
      <xdr:spPr>
        <a:xfrm>
          <a:off x="22212300" y="64427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76190</xdr:rowOff>
    </xdr:from>
    <xdr:to>
      <xdr:col>116</xdr:col>
      <xdr:colOff>114300</xdr:colOff>
      <xdr:row>39</xdr:row>
      <xdr:rowOff>6340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2110700" y="659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83322</xdr:rowOff>
    </xdr:from>
    <xdr:to>
      <xdr:col>112</xdr:col>
      <xdr:colOff>38100</xdr:colOff>
      <xdr:row>39</xdr:row>
      <xdr:rowOff>13472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1272500" y="659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29999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66333" y="6373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76556</xdr:rowOff>
    </xdr:from>
    <xdr:to>
      <xdr:col>107</xdr:col>
      <xdr:colOff>101600</xdr:colOff>
      <xdr:row>39</xdr:row>
      <xdr:rowOff>6706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0383500" y="659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23233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5017" y="6366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77927</xdr:rowOff>
    </xdr:from>
    <xdr:to>
      <xdr:col>102</xdr:col>
      <xdr:colOff>165100</xdr:colOff>
      <xdr:row>39</xdr:row>
      <xdr:rowOff>8077</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9494500" y="65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24604</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6017" y="6368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74178</xdr:rowOff>
    </xdr:from>
    <xdr:to>
      <xdr:col>98</xdr:col>
      <xdr:colOff>38100</xdr:colOff>
      <xdr:row>39</xdr:row>
      <xdr:rowOff>4328</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18605500" y="658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20855</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7017" y="6364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54617</xdr:rowOff>
    </xdr:from>
    <xdr:ext cx="249299" cy="259045"/>
    <xdr:sp macro="" textlink="">
      <xdr:nvSpPr>
        <xdr:cNvPr id="777" name="諸支出金該当値テキスト">
          <a:extLst>
            <a:ext uri="{FF2B5EF4-FFF2-40B4-BE49-F238E27FC236}">
              <a16:creationId xmlns:a16="http://schemas.microsoft.com/office/drawing/2014/main" id="{00000000-0008-0000-0700-000009030000}"/>
            </a:ext>
          </a:extLst>
        </xdr:cNvPr>
        <xdr:cNvSpPr txBox="1"/>
      </xdr:nvSpPr>
      <xdr:spPr>
        <a:xfrm>
          <a:off x="22212300" y="6569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0" name="前年度繰上充用金グラフ枠">
          <a:extLst>
            <a:ext uri="{FF2B5EF4-FFF2-40B4-BE49-F238E27FC236}">
              <a16:creationId xmlns:a16="http://schemas.microsoft.com/office/drawing/2014/main" id="{00000000-0008-0000-0700-00002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88428</xdr:rowOff>
    </xdr:from>
    <xdr:to>
      <xdr:col>116</xdr:col>
      <xdr:colOff>62864</xdr:colOff>
      <xdr:row>59</xdr:row>
      <xdr:rowOff>98878</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flipV="1">
          <a:off x="22159595" y="8660928"/>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145831</xdr:rowOff>
    </xdr:from>
    <xdr:ext cx="249299" cy="259045"/>
    <xdr:sp macro="" textlink="">
      <xdr:nvSpPr>
        <xdr:cNvPr id="812" name="前年度繰上充用金最小値テキスト">
          <a:extLst>
            <a:ext uri="{FF2B5EF4-FFF2-40B4-BE49-F238E27FC236}">
              <a16:creationId xmlns:a16="http://schemas.microsoft.com/office/drawing/2014/main" id="{00000000-0008-0000-0700-00002C030000}"/>
            </a:ext>
          </a:extLst>
        </xdr:cNvPr>
        <xdr:cNvSpPr txBox="1"/>
      </xdr:nvSpPr>
      <xdr:spPr>
        <a:xfrm>
          <a:off x="22212300" y="10261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35105</xdr:rowOff>
    </xdr:from>
    <xdr:ext cx="469744" cy="259045"/>
    <xdr:sp macro="" textlink="">
      <xdr:nvSpPr>
        <xdr:cNvPr id="814" name="前年度繰上充用金最大値テキスト">
          <a:extLst>
            <a:ext uri="{FF2B5EF4-FFF2-40B4-BE49-F238E27FC236}">
              <a16:creationId xmlns:a16="http://schemas.microsoft.com/office/drawing/2014/main" id="{00000000-0008-0000-0700-00002E030000}"/>
            </a:ext>
          </a:extLst>
        </xdr:cNvPr>
        <xdr:cNvSpPr txBox="1"/>
      </xdr:nvSpPr>
      <xdr:spPr>
        <a:xfrm>
          <a:off x="22212300" y="843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88428</xdr:rowOff>
    </xdr:from>
    <xdr:to>
      <xdr:col>116</xdr:col>
      <xdr:colOff>152400</xdr:colOff>
      <xdr:row>50</xdr:row>
      <xdr:rowOff>88428</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22072600" y="866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63282</xdr:rowOff>
    </xdr:from>
    <xdr:ext cx="313932" cy="259045"/>
    <xdr:sp macro="" textlink="">
      <xdr:nvSpPr>
        <xdr:cNvPr id="817" name="前年度繰上充用金平均値テキスト">
          <a:extLst>
            <a:ext uri="{FF2B5EF4-FFF2-40B4-BE49-F238E27FC236}">
              <a16:creationId xmlns:a16="http://schemas.microsoft.com/office/drawing/2014/main" id="{00000000-0008-0000-0700-000031030000}"/>
            </a:ext>
          </a:extLst>
        </xdr:cNvPr>
        <xdr:cNvSpPr txBox="1"/>
      </xdr:nvSpPr>
      <xdr:spPr>
        <a:xfrm>
          <a:off x="22212300" y="100073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40405</xdr:rowOff>
    </xdr:from>
    <xdr:to>
      <xdr:col>116</xdr:col>
      <xdr:colOff>114300</xdr:colOff>
      <xdr:row>59</xdr:row>
      <xdr:rowOff>142005</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221107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39915</xdr:rowOff>
    </xdr:from>
    <xdr:to>
      <xdr:col>112</xdr:col>
      <xdr:colOff>38100</xdr:colOff>
      <xdr:row>59</xdr:row>
      <xdr:rowOff>141515</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1272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158042</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66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39261</xdr:rowOff>
    </xdr:from>
    <xdr:to>
      <xdr:col>107</xdr:col>
      <xdr:colOff>101600</xdr:colOff>
      <xdr:row>59</xdr:row>
      <xdr:rowOff>140861</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20383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157388</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277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25" name="直線コネクタ 824">
          <a:extLst>
            <a:ext uri="{FF2B5EF4-FFF2-40B4-BE49-F238E27FC236}">
              <a16:creationId xmlns:a16="http://schemas.microsoft.com/office/drawing/2014/main" id="{00000000-0008-0000-0700-000039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37628</xdr:rowOff>
    </xdr:from>
    <xdr:to>
      <xdr:col>102</xdr:col>
      <xdr:colOff>165100</xdr:colOff>
      <xdr:row>59</xdr:row>
      <xdr:rowOff>139228</xdr:rowOff>
    </xdr:to>
    <xdr:sp macro="" textlink="">
      <xdr:nvSpPr>
        <xdr:cNvPr id="826" name="フローチャート: 判断 825">
          <a:extLst>
            <a:ext uri="{FF2B5EF4-FFF2-40B4-BE49-F238E27FC236}">
              <a16:creationId xmlns:a16="http://schemas.microsoft.com/office/drawing/2014/main" id="{00000000-0008-0000-0700-00003A030000}"/>
            </a:ext>
          </a:extLst>
        </xdr:cNvPr>
        <xdr:cNvSpPr/>
      </xdr:nvSpPr>
      <xdr:spPr>
        <a:xfrm>
          <a:off x="19494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155755</xdr:rowOff>
    </xdr:from>
    <xdr:ext cx="313932"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88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37302</xdr:rowOff>
    </xdr:from>
    <xdr:to>
      <xdr:col>98</xdr:col>
      <xdr:colOff>38100</xdr:colOff>
      <xdr:row>59</xdr:row>
      <xdr:rowOff>138902</xdr:rowOff>
    </xdr:to>
    <xdr:sp macro="" textlink="">
      <xdr:nvSpPr>
        <xdr:cNvPr id="828" name="フローチャート: 判断 827">
          <a:extLst>
            <a:ext uri="{FF2B5EF4-FFF2-40B4-BE49-F238E27FC236}">
              <a16:creationId xmlns:a16="http://schemas.microsoft.com/office/drawing/2014/main" id="{00000000-0008-0000-0700-00003C030000}"/>
            </a:ext>
          </a:extLst>
        </xdr:cNvPr>
        <xdr:cNvSpPr/>
      </xdr:nvSpPr>
      <xdr:spPr>
        <a:xfrm>
          <a:off x="18605500" y="1015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155429</xdr:rowOff>
    </xdr:from>
    <xdr:ext cx="313932"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499333" y="992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18831</xdr:rowOff>
    </xdr:from>
    <xdr:ext cx="249299" cy="259045"/>
    <xdr:sp macro="" textlink="">
      <xdr:nvSpPr>
        <xdr:cNvPr id="836" name="前年度繰上充用金該当値テキスト">
          <a:extLst>
            <a:ext uri="{FF2B5EF4-FFF2-40B4-BE49-F238E27FC236}">
              <a16:creationId xmlns:a16="http://schemas.microsoft.com/office/drawing/2014/main" id="{00000000-0008-0000-0700-000044030000}"/>
            </a:ext>
          </a:extLst>
        </xdr:cNvPr>
        <xdr:cNvSpPr txBox="1"/>
      </xdr:nvSpPr>
      <xdr:spPr>
        <a:xfrm>
          <a:off x="22212300" y="10134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39" name="楕円 838">
          <a:extLst>
            <a:ext uri="{FF2B5EF4-FFF2-40B4-BE49-F238E27FC236}">
              <a16:creationId xmlns:a16="http://schemas.microsoft.com/office/drawing/2014/main" id="{00000000-0008-0000-0700-000047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40" name="テキスト ボックス 839">
          <a:extLst>
            <a:ext uri="{FF2B5EF4-FFF2-40B4-BE49-F238E27FC236}">
              <a16:creationId xmlns:a16="http://schemas.microsoft.com/office/drawing/2014/main" id="{00000000-0008-0000-0700-000048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41" name="楕円 840">
          <a:extLst>
            <a:ext uri="{FF2B5EF4-FFF2-40B4-BE49-F238E27FC236}">
              <a16:creationId xmlns:a16="http://schemas.microsoft.com/office/drawing/2014/main" id="{00000000-0008-0000-0700-000049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42" name="テキスト ボックス 841">
          <a:extLst>
            <a:ext uri="{FF2B5EF4-FFF2-40B4-BE49-F238E27FC236}">
              <a16:creationId xmlns:a16="http://schemas.microsoft.com/office/drawing/2014/main" id="{00000000-0008-0000-0700-00004A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43" name="楕円 842">
          <a:extLst>
            <a:ext uri="{FF2B5EF4-FFF2-40B4-BE49-F238E27FC236}">
              <a16:creationId xmlns:a16="http://schemas.microsoft.com/office/drawing/2014/main" id="{00000000-0008-0000-0700-00004B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5" name="正方形/長方形 844">
          <a:extLst>
            <a:ext uri="{FF2B5EF4-FFF2-40B4-BE49-F238E27FC236}">
              <a16:creationId xmlns:a16="http://schemas.microsoft.com/office/drawing/2014/main" id="{00000000-0008-0000-0700-00004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6" name="正方形/長方形 845">
          <a:extLst>
            <a:ext uri="{FF2B5EF4-FFF2-40B4-BE49-F238E27FC236}">
              <a16:creationId xmlns:a16="http://schemas.microsoft.com/office/drawing/2014/main" id="{00000000-0008-0000-0700-00004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7" name="テキスト ボックス 846">
          <a:extLst>
            <a:ext uri="{FF2B5EF4-FFF2-40B4-BE49-F238E27FC236}">
              <a16:creationId xmlns:a16="http://schemas.microsoft.com/office/drawing/2014/main" id="{00000000-0008-0000-0700-00004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災害復旧費は平成３０年７月豪雨災害等の影響があり、類似団体と比較して高い数値となっているが、令和４年度は大規模な災害が少なかったことから減少となっている。同じく、公債費も住民一人当たり１４４千円と類似団体と比較し非常に高い状況であるが、こちらも同災害に係る起債の増額とともに、近年の大型事業の影響による起債の発行増が影響している。</a:t>
          </a:r>
        </a:p>
        <a:p>
          <a:r>
            <a:rPr kumimoji="1" lang="ja-JP" altLang="en-US" sz="1300">
              <a:latin typeface="ＭＳ Ｐゴシック" panose="020B0600070205080204" pitchFamily="50" charset="-128"/>
              <a:ea typeface="ＭＳ Ｐゴシック" panose="020B0600070205080204" pitchFamily="50" charset="-128"/>
            </a:rPr>
            <a:t>　民生費については、大型事業（成羽長寿園・こども園建設事業）の完了に伴い、類似団体平均に近い数値になっているが、障害福祉サービス等の扶助費が年々増加していることや、高齢化が進行していることから、今後も高い状況が続くことが見込まれる。</a:t>
          </a:r>
        </a:p>
        <a:p>
          <a:r>
            <a:rPr kumimoji="1" lang="ja-JP" altLang="en-US" sz="1300">
              <a:latin typeface="ＭＳ Ｐゴシック" panose="020B0600070205080204" pitchFamily="50" charset="-128"/>
              <a:ea typeface="ＭＳ Ｐゴシック" panose="020B0600070205080204" pitchFamily="50" charset="-128"/>
            </a:rPr>
            <a:t>　教育費については、以前から成羽複合施設や川上総合学習センター、旧吹屋小学校などの施設整備を行っていることに加えて、高梁市図書館の運営委託料などから、類似団体平均と比較して高い数値となっている。また、市域が広いために施設数も多くなっていることから高くなっているものと思われる。今後は児童数も減少となっていくことから、学校園の適正配置を検討し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300">
              <a:latin typeface="ＭＳ ゴシック" pitchFamily="49" charset="-128"/>
              <a:ea typeface="ＭＳ ゴシック" pitchFamily="49" charset="-128"/>
            </a:rPr>
            <a:t>　本市は市税等の自主財源に乏しく、地方交付税等の依存財源に頼らざるを得ない状況であり、健全な財政運営のためにも財政調整基金の確保や実質収支額の改善に努めている。特に財政調整基金は、決算剰余金を中心に積み立てるとともに、取り崩しについては最低限の範囲に努めている。平成３０年７月豪雨災害等の復旧に対する基金の取崩により財政調整基金の残高は大きく減少したが、令和２年度以降は実質単年度収支が増加し、積み立てることができている。今後も事務事業の見直しなど、健全な行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いずれの会計も実質赤字は発生していない。</a:t>
          </a:r>
        </a:p>
        <a:p>
          <a:r>
            <a:rPr kumimoji="1" lang="ja-JP" altLang="en-US" sz="1400">
              <a:latin typeface="ＭＳ ゴシック" pitchFamily="49" charset="-128"/>
              <a:ea typeface="ＭＳ ゴシック" pitchFamily="49" charset="-128"/>
            </a:rPr>
            <a:t>　一般会計については、引き続き財政運営適正化計画に基づき、事業の重点化を図り持続可能な財政運営を行う。</a:t>
          </a:r>
        </a:p>
        <a:p>
          <a:r>
            <a:rPr kumimoji="1" lang="ja-JP" altLang="en-US" sz="1400">
              <a:latin typeface="ＭＳ ゴシック" pitchFamily="49" charset="-128"/>
              <a:ea typeface="ＭＳ ゴシック" pitchFamily="49" charset="-128"/>
            </a:rPr>
            <a:t>　その他特別会計については、独立採算を原則とし、歳入歳出の適正化を図る。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332097_&#39640;&#26753;&#24066;_2022(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cell r="BX51">
            <v>80.8</v>
          </cell>
          <cell r="CF51">
            <v>76.5</v>
          </cell>
          <cell r="CN51">
            <v>70.900000000000006</v>
          </cell>
          <cell r="CV51">
            <v>52.8</v>
          </cell>
        </row>
        <row r="53">
          <cell r="BX53">
            <v>56.7</v>
          </cell>
          <cell r="CF53">
            <v>59.9</v>
          </cell>
          <cell r="CN53">
            <v>61.9</v>
          </cell>
          <cell r="CV53">
            <v>63.6</v>
          </cell>
        </row>
        <row r="55">
          <cell r="AN55" t="str">
            <v>類似団体内平均値</v>
          </cell>
          <cell r="BX55">
            <v>49.1</v>
          </cell>
          <cell r="CF55">
            <v>41.5</v>
          </cell>
          <cell r="CN55">
            <v>25.2</v>
          </cell>
          <cell r="CV55">
            <v>15.7</v>
          </cell>
        </row>
        <row r="57">
          <cell r="BX57">
            <v>61</v>
          </cell>
          <cell r="CF57">
            <v>61.7</v>
          </cell>
          <cell r="CN57">
            <v>62.5</v>
          </cell>
          <cell r="CV57">
            <v>65</v>
          </cell>
        </row>
        <row r="72">
          <cell r="BP72" t="str">
            <v>H30</v>
          </cell>
          <cell r="BX72" t="str">
            <v>R01</v>
          </cell>
          <cell r="CF72" t="str">
            <v>R02</v>
          </cell>
          <cell r="CN72" t="str">
            <v>R03</v>
          </cell>
          <cell r="CV72" t="str">
            <v>R04</v>
          </cell>
        </row>
        <row r="73">
          <cell r="AN73" t="str">
            <v>当該団体値</v>
          </cell>
          <cell r="BP73">
            <v>94.3</v>
          </cell>
          <cell r="BX73">
            <v>80.8</v>
          </cell>
          <cell r="CF73">
            <v>76.5</v>
          </cell>
          <cell r="CN73">
            <v>70.900000000000006</v>
          </cell>
          <cell r="CV73">
            <v>52.8</v>
          </cell>
        </row>
        <row r="75">
          <cell r="BP75">
            <v>12.3</v>
          </cell>
          <cell r="BX75">
            <v>12.6</v>
          </cell>
          <cell r="CF75">
            <v>12.5</v>
          </cell>
          <cell r="CN75">
            <v>11.9</v>
          </cell>
          <cell r="CV75">
            <v>11.8</v>
          </cell>
        </row>
        <row r="77">
          <cell r="AN77" t="str">
            <v>類似団体内平均値</v>
          </cell>
          <cell r="BP77">
            <v>48</v>
          </cell>
          <cell r="BX77">
            <v>49.1</v>
          </cell>
          <cell r="CF77">
            <v>41.5</v>
          </cell>
          <cell r="CN77">
            <v>25.2</v>
          </cell>
          <cell r="CV77">
            <v>15.7</v>
          </cell>
        </row>
        <row r="79">
          <cell r="BP79">
            <v>9.6</v>
          </cell>
          <cell r="BX79">
            <v>9.5</v>
          </cell>
          <cell r="CF79">
            <v>9.1999999999999993</v>
          </cell>
          <cell r="CN79">
            <v>8.9</v>
          </cell>
          <cell r="CV79">
            <v>8.9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70" zoomScaleNormal="70" workbookViewId="0"/>
  </sheetViews>
  <sheetFormatPr defaultColWidth="0" defaultRowHeight="10.8" zeroHeight="1" x14ac:dyDescent="0.2"/>
  <cols>
    <col min="1" max="11" width="2.109375" style="178" customWidth="1"/>
    <col min="12" max="12" width="2.21875" style="178" customWidth="1"/>
    <col min="13" max="17" width="2.33203125" style="178" customWidth="1"/>
    <col min="18" max="119" width="2.109375" style="178" customWidth="1"/>
    <col min="120" max="16384" width="0" style="178" hidden="1"/>
  </cols>
  <sheetData>
    <row r="1" spans="1:119" ht="33" customHeight="1" x14ac:dyDescent="0.2">
      <c r="B1" s="377" t="s">
        <v>82</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c r="BO1" s="377"/>
      <c r="BP1" s="377"/>
      <c r="BQ1" s="377"/>
      <c r="BR1" s="377"/>
      <c r="BS1" s="377"/>
      <c r="BT1" s="377"/>
      <c r="BU1" s="377"/>
      <c r="BV1" s="377"/>
      <c r="BW1" s="377"/>
      <c r="BX1" s="377"/>
      <c r="BY1" s="377"/>
      <c r="BZ1" s="377"/>
      <c r="CA1" s="377"/>
      <c r="CB1" s="377"/>
      <c r="CC1" s="377"/>
      <c r="CD1" s="377"/>
      <c r="CE1" s="377"/>
      <c r="CF1" s="377"/>
      <c r="CG1" s="377"/>
      <c r="CH1" s="377"/>
      <c r="CI1" s="377"/>
      <c r="CJ1" s="377"/>
      <c r="CK1" s="377"/>
      <c r="CL1" s="377"/>
      <c r="CM1" s="377"/>
      <c r="CN1" s="377"/>
      <c r="CO1" s="377"/>
      <c r="CP1" s="377"/>
      <c r="CQ1" s="377"/>
      <c r="CR1" s="377"/>
      <c r="CS1" s="377"/>
      <c r="CT1" s="377"/>
      <c r="CU1" s="377"/>
      <c r="CV1" s="377"/>
      <c r="CW1" s="377"/>
      <c r="CX1" s="377"/>
      <c r="CY1" s="377"/>
      <c r="CZ1" s="377"/>
      <c r="DA1" s="377"/>
      <c r="DB1" s="377"/>
      <c r="DC1" s="377"/>
      <c r="DD1" s="377"/>
      <c r="DE1" s="377"/>
      <c r="DF1" s="377"/>
      <c r="DG1" s="377"/>
      <c r="DH1" s="377"/>
      <c r="DI1" s="377"/>
      <c r="DJ1" s="179"/>
      <c r="DK1" s="179"/>
      <c r="DL1" s="179"/>
      <c r="DM1" s="179"/>
      <c r="DN1" s="179"/>
      <c r="DO1" s="179"/>
    </row>
    <row r="2" spans="1:119" ht="24" thickBot="1" x14ac:dyDescent="0.25">
      <c r="B2" s="180" t="s">
        <v>83</v>
      </c>
      <c r="C2" s="180"/>
      <c r="D2" s="181"/>
    </row>
    <row r="3" spans="1:119" ht="18.75" customHeight="1" thickBot="1" x14ac:dyDescent="0.25">
      <c r="A3" s="179"/>
      <c r="B3" s="378" t="s">
        <v>84</v>
      </c>
      <c r="C3" s="379"/>
      <c r="D3" s="379"/>
      <c r="E3" s="380"/>
      <c r="F3" s="380"/>
      <c r="G3" s="380"/>
      <c r="H3" s="380"/>
      <c r="I3" s="380"/>
      <c r="J3" s="380"/>
      <c r="K3" s="380"/>
      <c r="L3" s="380" t="s">
        <v>85</v>
      </c>
      <c r="M3" s="380"/>
      <c r="N3" s="380"/>
      <c r="O3" s="380"/>
      <c r="P3" s="380"/>
      <c r="Q3" s="380"/>
      <c r="R3" s="387"/>
      <c r="S3" s="387"/>
      <c r="T3" s="387"/>
      <c r="U3" s="387"/>
      <c r="V3" s="388"/>
      <c r="W3" s="362" t="s">
        <v>86</v>
      </c>
      <c r="X3" s="363"/>
      <c r="Y3" s="363"/>
      <c r="Z3" s="363"/>
      <c r="AA3" s="363"/>
      <c r="AB3" s="379"/>
      <c r="AC3" s="387" t="s">
        <v>87</v>
      </c>
      <c r="AD3" s="363"/>
      <c r="AE3" s="363"/>
      <c r="AF3" s="363"/>
      <c r="AG3" s="363"/>
      <c r="AH3" s="363"/>
      <c r="AI3" s="363"/>
      <c r="AJ3" s="363"/>
      <c r="AK3" s="363"/>
      <c r="AL3" s="364"/>
      <c r="AM3" s="362" t="s">
        <v>88</v>
      </c>
      <c r="AN3" s="363"/>
      <c r="AO3" s="363"/>
      <c r="AP3" s="363"/>
      <c r="AQ3" s="363"/>
      <c r="AR3" s="363"/>
      <c r="AS3" s="363"/>
      <c r="AT3" s="363"/>
      <c r="AU3" s="363"/>
      <c r="AV3" s="363"/>
      <c r="AW3" s="363"/>
      <c r="AX3" s="364"/>
      <c r="AY3" s="399" t="s">
        <v>1</v>
      </c>
      <c r="AZ3" s="400"/>
      <c r="BA3" s="400"/>
      <c r="BB3" s="400"/>
      <c r="BC3" s="400"/>
      <c r="BD3" s="400"/>
      <c r="BE3" s="400"/>
      <c r="BF3" s="400"/>
      <c r="BG3" s="400"/>
      <c r="BH3" s="400"/>
      <c r="BI3" s="400"/>
      <c r="BJ3" s="400"/>
      <c r="BK3" s="400"/>
      <c r="BL3" s="400"/>
      <c r="BM3" s="401"/>
      <c r="BN3" s="362" t="s">
        <v>89</v>
      </c>
      <c r="BO3" s="363"/>
      <c r="BP3" s="363"/>
      <c r="BQ3" s="363"/>
      <c r="BR3" s="363"/>
      <c r="BS3" s="363"/>
      <c r="BT3" s="363"/>
      <c r="BU3" s="364"/>
      <c r="BV3" s="362" t="s">
        <v>90</v>
      </c>
      <c r="BW3" s="363"/>
      <c r="BX3" s="363"/>
      <c r="BY3" s="363"/>
      <c r="BZ3" s="363"/>
      <c r="CA3" s="363"/>
      <c r="CB3" s="363"/>
      <c r="CC3" s="364"/>
      <c r="CD3" s="399" t="s">
        <v>1</v>
      </c>
      <c r="CE3" s="400"/>
      <c r="CF3" s="400"/>
      <c r="CG3" s="400"/>
      <c r="CH3" s="400"/>
      <c r="CI3" s="400"/>
      <c r="CJ3" s="400"/>
      <c r="CK3" s="400"/>
      <c r="CL3" s="400"/>
      <c r="CM3" s="400"/>
      <c r="CN3" s="400"/>
      <c r="CO3" s="400"/>
      <c r="CP3" s="400"/>
      <c r="CQ3" s="400"/>
      <c r="CR3" s="400"/>
      <c r="CS3" s="401"/>
      <c r="CT3" s="362" t="s">
        <v>91</v>
      </c>
      <c r="CU3" s="363"/>
      <c r="CV3" s="363"/>
      <c r="CW3" s="363"/>
      <c r="CX3" s="363"/>
      <c r="CY3" s="363"/>
      <c r="CZ3" s="363"/>
      <c r="DA3" s="364"/>
      <c r="DB3" s="362" t="s">
        <v>92</v>
      </c>
      <c r="DC3" s="363"/>
      <c r="DD3" s="363"/>
      <c r="DE3" s="363"/>
      <c r="DF3" s="363"/>
      <c r="DG3" s="363"/>
      <c r="DH3" s="363"/>
      <c r="DI3" s="364"/>
    </row>
    <row r="4" spans="1:119" ht="18.75" customHeight="1" x14ac:dyDescent="0.2">
      <c r="A4" s="179"/>
      <c r="B4" s="381"/>
      <c r="C4" s="382"/>
      <c r="D4" s="382"/>
      <c r="E4" s="383"/>
      <c r="F4" s="383"/>
      <c r="G4" s="383"/>
      <c r="H4" s="383"/>
      <c r="I4" s="383"/>
      <c r="J4" s="383"/>
      <c r="K4" s="383"/>
      <c r="L4" s="383"/>
      <c r="M4" s="383"/>
      <c r="N4" s="383"/>
      <c r="O4" s="383"/>
      <c r="P4" s="383"/>
      <c r="Q4" s="383"/>
      <c r="R4" s="389"/>
      <c r="S4" s="389"/>
      <c r="T4" s="389"/>
      <c r="U4" s="389"/>
      <c r="V4" s="390"/>
      <c r="W4" s="393"/>
      <c r="X4" s="394"/>
      <c r="Y4" s="394"/>
      <c r="Z4" s="394"/>
      <c r="AA4" s="394"/>
      <c r="AB4" s="382"/>
      <c r="AC4" s="389"/>
      <c r="AD4" s="394"/>
      <c r="AE4" s="394"/>
      <c r="AF4" s="394"/>
      <c r="AG4" s="394"/>
      <c r="AH4" s="394"/>
      <c r="AI4" s="394"/>
      <c r="AJ4" s="394"/>
      <c r="AK4" s="394"/>
      <c r="AL4" s="397"/>
      <c r="AM4" s="395"/>
      <c r="AN4" s="396"/>
      <c r="AO4" s="396"/>
      <c r="AP4" s="396"/>
      <c r="AQ4" s="396"/>
      <c r="AR4" s="396"/>
      <c r="AS4" s="396"/>
      <c r="AT4" s="396"/>
      <c r="AU4" s="396"/>
      <c r="AV4" s="396"/>
      <c r="AW4" s="396"/>
      <c r="AX4" s="398"/>
      <c r="AY4" s="365" t="s">
        <v>93</v>
      </c>
      <c r="AZ4" s="366"/>
      <c r="BA4" s="366"/>
      <c r="BB4" s="366"/>
      <c r="BC4" s="366"/>
      <c r="BD4" s="366"/>
      <c r="BE4" s="366"/>
      <c r="BF4" s="366"/>
      <c r="BG4" s="366"/>
      <c r="BH4" s="366"/>
      <c r="BI4" s="366"/>
      <c r="BJ4" s="366"/>
      <c r="BK4" s="366"/>
      <c r="BL4" s="366"/>
      <c r="BM4" s="367"/>
      <c r="BN4" s="368">
        <v>26639598</v>
      </c>
      <c r="BO4" s="369"/>
      <c r="BP4" s="369"/>
      <c r="BQ4" s="369"/>
      <c r="BR4" s="369"/>
      <c r="BS4" s="369"/>
      <c r="BT4" s="369"/>
      <c r="BU4" s="370"/>
      <c r="BV4" s="368">
        <v>27947182</v>
      </c>
      <c r="BW4" s="369"/>
      <c r="BX4" s="369"/>
      <c r="BY4" s="369"/>
      <c r="BZ4" s="369"/>
      <c r="CA4" s="369"/>
      <c r="CB4" s="369"/>
      <c r="CC4" s="370"/>
      <c r="CD4" s="371" t="s">
        <v>94</v>
      </c>
      <c r="CE4" s="372"/>
      <c r="CF4" s="372"/>
      <c r="CG4" s="372"/>
      <c r="CH4" s="372"/>
      <c r="CI4" s="372"/>
      <c r="CJ4" s="372"/>
      <c r="CK4" s="372"/>
      <c r="CL4" s="372"/>
      <c r="CM4" s="372"/>
      <c r="CN4" s="372"/>
      <c r="CO4" s="372"/>
      <c r="CP4" s="372"/>
      <c r="CQ4" s="372"/>
      <c r="CR4" s="372"/>
      <c r="CS4" s="373"/>
      <c r="CT4" s="374">
        <v>5.4</v>
      </c>
      <c r="CU4" s="375"/>
      <c r="CV4" s="375"/>
      <c r="CW4" s="375"/>
      <c r="CX4" s="375"/>
      <c r="CY4" s="375"/>
      <c r="CZ4" s="375"/>
      <c r="DA4" s="376"/>
      <c r="DB4" s="374">
        <v>6</v>
      </c>
      <c r="DC4" s="375"/>
      <c r="DD4" s="375"/>
      <c r="DE4" s="375"/>
      <c r="DF4" s="375"/>
      <c r="DG4" s="375"/>
      <c r="DH4" s="375"/>
      <c r="DI4" s="376"/>
    </row>
    <row r="5" spans="1:119" ht="18.75" customHeight="1" x14ac:dyDescent="0.2">
      <c r="A5" s="179"/>
      <c r="B5" s="384"/>
      <c r="C5" s="385"/>
      <c r="D5" s="385"/>
      <c r="E5" s="386"/>
      <c r="F5" s="386"/>
      <c r="G5" s="386"/>
      <c r="H5" s="386"/>
      <c r="I5" s="386"/>
      <c r="J5" s="386"/>
      <c r="K5" s="386"/>
      <c r="L5" s="386"/>
      <c r="M5" s="386"/>
      <c r="N5" s="386"/>
      <c r="O5" s="386"/>
      <c r="P5" s="386"/>
      <c r="Q5" s="386"/>
      <c r="R5" s="391"/>
      <c r="S5" s="391"/>
      <c r="T5" s="391"/>
      <c r="U5" s="391"/>
      <c r="V5" s="392"/>
      <c r="W5" s="395"/>
      <c r="X5" s="396"/>
      <c r="Y5" s="396"/>
      <c r="Z5" s="396"/>
      <c r="AA5" s="396"/>
      <c r="AB5" s="385"/>
      <c r="AC5" s="391"/>
      <c r="AD5" s="396"/>
      <c r="AE5" s="396"/>
      <c r="AF5" s="396"/>
      <c r="AG5" s="396"/>
      <c r="AH5" s="396"/>
      <c r="AI5" s="396"/>
      <c r="AJ5" s="396"/>
      <c r="AK5" s="396"/>
      <c r="AL5" s="398"/>
      <c r="AM5" s="434" t="s">
        <v>95</v>
      </c>
      <c r="AN5" s="435"/>
      <c r="AO5" s="435"/>
      <c r="AP5" s="435"/>
      <c r="AQ5" s="435"/>
      <c r="AR5" s="435"/>
      <c r="AS5" s="435"/>
      <c r="AT5" s="436"/>
      <c r="AU5" s="437" t="s">
        <v>96</v>
      </c>
      <c r="AV5" s="438"/>
      <c r="AW5" s="438"/>
      <c r="AX5" s="438"/>
      <c r="AY5" s="439" t="s">
        <v>97</v>
      </c>
      <c r="AZ5" s="440"/>
      <c r="BA5" s="440"/>
      <c r="BB5" s="440"/>
      <c r="BC5" s="440"/>
      <c r="BD5" s="440"/>
      <c r="BE5" s="440"/>
      <c r="BF5" s="440"/>
      <c r="BG5" s="440"/>
      <c r="BH5" s="440"/>
      <c r="BI5" s="440"/>
      <c r="BJ5" s="440"/>
      <c r="BK5" s="440"/>
      <c r="BL5" s="440"/>
      <c r="BM5" s="441"/>
      <c r="BN5" s="405">
        <v>25724396</v>
      </c>
      <c r="BO5" s="406"/>
      <c r="BP5" s="406"/>
      <c r="BQ5" s="406"/>
      <c r="BR5" s="406"/>
      <c r="BS5" s="406"/>
      <c r="BT5" s="406"/>
      <c r="BU5" s="407"/>
      <c r="BV5" s="405">
        <v>26937125</v>
      </c>
      <c r="BW5" s="406"/>
      <c r="BX5" s="406"/>
      <c r="BY5" s="406"/>
      <c r="BZ5" s="406"/>
      <c r="CA5" s="406"/>
      <c r="CB5" s="406"/>
      <c r="CC5" s="407"/>
      <c r="CD5" s="408" t="s">
        <v>98</v>
      </c>
      <c r="CE5" s="409"/>
      <c r="CF5" s="409"/>
      <c r="CG5" s="409"/>
      <c r="CH5" s="409"/>
      <c r="CI5" s="409"/>
      <c r="CJ5" s="409"/>
      <c r="CK5" s="409"/>
      <c r="CL5" s="409"/>
      <c r="CM5" s="409"/>
      <c r="CN5" s="409"/>
      <c r="CO5" s="409"/>
      <c r="CP5" s="409"/>
      <c r="CQ5" s="409"/>
      <c r="CR5" s="409"/>
      <c r="CS5" s="410"/>
      <c r="CT5" s="402">
        <v>96.2</v>
      </c>
      <c r="CU5" s="403"/>
      <c r="CV5" s="403"/>
      <c r="CW5" s="403"/>
      <c r="CX5" s="403"/>
      <c r="CY5" s="403"/>
      <c r="CZ5" s="403"/>
      <c r="DA5" s="404"/>
      <c r="DB5" s="402">
        <v>91</v>
      </c>
      <c r="DC5" s="403"/>
      <c r="DD5" s="403"/>
      <c r="DE5" s="403"/>
      <c r="DF5" s="403"/>
      <c r="DG5" s="403"/>
      <c r="DH5" s="403"/>
      <c r="DI5" s="404"/>
    </row>
    <row r="6" spans="1:119" ht="18.75" customHeight="1" x14ac:dyDescent="0.2">
      <c r="A6" s="179"/>
      <c r="B6" s="411" t="s">
        <v>99</v>
      </c>
      <c r="C6" s="412"/>
      <c r="D6" s="412"/>
      <c r="E6" s="413"/>
      <c r="F6" s="413"/>
      <c r="G6" s="413"/>
      <c r="H6" s="413"/>
      <c r="I6" s="413"/>
      <c r="J6" s="413"/>
      <c r="K6" s="413"/>
      <c r="L6" s="413" t="s">
        <v>100</v>
      </c>
      <c r="M6" s="413"/>
      <c r="N6" s="413"/>
      <c r="O6" s="413"/>
      <c r="P6" s="413"/>
      <c r="Q6" s="413"/>
      <c r="R6" s="417"/>
      <c r="S6" s="417"/>
      <c r="T6" s="417"/>
      <c r="U6" s="417"/>
      <c r="V6" s="418"/>
      <c r="W6" s="421" t="s">
        <v>101</v>
      </c>
      <c r="X6" s="422"/>
      <c r="Y6" s="422"/>
      <c r="Z6" s="422"/>
      <c r="AA6" s="422"/>
      <c r="AB6" s="412"/>
      <c r="AC6" s="425" t="s">
        <v>102</v>
      </c>
      <c r="AD6" s="426"/>
      <c r="AE6" s="426"/>
      <c r="AF6" s="426"/>
      <c r="AG6" s="426"/>
      <c r="AH6" s="426"/>
      <c r="AI6" s="426"/>
      <c r="AJ6" s="426"/>
      <c r="AK6" s="426"/>
      <c r="AL6" s="427"/>
      <c r="AM6" s="434" t="s">
        <v>103</v>
      </c>
      <c r="AN6" s="435"/>
      <c r="AO6" s="435"/>
      <c r="AP6" s="435"/>
      <c r="AQ6" s="435"/>
      <c r="AR6" s="435"/>
      <c r="AS6" s="435"/>
      <c r="AT6" s="436"/>
      <c r="AU6" s="437" t="s">
        <v>104</v>
      </c>
      <c r="AV6" s="438"/>
      <c r="AW6" s="438"/>
      <c r="AX6" s="438"/>
      <c r="AY6" s="439" t="s">
        <v>105</v>
      </c>
      <c r="AZ6" s="440"/>
      <c r="BA6" s="440"/>
      <c r="BB6" s="440"/>
      <c r="BC6" s="440"/>
      <c r="BD6" s="440"/>
      <c r="BE6" s="440"/>
      <c r="BF6" s="440"/>
      <c r="BG6" s="440"/>
      <c r="BH6" s="440"/>
      <c r="BI6" s="440"/>
      <c r="BJ6" s="440"/>
      <c r="BK6" s="440"/>
      <c r="BL6" s="440"/>
      <c r="BM6" s="441"/>
      <c r="BN6" s="405">
        <v>915202</v>
      </c>
      <c r="BO6" s="406"/>
      <c r="BP6" s="406"/>
      <c r="BQ6" s="406"/>
      <c r="BR6" s="406"/>
      <c r="BS6" s="406"/>
      <c r="BT6" s="406"/>
      <c r="BU6" s="407"/>
      <c r="BV6" s="405">
        <v>1010057</v>
      </c>
      <c r="BW6" s="406"/>
      <c r="BX6" s="406"/>
      <c r="BY6" s="406"/>
      <c r="BZ6" s="406"/>
      <c r="CA6" s="406"/>
      <c r="CB6" s="406"/>
      <c r="CC6" s="407"/>
      <c r="CD6" s="408" t="s">
        <v>106</v>
      </c>
      <c r="CE6" s="409"/>
      <c r="CF6" s="409"/>
      <c r="CG6" s="409"/>
      <c r="CH6" s="409"/>
      <c r="CI6" s="409"/>
      <c r="CJ6" s="409"/>
      <c r="CK6" s="409"/>
      <c r="CL6" s="409"/>
      <c r="CM6" s="409"/>
      <c r="CN6" s="409"/>
      <c r="CO6" s="409"/>
      <c r="CP6" s="409"/>
      <c r="CQ6" s="409"/>
      <c r="CR6" s="409"/>
      <c r="CS6" s="410"/>
      <c r="CT6" s="442">
        <v>97.2</v>
      </c>
      <c r="CU6" s="443"/>
      <c r="CV6" s="443"/>
      <c r="CW6" s="443"/>
      <c r="CX6" s="443"/>
      <c r="CY6" s="443"/>
      <c r="CZ6" s="443"/>
      <c r="DA6" s="444"/>
      <c r="DB6" s="442">
        <v>94.6</v>
      </c>
      <c r="DC6" s="443"/>
      <c r="DD6" s="443"/>
      <c r="DE6" s="443"/>
      <c r="DF6" s="443"/>
      <c r="DG6" s="443"/>
      <c r="DH6" s="443"/>
      <c r="DI6" s="444"/>
    </row>
    <row r="7" spans="1:119" ht="18.75" customHeight="1" x14ac:dyDescent="0.2">
      <c r="A7" s="179"/>
      <c r="B7" s="381"/>
      <c r="C7" s="382"/>
      <c r="D7" s="382"/>
      <c r="E7" s="383"/>
      <c r="F7" s="383"/>
      <c r="G7" s="383"/>
      <c r="H7" s="383"/>
      <c r="I7" s="383"/>
      <c r="J7" s="383"/>
      <c r="K7" s="383"/>
      <c r="L7" s="383"/>
      <c r="M7" s="383"/>
      <c r="N7" s="383"/>
      <c r="O7" s="383"/>
      <c r="P7" s="383"/>
      <c r="Q7" s="383"/>
      <c r="R7" s="389"/>
      <c r="S7" s="389"/>
      <c r="T7" s="389"/>
      <c r="U7" s="389"/>
      <c r="V7" s="390"/>
      <c r="W7" s="393"/>
      <c r="X7" s="394"/>
      <c r="Y7" s="394"/>
      <c r="Z7" s="394"/>
      <c r="AA7" s="394"/>
      <c r="AB7" s="382"/>
      <c r="AC7" s="428"/>
      <c r="AD7" s="429"/>
      <c r="AE7" s="429"/>
      <c r="AF7" s="429"/>
      <c r="AG7" s="429"/>
      <c r="AH7" s="429"/>
      <c r="AI7" s="429"/>
      <c r="AJ7" s="429"/>
      <c r="AK7" s="429"/>
      <c r="AL7" s="430"/>
      <c r="AM7" s="434" t="s">
        <v>107</v>
      </c>
      <c r="AN7" s="435"/>
      <c r="AO7" s="435"/>
      <c r="AP7" s="435"/>
      <c r="AQ7" s="435"/>
      <c r="AR7" s="435"/>
      <c r="AS7" s="435"/>
      <c r="AT7" s="436"/>
      <c r="AU7" s="437" t="s">
        <v>108</v>
      </c>
      <c r="AV7" s="438"/>
      <c r="AW7" s="438"/>
      <c r="AX7" s="438"/>
      <c r="AY7" s="439" t="s">
        <v>109</v>
      </c>
      <c r="AZ7" s="440"/>
      <c r="BA7" s="440"/>
      <c r="BB7" s="440"/>
      <c r="BC7" s="440"/>
      <c r="BD7" s="440"/>
      <c r="BE7" s="440"/>
      <c r="BF7" s="440"/>
      <c r="BG7" s="440"/>
      <c r="BH7" s="440"/>
      <c r="BI7" s="440"/>
      <c r="BJ7" s="440"/>
      <c r="BK7" s="440"/>
      <c r="BL7" s="440"/>
      <c r="BM7" s="441"/>
      <c r="BN7" s="405">
        <v>168438</v>
      </c>
      <c r="BO7" s="406"/>
      <c r="BP7" s="406"/>
      <c r="BQ7" s="406"/>
      <c r="BR7" s="406"/>
      <c r="BS7" s="406"/>
      <c r="BT7" s="406"/>
      <c r="BU7" s="407"/>
      <c r="BV7" s="405">
        <v>150864</v>
      </c>
      <c r="BW7" s="406"/>
      <c r="BX7" s="406"/>
      <c r="BY7" s="406"/>
      <c r="BZ7" s="406"/>
      <c r="CA7" s="406"/>
      <c r="CB7" s="406"/>
      <c r="CC7" s="407"/>
      <c r="CD7" s="408" t="s">
        <v>110</v>
      </c>
      <c r="CE7" s="409"/>
      <c r="CF7" s="409"/>
      <c r="CG7" s="409"/>
      <c r="CH7" s="409"/>
      <c r="CI7" s="409"/>
      <c r="CJ7" s="409"/>
      <c r="CK7" s="409"/>
      <c r="CL7" s="409"/>
      <c r="CM7" s="409"/>
      <c r="CN7" s="409"/>
      <c r="CO7" s="409"/>
      <c r="CP7" s="409"/>
      <c r="CQ7" s="409"/>
      <c r="CR7" s="409"/>
      <c r="CS7" s="410"/>
      <c r="CT7" s="405">
        <v>13897985</v>
      </c>
      <c r="CU7" s="406"/>
      <c r="CV7" s="406"/>
      <c r="CW7" s="406"/>
      <c r="CX7" s="406"/>
      <c r="CY7" s="406"/>
      <c r="CZ7" s="406"/>
      <c r="DA7" s="407"/>
      <c r="DB7" s="405">
        <v>14324144</v>
      </c>
      <c r="DC7" s="406"/>
      <c r="DD7" s="406"/>
      <c r="DE7" s="406"/>
      <c r="DF7" s="406"/>
      <c r="DG7" s="406"/>
      <c r="DH7" s="406"/>
      <c r="DI7" s="407"/>
    </row>
    <row r="8" spans="1:119" ht="18.75" customHeight="1" thickBot="1" x14ac:dyDescent="0.25">
      <c r="A8" s="179"/>
      <c r="B8" s="414"/>
      <c r="C8" s="415"/>
      <c r="D8" s="415"/>
      <c r="E8" s="416"/>
      <c r="F8" s="416"/>
      <c r="G8" s="416"/>
      <c r="H8" s="416"/>
      <c r="I8" s="416"/>
      <c r="J8" s="416"/>
      <c r="K8" s="416"/>
      <c r="L8" s="416"/>
      <c r="M8" s="416"/>
      <c r="N8" s="416"/>
      <c r="O8" s="416"/>
      <c r="P8" s="416"/>
      <c r="Q8" s="416"/>
      <c r="R8" s="419"/>
      <c r="S8" s="419"/>
      <c r="T8" s="419"/>
      <c r="U8" s="419"/>
      <c r="V8" s="420"/>
      <c r="W8" s="423"/>
      <c r="X8" s="424"/>
      <c r="Y8" s="424"/>
      <c r="Z8" s="424"/>
      <c r="AA8" s="424"/>
      <c r="AB8" s="415"/>
      <c r="AC8" s="431"/>
      <c r="AD8" s="432"/>
      <c r="AE8" s="432"/>
      <c r="AF8" s="432"/>
      <c r="AG8" s="432"/>
      <c r="AH8" s="432"/>
      <c r="AI8" s="432"/>
      <c r="AJ8" s="432"/>
      <c r="AK8" s="432"/>
      <c r="AL8" s="433"/>
      <c r="AM8" s="434" t="s">
        <v>111</v>
      </c>
      <c r="AN8" s="435"/>
      <c r="AO8" s="435"/>
      <c r="AP8" s="435"/>
      <c r="AQ8" s="435"/>
      <c r="AR8" s="435"/>
      <c r="AS8" s="435"/>
      <c r="AT8" s="436"/>
      <c r="AU8" s="437" t="s">
        <v>112</v>
      </c>
      <c r="AV8" s="438"/>
      <c r="AW8" s="438"/>
      <c r="AX8" s="438"/>
      <c r="AY8" s="439" t="s">
        <v>113</v>
      </c>
      <c r="AZ8" s="440"/>
      <c r="BA8" s="440"/>
      <c r="BB8" s="440"/>
      <c r="BC8" s="440"/>
      <c r="BD8" s="440"/>
      <c r="BE8" s="440"/>
      <c r="BF8" s="440"/>
      <c r="BG8" s="440"/>
      <c r="BH8" s="440"/>
      <c r="BI8" s="440"/>
      <c r="BJ8" s="440"/>
      <c r="BK8" s="440"/>
      <c r="BL8" s="440"/>
      <c r="BM8" s="441"/>
      <c r="BN8" s="405">
        <v>746764</v>
      </c>
      <c r="BO8" s="406"/>
      <c r="BP8" s="406"/>
      <c r="BQ8" s="406"/>
      <c r="BR8" s="406"/>
      <c r="BS8" s="406"/>
      <c r="BT8" s="406"/>
      <c r="BU8" s="407"/>
      <c r="BV8" s="405">
        <v>859193</v>
      </c>
      <c r="BW8" s="406"/>
      <c r="BX8" s="406"/>
      <c r="BY8" s="406"/>
      <c r="BZ8" s="406"/>
      <c r="CA8" s="406"/>
      <c r="CB8" s="406"/>
      <c r="CC8" s="407"/>
      <c r="CD8" s="408" t="s">
        <v>114</v>
      </c>
      <c r="CE8" s="409"/>
      <c r="CF8" s="409"/>
      <c r="CG8" s="409"/>
      <c r="CH8" s="409"/>
      <c r="CI8" s="409"/>
      <c r="CJ8" s="409"/>
      <c r="CK8" s="409"/>
      <c r="CL8" s="409"/>
      <c r="CM8" s="409"/>
      <c r="CN8" s="409"/>
      <c r="CO8" s="409"/>
      <c r="CP8" s="409"/>
      <c r="CQ8" s="409"/>
      <c r="CR8" s="409"/>
      <c r="CS8" s="410"/>
      <c r="CT8" s="445">
        <v>0.31</v>
      </c>
      <c r="CU8" s="446"/>
      <c r="CV8" s="446"/>
      <c r="CW8" s="446"/>
      <c r="CX8" s="446"/>
      <c r="CY8" s="446"/>
      <c r="CZ8" s="446"/>
      <c r="DA8" s="447"/>
      <c r="DB8" s="445">
        <v>0.31</v>
      </c>
      <c r="DC8" s="446"/>
      <c r="DD8" s="446"/>
      <c r="DE8" s="446"/>
      <c r="DF8" s="446"/>
      <c r="DG8" s="446"/>
      <c r="DH8" s="446"/>
      <c r="DI8" s="447"/>
    </row>
    <row r="9" spans="1:119" ht="18.75" customHeight="1" thickBot="1" x14ac:dyDescent="0.25">
      <c r="A9" s="179"/>
      <c r="B9" s="399" t="s">
        <v>115</v>
      </c>
      <c r="C9" s="400"/>
      <c r="D9" s="400"/>
      <c r="E9" s="400"/>
      <c r="F9" s="400"/>
      <c r="G9" s="400"/>
      <c r="H9" s="400"/>
      <c r="I9" s="400"/>
      <c r="J9" s="400"/>
      <c r="K9" s="448"/>
      <c r="L9" s="449" t="s">
        <v>116</v>
      </c>
      <c r="M9" s="450"/>
      <c r="N9" s="450"/>
      <c r="O9" s="450"/>
      <c r="P9" s="450"/>
      <c r="Q9" s="451"/>
      <c r="R9" s="452">
        <v>29072</v>
      </c>
      <c r="S9" s="453"/>
      <c r="T9" s="453"/>
      <c r="U9" s="453"/>
      <c r="V9" s="454"/>
      <c r="W9" s="362" t="s">
        <v>117</v>
      </c>
      <c r="X9" s="363"/>
      <c r="Y9" s="363"/>
      <c r="Z9" s="363"/>
      <c r="AA9" s="363"/>
      <c r="AB9" s="363"/>
      <c r="AC9" s="363"/>
      <c r="AD9" s="363"/>
      <c r="AE9" s="363"/>
      <c r="AF9" s="363"/>
      <c r="AG9" s="363"/>
      <c r="AH9" s="363"/>
      <c r="AI9" s="363"/>
      <c r="AJ9" s="363"/>
      <c r="AK9" s="363"/>
      <c r="AL9" s="364"/>
      <c r="AM9" s="434" t="s">
        <v>118</v>
      </c>
      <c r="AN9" s="435"/>
      <c r="AO9" s="435"/>
      <c r="AP9" s="435"/>
      <c r="AQ9" s="435"/>
      <c r="AR9" s="435"/>
      <c r="AS9" s="435"/>
      <c r="AT9" s="436"/>
      <c r="AU9" s="437" t="s">
        <v>119</v>
      </c>
      <c r="AV9" s="438"/>
      <c r="AW9" s="438"/>
      <c r="AX9" s="438"/>
      <c r="AY9" s="439" t="s">
        <v>120</v>
      </c>
      <c r="AZ9" s="440"/>
      <c r="BA9" s="440"/>
      <c r="BB9" s="440"/>
      <c r="BC9" s="440"/>
      <c r="BD9" s="440"/>
      <c r="BE9" s="440"/>
      <c r="BF9" s="440"/>
      <c r="BG9" s="440"/>
      <c r="BH9" s="440"/>
      <c r="BI9" s="440"/>
      <c r="BJ9" s="440"/>
      <c r="BK9" s="440"/>
      <c r="BL9" s="440"/>
      <c r="BM9" s="441"/>
      <c r="BN9" s="405">
        <v>-112429</v>
      </c>
      <c r="BO9" s="406"/>
      <c r="BP9" s="406"/>
      <c r="BQ9" s="406"/>
      <c r="BR9" s="406"/>
      <c r="BS9" s="406"/>
      <c r="BT9" s="406"/>
      <c r="BU9" s="407"/>
      <c r="BV9" s="405">
        <v>155127</v>
      </c>
      <c r="BW9" s="406"/>
      <c r="BX9" s="406"/>
      <c r="BY9" s="406"/>
      <c r="BZ9" s="406"/>
      <c r="CA9" s="406"/>
      <c r="CB9" s="406"/>
      <c r="CC9" s="407"/>
      <c r="CD9" s="408" t="s">
        <v>121</v>
      </c>
      <c r="CE9" s="409"/>
      <c r="CF9" s="409"/>
      <c r="CG9" s="409"/>
      <c r="CH9" s="409"/>
      <c r="CI9" s="409"/>
      <c r="CJ9" s="409"/>
      <c r="CK9" s="409"/>
      <c r="CL9" s="409"/>
      <c r="CM9" s="409"/>
      <c r="CN9" s="409"/>
      <c r="CO9" s="409"/>
      <c r="CP9" s="409"/>
      <c r="CQ9" s="409"/>
      <c r="CR9" s="409"/>
      <c r="CS9" s="410"/>
      <c r="CT9" s="402">
        <v>21.8</v>
      </c>
      <c r="CU9" s="403"/>
      <c r="CV9" s="403"/>
      <c r="CW9" s="403"/>
      <c r="CX9" s="403"/>
      <c r="CY9" s="403"/>
      <c r="CZ9" s="403"/>
      <c r="DA9" s="404"/>
      <c r="DB9" s="402">
        <v>20.7</v>
      </c>
      <c r="DC9" s="403"/>
      <c r="DD9" s="403"/>
      <c r="DE9" s="403"/>
      <c r="DF9" s="403"/>
      <c r="DG9" s="403"/>
      <c r="DH9" s="403"/>
      <c r="DI9" s="404"/>
    </row>
    <row r="10" spans="1:119" ht="18.75" customHeight="1" thickBot="1" x14ac:dyDescent="0.25">
      <c r="A10" s="179"/>
      <c r="B10" s="399"/>
      <c r="C10" s="400"/>
      <c r="D10" s="400"/>
      <c r="E10" s="400"/>
      <c r="F10" s="400"/>
      <c r="G10" s="400"/>
      <c r="H10" s="400"/>
      <c r="I10" s="400"/>
      <c r="J10" s="400"/>
      <c r="K10" s="448"/>
      <c r="L10" s="455" t="s">
        <v>122</v>
      </c>
      <c r="M10" s="435"/>
      <c r="N10" s="435"/>
      <c r="O10" s="435"/>
      <c r="P10" s="435"/>
      <c r="Q10" s="436"/>
      <c r="R10" s="456">
        <v>32075</v>
      </c>
      <c r="S10" s="457"/>
      <c r="T10" s="457"/>
      <c r="U10" s="457"/>
      <c r="V10" s="458"/>
      <c r="W10" s="393"/>
      <c r="X10" s="394"/>
      <c r="Y10" s="394"/>
      <c r="Z10" s="394"/>
      <c r="AA10" s="394"/>
      <c r="AB10" s="394"/>
      <c r="AC10" s="394"/>
      <c r="AD10" s="394"/>
      <c r="AE10" s="394"/>
      <c r="AF10" s="394"/>
      <c r="AG10" s="394"/>
      <c r="AH10" s="394"/>
      <c r="AI10" s="394"/>
      <c r="AJ10" s="394"/>
      <c r="AK10" s="394"/>
      <c r="AL10" s="397"/>
      <c r="AM10" s="434" t="s">
        <v>123</v>
      </c>
      <c r="AN10" s="435"/>
      <c r="AO10" s="435"/>
      <c r="AP10" s="435"/>
      <c r="AQ10" s="435"/>
      <c r="AR10" s="435"/>
      <c r="AS10" s="435"/>
      <c r="AT10" s="436"/>
      <c r="AU10" s="437" t="s">
        <v>124</v>
      </c>
      <c r="AV10" s="438"/>
      <c r="AW10" s="438"/>
      <c r="AX10" s="438"/>
      <c r="AY10" s="439" t="s">
        <v>125</v>
      </c>
      <c r="AZ10" s="440"/>
      <c r="BA10" s="440"/>
      <c r="BB10" s="440"/>
      <c r="BC10" s="440"/>
      <c r="BD10" s="440"/>
      <c r="BE10" s="440"/>
      <c r="BF10" s="440"/>
      <c r="BG10" s="440"/>
      <c r="BH10" s="440"/>
      <c r="BI10" s="440"/>
      <c r="BJ10" s="440"/>
      <c r="BK10" s="440"/>
      <c r="BL10" s="440"/>
      <c r="BM10" s="441"/>
      <c r="BN10" s="405">
        <v>372290</v>
      </c>
      <c r="BO10" s="406"/>
      <c r="BP10" s="406"/>
      <c r="BQ10" s="406"/>
      <c r="BR10" s="406"/>
      <c r="BS10" s="406"/>
      <c r="BT10" s="406"/>
      <c r="BU10" s="407"/>
      <c r="BV10" s="405">
        <v>302455</v>
      </c>
      <c r="BW10" s="406"/>
      <c r="BX10" s="406"/>
      <c r="BY10" s="406"/>
      <c r="BZ10" s="406"/>
      <c r="CA10" s="406"/>
      <c r="CB10" s="406"/>
      <c r="CC10" s="407"/>
      <c r="CD10" s="182" t="s">
        <v>126</v>
      </c>
      <c r="CE10" s="183"/>
      <c r="CF10" s="183"/>
      <c r="CG10" s="183"/>
      <c r="CH10" s="183"/>
      <c r="CI10" s="183"/>
      <c r="CJ10" s="183"/>
      <c r="CK10" s="183"/>
      <c r="CL10" s="183"/>
      <c r="CM10" s="183"/>
      <c r="CN10" s="183"/>
      <c r="CO10" s="183"/>
      <c r="CP10" s="183"/>
      <c r="CQ10" s="183"/>
      <c r="CR10" s="183"/>
      <c r="CS10" s="184"/>
      <c r="CT10" s="185"/>
      <c r="CU10" s="186"/>
      <c r="CV10" s="186"/>
      <c r="CW10" s="186"/>
      <c r="CX10" s="186"/>
      <c r="CY10" s="186"/>
      <c r="CZ10" s="186"/>
      <c r="DA10" s="187"/>
      <c r="DB10" s="185"/>
      <c r="DC10" s="186"/>
      <c r="DD10" s="186"/>
      <c r="DE10" s="186"/>
      <c r="DF10" s="186"/>
      <c r="DG10" s="186"/>
      <c r="DH10" s="186"/>
      <c r="DI10" s="187"/>
    </row>
    <row r="11" spans="1:119" ht="18.75" customHeight="1" thickBot="1" x14ac:dyDescent="0.25">
      <c r="A11" s="179"/>
      <c r="B11" s="399"/>
      <c r="C11" s="400"/>
      <c r="D11" s="400"/>
      <c r="E11" s="400"/>
      <c r="F11" s="400"/>
      <c r="G11" s="400"/>
      <c r="H11" s="400"/>
      <c r="I11" s="400"/>
      <c r="J11" s="400"/>
      <c r="K11" s="448"/>
      <c r="L11" s="459" t="s">
        <v>127</v>
      </c>
      <c r="M11" s="460"/>
      <c r="N11" s="460"/>
      <c r="O11" s="460"/>
      <c r="P11" s="460"/>
      <c r="Q11" s="461"/>
      <c r="R11" s="462" t="s">
        <v>128</v>
      </c>
      <c r="S11" s="463"/>
      <c r="T11" s="463"/>
      <c r="U11" s="463"/>
      <c r="V11" s="464"/>
      <c r="W11" s="393"/>
      <c r="X11" s="394"/>
      <c r="Y11" s="394"/>
      <c r="Z11" s="394"/>
      <c r="AA11" s="394"/>
      <c r="AB11" s="394"/>
      <c r="AC11" s="394"/>
      <c r="AD11" s="394"/>
      <c r="AE11" s="394"/>
      <c r="AF11" s="394"/>
      <c r="AG11" s="394"/>
      <c r="AH11" s="394"/>
      <c r="AI11" s="394"/>
      <c r="AJ11" s="394"/>
      <c r="AK11" s="394"/>
      <c r="AL11" s="397"/>
      <c r="AM11" s="434" t="s">
        <v>129</v>
      </c>
      <c r="AN11" s="435"/>
      <c r="AO11" s="435"/>
      <c r="AP11" s="435"/>
      <c r="AQ11" s="435"/>
      <c r="AR11" s="435"/>
      <c r="AS11" s="435"/>
      <c r="AT11" s="436"/>
      <c r="AU11" s="437" t="s">
        <v>130</v>
      </c>
      <c r="AV11" s="438"/>
      <c r="AW11" s="438"/>
      <c r="AX11" s="438"/>
      <c r="AY11" s="439" t="s">
        <v>131</v>
      </c>
      <c r="AZ11" s="440"/>
      <c r="BA11" s="440"/>
      <c r="BB11" s="440"/>
      <c r="BC11" s="440"/>
      <c r="BD11" s="440"/>
      <c r="BE11" s="440"/>
      <c r="BF11" s="440"/>
      <c r="BG11" s="440"/>
      <c r="BH11" s="440"/>
      <c r="BI11" s="440"/>
      <c r="BJ11" s="440"/>
      <c r="BK11" s="440"/>
      <c r="BL11" s="440"/>
      <c r="BM11" s="441"/>
      <c r="BN11" s="405">
        <v>0</v>
      </c>
      <c r="BO11" s="406"/>
      <c r="BP11" s="406"/>
      <c r="BQ11" s="406"/>
      <c r="BR11" s="406"/>
      <c r="BS11" s="406"/>
      <c r="BT11" s="406"/>
      <c r="BU11" s="407"/>
      <c r="BV11" s="405">
        <v>0</v>
      </c>
      <c r="BW11" s="406"/>
      <c r="BX11" s="406"/>
      <c r="BY11" s="406"/>
      <c r="BZ11" s="406"/>
      <c r="CA11" s="406"/>
      <c r="CB11" s="406"/>
      <c r="CC11" s="407"/>
      <c r="CD11" s="408" t="s">
        <v>132</v>
      </c>
      <c r="CE11" s="409"/>
      <c r="CF11" s="409"/>
      <c r="CG11" s="409"/>
      <c r="CH11" s="409"/>
      <c r="CI11" s="409"/>
      <c r="CJ11" s="409"/>
      <c r="CK11" s="409"/>
      <c r="CL11" s="409"/>
      <c r="CM11" s="409"/>
      <c r="CN11" s="409"/>
      <c r="CO11" s="409"/>
      <c r="CP11" s="409"/>
      <c r="CQ11" s="409"/>
      <c r="CR11" s="409"/>
      <c r="CS11" s="410"/>
      <c r="CT11" s="445" t="s">
        <v>133</v>
      </c>
      <c r="CU11" s="446"/>
      <c r="CV11" s="446"/>
      <c r="CW11" s="446"/>
      <c r="CX11" s="446"/>
      <c r="CY11" s="446"/>
      <c r="CZ11" s="446"/>
      <c r="DA11" s="447"/>
      <c r="DB11" s="445" t="s">
        <v>133</v>
      </c>
      <c r="DC11" s="446"/>
      <c r="DD11" s="446"/>
      <c r="DE11" s="446"/>
      <c r="DF11" s="446"/>
      <c r="DG11" s="446"/>
      <c r="DH11" s="446"/>
      <c r="DI11" s="447"/>
    </row>
    <row r="12" spans="1:119" ht="18.75" customHeight="1" x14ac:dyDescent="0.2">
      <c r="A12" s="179"/>
      <c r="B12" s="465" t="s">
        <v>134</v>
      </c>
      <c r="C12" s="466"/>
      <c r="D12" s="466"/>
      <c r="E12" s="466"/>
      <c r="F12" s="466"/>
      <c r="G12" s="466"/>
      <c r="H12" s="466"/>
      <c r="I12" s="466"/>
      <c r="J12" s="466"/>
      <c r="K12" s="467"/>
      <c r="L12" s="474" t="s">
        <v>135</v>
      </c>
      <c r="M12" s="475"/>
      <c r="N12" s="475"/>
      <c r="O12" s="475"/>
      <c r="P12" s="475"/>
      <c r="Q12" s="476"/>
      <c r="R12" s="477">
        <v>27650</v>
      </c>
      <c r="S12" s="478"/>
      <c r="T12" s="478"/>
      <c r="U12" s="478"/>
      <c r="V12" s="479"/>
      <c r="W12" s="480" t="s">
        <v>1</v>
      </c>
      <c r="X12" s="438"/>
      <c r="Y12" s="438"/>
      <c r="Z12" s="438"/>
      <c r="AA12" s="438"/>
      <c r="AB12" s="481"/>
      <c r="AC12" s="482" t="s">
        <v>136</v>
      </c>
      <c r="AD12" s="483"/>
      <c r="AE12" s="483"/>
      <c r="AF12" s="483"/>
      <c r="AG12" s="484"/>
      <c r="AH12" s="482" t="s">
        <v>137</v>
      </c>
      <c r="AI12" s="483"/>
      <c r="AJ12" s="483"/>
      <c r="AK12" s="483"/>
      <c r="AL12" s="485"/>
      <c r="AM12" s="434" t="s">
        <v>138</v>
      </c>
      <c r="AN12" s="435"/>
      <c r="AO12" s="435"/>
      <c r="AP12" s="435"/>
      <c r="AQ12" s="435"/>
      <c r="AR12" s="435"/>
      <c r="AS12" s="435"/>
      <c r="AT12" s="436"/>
      <c r="AU12" s="437" t="s">
        <v>130</v>
      </c>
      <c r="AV12" s="438"/>
      <c r="AW12" s="438"/>
      <c r="AX12" s="438"/>
      <c r="AY12" s="439" t="s">
        <v>139</v>
      </c>
      <c r="AZ12" s="440"/>
      <c r="BA12" s="440"/>
      <c r="BB12" s="440"/>
      <c r="BC12" s="440"/>
      <c r="BD12" s="440"/>
      <c r="BE12" s="440"/>
      <c r="BF12" s="440"/>
      <c r="BG12" s="440"/>
      <c r="BH12" s="440"/>
      <c r="BI12" s="440"/>
      <c r="BJ12" s="440"/>
      <c r="BK12" s="440"/>
      <c r="BL12" s="440"/>
      <c r="BM12" s="441"/>
      <c r="BN12" s="405">
        <v>163000</v>
      </c>
      <c r="BO12" s="406"/>
      <c r="BP12" s="406"/>
      <c r="BQ12" s="406"/>
      <c r="BR12" s="406"/>
      <c r="BS12" s="406"/>
      <c r="BT12" s="406"/>
      <c r="BU12" s="407"/>
      <c r="BV12" s="405">
        <v>0</v>
      </c>
      <c r="BW12" s="406"/>
      <c r="BX12" s="406"/>
      <c r="BY12" s="406"/>
      <c r="BZ12" s="406"/>
      <c r="CA12" s="406"/>
      <c r="CB12" s="406"/>
      <c r="CC12" s="407"/>
      <c r="CD12" s="408" t="s">
        <v>140</v>
      </c>
      <c r="CE12" s="409"/>
      <c r="CF12" s="409"/>
      <c r="CG12" s="409"/>
      <c r="CH12" s="409"/>
      <c r="CI12" s="409"/>
      <c r="CJ12" s="409"/>
      <c r="CK12" s="409"/>
      <c r="CL12" s="409"/>
      <c r="CM12" s="409"/>
      <c r="CN12" s="409"/>
      <c r="CO12" s="409"/>
      <c r="CP12" s="409"/>
      <c r="CQ12" s="409"/>
      <c r="CR12" s="409"/>
      <c r="CS12" s="410"/>
      <c r="CT12" s="445" t="s">
        <v>133</v>
      </c>
      <c r="CU12" s="446"/>
      <c r="CV12" s="446"/>
      <c r="CW12" s="446"/>
      <c r="CX12" s="446"/>
      <c r="CY12" s="446"/>
      <c r="CZ12" s="446"/>
      <c r="DA12" s="447"/>
      <c r="DB12" s="445" t="s">
        <v>133</v>
      </c>
      <c r="DC12" s="446"/>
      <c r="DD12" s="446"/>
      <c r="DE12" s="446"/>
      <c r="DF12" s="446"/>
      <c r="DG12" s="446"/>
      <c r="DH12" s="446"/>
      <c r="DI12" s="447"/>
    </row>
    <row r="13" spans="1:119" ht="18.75" customHeight="1" x14ac:dyDescent="0.2">
      <c r="A13" s="179"/>
      <c r="B13" s="468"/>
      <c r="C13" s="469"/>
      <c r="D13" s="469"/>
      <c r="E13" s="469"/>
      <c r="F13" s="469"/>
      <c r="G13" s="469"/>
      <c r="H13" s="469"/>
      <c r="I13" s="469"/>
      <c r="J13" s="469"/>
      <c r="K13" s="470"/>
      <c r="L13" s="188"/>
      <c r="M13" s="496" t="s">
        <v>141</v>
      </c>
      <c r="N13" s="497"/>
      <c r="O13" s="497"/>
      <c r="P13" s="497"/>
      <c r="Q13" s="498"/>
      <c r="R13" s="489">
        <v>26716</v>
      </c>
      <c r="S13" s="490"/>
      <c r="T13" s="490"/>
      <c r="U13" s="490"/>
      <c r="V13" s="491"/>
      <c r="W13" s="421" t="s">
        <v>142</v>
      </c>
      <c r="X13" s="422"/>
      <c r="Y13" s="422"/>
      <c r="Z13" s="422"/>
      <c r="AA13" s="422"/>
      <c r="AB13" s="412"/>
      <c r="AC13" s="456">
        <v>1460</v>
      </c>
      <c r="AD13" s="457"/>
      <c r="AE13" s="457"/>
      <c r="AF13" s="457"/>
      <c r="AG13" s="499"/>
      <c r="AH13" s="456">
        <v>1874</v>
      </c>
      <c r="AI13" s="457"/>
      <c r="AJ13" s="457"/>
      <c r="AK13" s="457"/>
      <c r="AL13" s="458"/>
      <c r="AM13" s="434" t="s">
        <v>143</v>
      </c>
      <c r="AN13" s="435"/>
      <c r="AO13" s="435"/>
      <c r="AP13" s="435"/>
      <c r="AQ13" s="435"/>
      <c r="AR13" s="435"/>
      <c r="AS13" s="435"/>
      <c r="AT13" s="436"/>
      <c r="AU13" s="437" t="s">
        <v>130</v>
      </c>
      <c r="AV13" s="438"/>
      <c r="AW13" s="438"/>
      <c r="AX13" s="438"/>
      <c r="AY13" s="439" t="s">
        <v>144</v>
      </c>
      <c r="AZ13" s="440"/>
      <c r="BA13" s="440"/>
      <c r="BB13" s="440"/>
      <c r="BC13" s="440"/>
      <c r="BD13" s="440"/>
      <c r="BE13" s="440"/>
      <c r="BF13" s="440"/>
      <c r="BG13" s="440"/>
      <c r="BH13" s="440"/>
      <c r="BI13" s="440"/>
      <c r="BJ13" s="440"/>
      <c r="BK13" s="440"/>
      <c r="BL13" s="440"/>
      <c r="BM13" s="441"/>
      <c r="BN13" s="405">
        <v>96861</v>
      </c>
      <c r="BO13" s="406"/>
      <c r="BP13" s="406"/>
      <c r="BQ13" s="406"/>
      <c r="BR13" s="406"/>
      <c r="BS13" s="406"/>
      <c r="BT13" s="406"/>
      <c r="BU13" s="407"/>
      <c r="BV13" s="405">
        <v>457582</v>
      </c>
      <c r="BW13" s="406"/>
      <c r="BX13" s="406"/>
      <c r="BY13" s="406"/>
      <c r="BZ13" s="406"/>
      <c r="CA13" s="406"/>
      <c r="CB13" s="406"/>
      <c r="CC13" s="407"/>
      <c r="CD13" s="408" t="s">
        <v>145</v>
      </c>
      <c r="CE13" s="409"/>
      <c r="CF13" s="409"/>
      <c r="CG13" s="409"/>
      <c r="CH13" s="409"/>
      <c r="CI13" s="409"/>
      <c r="CJ13" s="409"/>
      <c r="CK13" s="409"/>
      <c r="CL13" s="409"/>
      <c r="CM13" s="409"/>
      <c r="CN13" s="409"/>
      <c r="CO13" s="409"/>
      <c r="CP13" s="409"/>
      <c r="CQ13" s="409"/>
      <c r="CR13" s="409"/>
      <c r="CS13" s="410"/>
      <c r="CT13" s="402">
        <v>11.8</v>
      </c>
      <c r="CU13" s="403"/>
      <c r="CV13" s="403"/>
      <c r="CW13" s="403"/>
      <c r="CX13" s="403"/>
      <c r="CY13" s="403"/>
      <c r="CZ13" s="403"/>
      <c r="DA13" s="404"/>
      <c r="DB13" s="402">
        <v>11.9</v>
      </c>
      <c r="DC13" s="403"/>
      <c r="DD13" s="403"/>
      <c r="DE13" s="403"/>
      <c r="DF13" s="403"/>
      <c r="DG13" s="403"/>
      <c r="DH13" s="403"/>
      <c r="DI13" s="404"/>
    </row>
    <row r="14" spans="1:119" ht="18.75" customHeight="1" thickBot="1" x14ac:dyDescent="0.25">
      <c r="A14" s="179"/>
      <c r="B14" s="468"/>
      <c r="C14" s="469"/>
      <c r="D14" s="469"/>
      <c r="E14" s="469"/>
      <c r="F14" s="469"/>
      <c r="G14" s="469"/>
      <c r="H14" s="469"/>
      <c r="I14" s="469"/>
      <c r="J14" s="469"/>
      <c r="K14" s="470"/>
      <c r="L14" s="486" t="s">
        <v>146</v>
      </c>
      <c r="M14" s="487"/>
      <c r="N14" s="487"/>
      <c r="O14" s="487"/>
      <c r="P14" s="487"/>
      <c r="Q14" s="488"/>
      <c r="R14" s="489">
        <v>28466</v>
      </c>
      <c r="S14" s="490"/>
      <c r="T14" s="490"/>
      <c r="U14" s="490"/>
      <c r="V14" s="491"/>
      <c r="W14" s="395"/>
      <c r="X14" s="396"/>
      <c r="Y14" s="396"/>
      <c r="Z14" s="396"/>
      <c r="AA14" s="396"/>
      <c r="AB14" s="385"/>
      <c r="AC14" s="492">
        <v>11</v>
      </c>
      <c r="AD14" s="493"/>
      <c r="AE14" s="493"/>
      <c r="AF14" s="493"/>
      <c r="AG14" s="494"/>
      <c r="AH14" s="492">
        <v>12.8</v>
      </c>
      <c r="AI14" s="493"/>
      <c r="AJ14" s="493"/>
      <c r="AK14" s="493"/>
      <c r="AL14" s="495"/>
      <c r="AM14" s="434"/>
      <c r="AN14" s="435"/>
      <c r="AO14" s="435"/>
      <c r="AP14" s="435"/>
      <c r="AQ14" s="435"/>
      <c r="AR14" s="435"/>
      <c r="AS14" s="435"/>
      <c r="AT14" s="436"/>
      <c r="AU14" s="437"/>
      <c r="AV14" s="438"/>
      <c r="AW14" s="438"/>
      <c r="AX14" s="438"/>
      <c r="AY14" s="439"/>
      <c r="AZ14" s="440"/>
      <c r="BA14" s="440"/>
      <c r="BB14" s="440"/>
      <c r="BC14" s="440"/>
      <c r="BD14" s="440"/>
      <c r="BE14" s="440"/>
      <c r="BF14" s="440"/>
      <c r="BG14" s="440"/>
      <c r="BH14" s="440"/>
      <c r="BI14" s="440"/>
      <c r="BJ14" s="440"/>
      <c r="BK14" s="440"/>
      <c r="BL14" s="440"/>
      <c r="BM14" s="441"/>
      <c r="BN14" s="405"/>
      <c r="BO14" s="406"/>
      <c r="BP14" s="406"/>
      <c r="BQ14" s="406"/>
      <c r="BR14" s="406"/>
      <c r="BS14" s="406"/>
      <c r="BT14" s="406"/>
      <c r="BU14" s="407"/>
      <c r="BV14" s="405"/>
      <c r="BW14" s="406"/>
      <c r="BX14" s="406"/>
      <c r="BY14" s="406"/>
      <c r="BZ14" s="406"/>
      <c r="CA14" s="406"/>
      <c r="CB14" s="406"/>
      <c r="CC14" s="407"/>
      <c r="CD14" s="500" t="s">
        <v>147</v>
      </c>
      <c r="CE14" s="501"/>
      <c r="CF14" s="501"/>
      <c r="CG14" s="501"/>
      <c r="CH14" s="501"/>
      <c r="CI14" s="501"/>
      <c r="CJ14" s="501"/>
      <c r="CK14" s="501"/>
      <c r="CL14" s="501"/>
      <c r="CM14" s="501"/>
      <c r="CN14" s="501"/>
      <c r="CO14" s="501"/>
      <c r="CP14" s="501"/>
      <c r="CQ14" s="501"/>
      <c r="CR14" s="501"/>
      <c r="CS14" s="502"/>
      <c r="CT14" s="503">
        <v>52.8</v>
      </c>
      <c r="CU14" s="504"/>
      <c r="CV14" s="504"/>
      <c r="CW14" s="504"/>
      <c r="CX14" s="504"/>
      <c r="CY14" s="504"/>
      <c r="CZ14" s="504"/>
      <c r="DA14" s="505"/>
      <c r="DB14" s="503">
        <v>70.900000000000006</v>
      </c>
      <c r="DC14" s="504"/>
      <c r="DD14" s="504"/>
      <c r="DE14" s="504"/>
      <c r="DF14" s="504"/>
      <c r="DG14" s="504"/>
      <c r="DH14" s="504"/>
      <c r="DI14" s="505"/>
    </row>
    <row r="15" spans="1:119" ht="18.75" customHeight="1" x14ac:dyDescent="0.2">
      <c r="A15" s="179"/>
      <c r="B15" s="468"/>
      <c r="C15" s="469"/>
      <c r="D15" s="469"/>
      <c r="E15" s="469"/>
      <c r="F15" s="469"/>
      <c r="G15" s="469"/>
      <c r="H15" s="469"/>
      <c r="I15" s="469"/>
      <c r="J15" s="469"/>
      <c r="K15" s="470"/>
      <c r="L15" s="188"/>
      <c r="M15" s="496" t="s">
        <v>141</v>
      </c>
      <c r="N15" s="497"/>
      <c r="O15" s="497"/>
      <c r="P15" s="497"/>
      <c r="Q15" s="498"/>
      <c r="R15" s="489">
        <v>27553</v>
      </c>
      <c r="S15" s="490"/>
      <c r="T15" s="490"/>
      <c r="U15" s="490"/>
      <c r="V15" s="491"/>
      <c r="W15" s="421" t="s">
        <v>148</v>
      </c>
      <c r="X15" s="422"/>
      <c r="Y15" s="422"/>
      <c r="Z15" s="422"/>
      <c r="AA15" s="422"/>
      <c r="AB15" s="412"/>
      <c r="AC15" s="456">
        <v>4032</v>
      </c>
      <c r="AD15" s="457"/>
      <c r="AE15" s="457"/>
      <c r="AF15" s="457"/>
      <c r="AG15" s="499"/>
      <c r="AH15" s="456">
        <v>4361</v>
      </c>
      <c r="AI15" s="457"/>
      <c r="AJ15" s="457"/>
      <c r="AK15" s="457"/>
      <c r="AL15" s="458"/>
      <c r="AM15" s="434"/>
      <c r="AN15" s="435"/>
      <c r="AO15" s="435"/>
      <c r="AP15" s="435"/>
      <c r="AQ15" s="435"/>
      <c r="AR15" s="435"/>
      <c r="AS15" s="435"/>
      <c r="AT15" s="436"/>
      <c r="AU15" s="437"/>
      <c r="AV15" s="438"/>
      <c r="AW15" s="438"/>
      <c r="AX15" s="438"/>
      <c r="AY15" s="365" t="s">
        <v>149</v>
      </c>
      <c r="AZ15" s="366"/>
      <c r="BA15" s="366"/>
      <c r="BB15" s="366"/>
      <c r="BC15" s="366"/>
      <c r="BD15" s="366"/>
      <c r="BE15" s="366"/>
      <c r="BF15" s="366"/>
      <c r="BG15" s="366"/>
      <c r="BH15" s="366"/>
      <c r="BI15" s="366"/>
      <c r="BJ15" s="366"/>
      <c r="BK15" s="366"/>
      <c r="BL15" s="366"/>
      <c r="BM15" s="367"/>
      <c r="BN15" s="368">
        <v>3959896</v>
      </c>
      <c r="BO15" s="369"/>
      <c r="BP15" s="369"/>
      <c r="BQ15" s="369"/>
      <c r="BR15" s="369"/>
      <c r="BS15" s="369"/>
      <c r="BT15" s="369"/>
      <c r="BU15" s="370"/>
      <c r="BV15" s="368">
        <v>3781692</v>
      </c>
      <c r="BW15" s="369"/>
      <c r="BX15" s="369"/>
      <c r="BY15" s="369"/>
      <c r="BZ15" s="369"/>
      <c r="CA15" s="369"/>
      <c r="CB15" s="369"/>
      <c r="CC15" s="370"/>
      <c r="CD15" s="506" t="s">
        <v>150</v>
      </c>
      <c r="CE15" s="507"/>
      <c r="CF15" s="507"/>
      <c r="CG15" s="507"/>
      <c r="CH15" s="507"/>
      <c r="CI15" s="507"/>
      <c r="CJ15" s="507"/>
      <c r="CK15" s="507"/>
      <c r="CL15" s="507"/>
      <c r="CM15" s="507"/>
      <c r="CN15" s="507"/>
      <c r="CO15" s="507"/>
      <c r="CP15" s="507"/>
      <c r="CQ15" s="507"/>
      <c r="CR15" s="507"/>
      <c r="CS15" s="508"/>
      <c r="CT15" s="189"/>
      <c r="CU15" s="190"/>
      <c r="CV15" s="190"/>
      <c r="CW15" s="190"/>
      <c r="CX15" s="190"/>
      <c r="CY15" s="190"/>
      <c r="CZ15" s="190"/>
      <c r="DA15" s="191"/>
      <c r="DB15" s="189"/>
      <c r="DC15" s="190"/>
      <c r="DD15" s="190"/>
      <c r="DE15" s="190"/>
      <c r="DF15" s="190"/>
      <c r="DG15" s="190"/>
      <c r="DH15" s="190"/>
      <c r="DI15" s="191"/>
    </row>
    <row r="16" spans="1:119" ht="18.75" customHeight="1" x14ac:dyDescent="0.2">
      <c r="A16" s="179"/>
      <c r="B16" s="468"/>
      <c r="C16" s="469"/>
      <c r="D16" s="469"/>
      <c r="E16" s="469"/>
      <c r="F16" s="469"/>
      <c r="G16" s="469"/>
      <c r="H16" s="469"/>
      <c r="I16" s="469"/>
      <c r="J16" s="469"/>
      <c r="K16" s="470"/>
      <c r="L16" s="486" t="s">
        <v>151</v>
      </c>
      <c r="M16" s="509"/>
      <c r="N16" s="509"/>
      <c r="O16" s="509"/>
      <c r="P16" s="509"/>
      <c r="Q16" s="510"/>
      <c r="R16" s="511" t="s">
        <v>152</v>
      </c>
      <c r="S16" s="512"/>
      <c r="T16" s="512"/>
      <c r="U16" s="512"/>
      <c r="V16" s="513"/>
      <c r="W16" s="395"/>
      <c r="X16" s="396"/>
      <c r="Y16" s="396"/>
      <c r="Z16" s="396"/>
      <c r="AA16" s="396"/>
      <c r="AB16" s="385"/>
      <c r="AC16" s="492">
        <v>30.3</v>
      </c>
      <c r="AD16" s="493"/>
      <c r="AE16" s="493"/>
      <c r="AF16" s="493"/>
      <c r="AG16" s="494"/>
      <c r="AH16" s="492">
        <v>29.9</v>
      </c>
      <c r="AI16" s="493"/>
      <c r="AJ16" s="493"/>
      <c r="AK16" s="493"/>
      <c r="AL16" s="495"/>
      <c r="AM16" s="434"/>
      <c r="AN16" s="435"/>
      <c r="AO16" s="435"/>
      <c r="AP16" s="435"/>
      <c r="AQ16" s="435"/>
      <c r="AR16" s="435"/>
      <c r="AS16" s="435"/>
      <c r="AT16" s="436"/>
      <c r="AU16" s="437"/>
      <c r="AV16" s="438"/>
      <c r="AW16" s="438"/>
      <c r="AX16" s="438"/>
      <c r="AY16" s="439" t="s">
        <v>153</v>
      </c>
      <c r="AZ16" s="440"/>
      <c r="BA16" s="440"/>
      <c r="BB16" s="440"/>
      <c r="BC16" s="440"/>
      <c r="BD16" s="440"/>
      <c r="BE16" s="440"/>
      <c r="BF16" s="440"/>
      <c r="BG16" s="440"/>
      <c r="BH16" s="440"/>
      <c r="BI16" s="440"/>
      <c r="BJ16" s="440"/>
      <c r="BK16" s="440"/>
      <c r="BL16" s="440"/>
      <c r="BM16" s="441"/>
      <c r="BN16" s="405">
        <v>12776986</v>
      </c>
      <c r="BO16" s="406"/>
      <c r="BP16" s="406"/>
      <c r="BQ16" s="406"/>
      <c r="BR16" s="406"/>
      <c r="BS16" s="406"/>
      <c r="BT16" s="406"/>
      <c r="BU16" s="407"/>
      <c r="BV16" s="405">
        <v>12837768</v>
      </c>
      <c r="BW16" s="406"/>
      <c r="BX16" s="406"/>
      <c r="BY16" s="406"/>
      <c r="BZ16" s="406"/>
      <c r="CA16" s="406"/>
      <c r="CB16" s="406"/>
      <c r="CC16" s="407"/>
      <c r="CD16" s="192"/>
      <c r="CE16" s="519"/>
      <c r="CF16" s="519"/>
      <c r="CG16" s="519"/>
      <c r="CH16" s="519"/>
      <c r="CI16" s="519"/>
      <c r="CJ16" s="519"/>
      <c r="CK16" s="519"/>
      <c r="CL16" s="519"/>
      <c r="CM16" s="519"/>
      <c r="CN16" s="519"/>
      <c r="CO16" s="519"/>
      <c r="CP16" s="519"/>
      <c r="CQ16" s="519"/>
      <c r="CR16" s="519"/>
      <c r="CS16" s="520"/>
      <c r="CT16" s="402"/>
      <c r="CU16" s="403"/>
      <c r="CV16" s="403"/>
      <c r="CW16" s="403"/>
      <c r="CX16" s="403"/>
      <c r="CY16" s="403"/>
      <c r="CZ16" s="403"/>
      <c r="DA16" s="404"/>
      <c r="DB16" s="402"/>
      <c r="DC16" s="403"/>
      <c r="DD16" s="403"/>
      <c r="DE16" s="403"/>
      <c r="DF16" s="403"/>
      <c r="DG16" s="403"/>
      <c r="DH16" s="403"/>
      <c r="DI16" s="404"/>
    </row>
    <row r="17" spans="1:113" ht="18.75" customHeight="1" thickBot="1" x14ac:dyDescent="0.25">
      <c r="A17" s="179"/>
      <c r="B17" s="471"/>
      <c r="C17" s="472"/>
      <c r="D17" s="472"/>
      <c r="E17" s="472"/>
      <c r="F17" s="472"/>
      <c r="G17" s="472"/>
      <c r="H17" s="472"/>
      <c r="I17" s="472"/>
      <c r="J17" s="472"/>
      <c r="K17" s="473"/>
      <c r="L17" s="193"/>
      <c r="M17" s="516" t="s">
        <v>154</v>
      </c>
      <c r="N17" s="517"/>
      <c r="O17" s="517"/>
      <c r="P17" s="517"/>
      <c r="Q17" s="518"/>
      <c r="R17" s="511" t="s">
        <v>155</v>
      </c>
      <c r="S17" s="512"/>
      <c r="T17" s="512"/>
      <c r="U17" s="512"/>
      <c r="V17" s="513"/>
      <c r="W17" s="421" t="s">
        <v>156</v>
      </c>
      <c r="X17" s="422"/>
      <c r="Y17" s="422"/>
      <c r="Z17" s="422"/>
      <c r="AA17" s="422"/>
      <c r="AB17" s="412"/>
      <c r="AC17" s="456">
        <v>7797</v>
      </c>
      <c r="AD17" s="457"/>
      <c r="AE17" s="457"/>
      <c r="AF17" s="457"/>
      <c r="AG17" s="499"/>
      <c r="AH17" s="456">
        <v>8365</v>
      </c>
      <c r="AI17" s="457"/>
      <c r="AJ17" s="457"/>
      <c r="AK17" s="457"/>
      <c r="AL17" s="458"/>
      <c r="AM17" s="434"/>
      <c r="AN17" s="435"/>
      <c r="AO17" s="435"/>
      <c r="AP17" s="435"/>
      <c r="AQ17" s="435"/>
      <c r="AR17" s="435"/>
      <c r="AS17" s="435"/>
      <c r="AT17" s="436"/>
      <c r="AU17" s="437"/>
      <c r="AV17" s="438"/>
      <c r="AW17" s="438"/>
      <c r="AX17" s="438"/>
      <c r="AY17" s="439" t="s">
        <v>157</v>
      </c>
      <c r="AZ17" s="440"/>
      <c r="BA17" s="440"/>
      <c r="BB17" s="440"/>
      <c r="BC17" s="440"/>
      <c r="BD17" s="440"/>
      <c r="BE17" s="440"/>
      <c r="BF17" s="440"/>
      <c r="BG17" s="440"/>
      <c r="BH17" s="440"/>
      <c r="BI17" s="440"/>
      <c r="BJ17" s="440"/>
      <c r="BK17" s="440"/>
      <c r="BL17" s="440"/>
      <c r="BM17" s="441"/>
      <c r="BN17" s="405">
        <v>4950243</v>
      </c>
      <c r="BO17" s="406"/>
      <c r="BP17" s="406"/>
      <c r="BQ17" s="406"/>
      <c r="BR17" s="406"/>
      <c r="BS17" s="406"/>
      <c r="BT17" s="406"/>
      <c r="BU17" s="407"/>
      <c r="BV17" s="405">
        <v>4711934</v>
      </c>
      <c r="BW17" s="406"/>
      <c r="BX17" s="406"/>
      <c r="BY17" s="406"/>
      <c r="BZ17" s="406"/>
      <c r="CA17" s="406"/>
      <c r="CB17" s="406"/>
      <c r="CC17" s="407"/>
      <c r="CD17" s="192"/>
      <c r="CE17" s="519"/>
      <c r="CF17" s="519"/>
      <c r="CG17" s="519"/>
      <c r="CH17" s="519"/>
      <c r="CI17" s="519"/>
      <c r="CJ17" s="519"/>
      <c r="CK17" s="519"/>
      <c r="CL17" s="519"/>
      <c r="CM17" s="519"/>
      <c r="CN17" s="519"/>
      <c r="CO17" s="519"/>
      <c r="CP17" s="519"/>
      <c r="CQ17" s="519"/>
      <c r="CR17" s="519"/>
      <c r="CS17" s="520"/>
      <c r="CT17" s="402"/>
      <c r="CU17" s="403"/>
      <c r="CV17" s="403"/>
      <c r="CW17" s="403"/>
      <c r="CX17" s="403"/>
      <c r="CY17" s="403"/>
      <c r="CZ17" s="403"/>
      <c r="DA17" s="404"/>
      <c r="DB17" s="402"/>
      <c r="DC17" s="403"/>
      <c r="DD17" s="403"/>
      <c r="DE17" s="403"/>
      <c r="DF17" s="403"/>
      <c r="DG17" s="403"/>
      <c r="DH17" s="403"/>
      <c r="DI17" s="404"/>
    </row>
    <row r="18" spans="1:113" ht="18.75" customHeight="1" thickBot="1" x14ac:dyDescent="0.25">
      <c r="A18" s="179"/>
      <c r="B18" s="527" t="s">
        <v>158</v>
      </c>
      <c r="C18" s="448"/>
      <c r="D18" s="448"/>
      <c r="E18" s="528"/>
      <c r="F18" s="528"/>
      <c r="G18" s="528"/>
      <c r="H18" s="528"/>
      <c r="I18" s="528"/>
      <c r="J18" s="528"/>
      <c r="K18" s="528"/>
      <c r="L18" s="529">
        <v>546.99</v>
      </c>
      <c r="M18" s="529"/>
      <c r="N18" s="529"/>
      <c r="O18" s="529"/>
      <c r="P18" s="529"/>
      <c r="Q18" s="529"/>
      <c r="R18" s="530"/>
      <c r="S18" s="530"/>
      <c r="T18" s="530"/>
      <c r="U18" s="530"/>
      <c r="V18" s="531"/>
      <c r="W18" s="423"/>
      <c r="X18" s="424"/>
      <c r="Y18" s="424"/>
      <c r="Z18" s="424"/>
      <c r="AA18" s="424"/>
      <c r="AB18" s="415"/>
      <c r="AC18" s="532">
        <v>58.7</v>
      </c>
      <c r="AD18" s="533"/>
      <c r="AE18" s="533"/>
      <c r="AF18" s="533"/>
      <c r="AG18" s="534"/>
      <c r="AH18" s="532">
        <v>57.3</v>
      </c>
      <c r="AI18" s="533"/>
      <c r="AJ18" s="533"/>
      <c r="AK18" s="533"/>
      <c r="AL18" s="535"/>
      <c r="AM18" s="434"/>
      <c r="AN18" s="435"/>
      <c r="AO18" s="435"/>
      <c r="AP18" s="435"/>
      <c r="AQ18" s="435"/>
      <c r="AR18" s="435"/>
      <c r="AS18" s="435"/>
      <c r="AT18" s="436"/>
      <c r="AU18" s="437"/>
      <c r="AV18" s="438"/>
      <c r="AW18" s="438"/>
      <c r="AX18" s="438"/>
      <c r="AY18" s="439" t="s">
        <v>159</v>
      </c>
      <c r="AZ18" s="440"/>
      <c r="BA18" s="440"/>
      <c r="BB18" s="440"/>
      <c r="BC18" s="440"/>
      <c r="BD18" s="440"/>
      <c r="BE18" s="440"/>
      <c r="BF18" s="440"/>
      <c r="BG18" s="440"/>
      <c r="BH18" s="440"/>
      <c r="BI18" s="440"/>
      <c r="BJ18" s="440"/>
      <c r="BK18" s="440"/>
      <c r="BL18" s="440"/>
      <c r="BM18" s="441"/>
      <c r="BN18" s="405">
        <v>13442295</v>
      </c>
      <c r="BO18" s="406"/>
      <c r="BP18" s="406"/>
      <c r="BQ18" s="406"/>
      <c r="BR18" s="406"/>
      <c r="BS18" s="406"/>
      <c r="BT18" s="406"/>
      <c r="BU18" s="407"/>
      <c r="BV18" s="405">
        <v>13398659</v>
      </c>
      <c r="BW18" s="406"/>
      <c r="BX18" s="406"/>
      <c r="BY18" s="406"/>
      <c r="BZ18" s="406"/>
      <c r="CA18" s="406"/>
      <c r="CB18" s="406"/>
      <c r="CC18" s="407"/>
      <c r="CD18" s="192"/>
      <c r="CE18" s="519"/>
      <c r="CF18" s="519"/>
      <c r="CG18" s="519"/>
      <c r="CH18" s="519"/>
      <c r="CI18" s="519"/>
      <c r="CJ18" s="519"/>
      <c r="CK18" s="519"/>
      <c r="CL18" s="519"/>
      <c r="CM18" s="519"/>
      <c r="CN18" s="519"/>
      <c r="CO18" s="519"/>
      <c r="CP18" s="519"/>
      <c r="CQ18" s="519"/>
      <c r="CR18" s="519"/>
      <c r="CS18" s="520"/>
      <c r="CT18" s="402"/>
      <c r="CU18" s="403"/>
      <c r="CV18" s="403"/>
      <c r="CW18" s="403"/>
      <c r="CX18" s="403"/>
      <c r="CY18" s="403"/>
      <c r="CZ18" s="403"/>
      <c r="DA18" s="404"/>
      <c r="DB18" s="402"/>
      <c r="DC18" s="403"/>
      <c r="DD18" s="403"/>
      <c r="DE18" s="403"/>
      <c r="DF18" s="403"/>
      <c r="DG18" s="403"/>
      <c r="DH18" s="403"/>
      <c r="DI18" s="404"/>
    </row>
    <row r="19" spans="1:113" ht="18.75" customHeight="1" thickBot="1" x14ac:dyDescent="0.25">
      <c r="A19" s="179"/>
      <c r="B19" s="527" t="s">
        <v>160</v>
      </c>
      <c r="C19" s="448"/>
      <c r="D19" s="448"/>
      <c r="E19" s="528"/>
      <c r="F19" s="528"/>
      <c r="G19" s="528"/>
      <c r="H19" s="528"/>
      <c r="I19" s="528"/>
      <c r="J19" s="528"/>
      <c r="K19" s="528"/>
      <c r="L19" s="536">
        <v>53</v>
      </c>
      <c r="M19" s="536"/>
      <c r="N19" s="536"/>
      <c r="O19" s="536"/>
      <c r="P19" s="536"/>
      <c r="Q19" s="536"/>
      <c r="R19" s="537"/>
      <c r="S19" s="537"/>
      <c r="T19" s="537"/>
      <c r="U19" s="537"/>
      <c r="V19" s="538"/>
      <c r="W19" s="362"/>
      <c r="X19" s="363"/>
      <c r="Y19" s="363"/>
      <c r="Z19" s="363"/>
      <c r="AA19" s="363"/>
      <c r="AB19" s="363"/>
      <c r="AC19" s="514"/>
      <c r="AD19" s="514"/>
      <c r="AE19" s="514"/>
      <c r="AF19" s="514"/>
      <c r="AG19" s="514"/>
      <c r="AH19" s="514"/>
      <c r="AI19" s="514"/>
      <c r="AJ19" s="514"/>
      <c r="AK19" s="514"/>
      <c r="AL19" s="515"/>
      <c r="AM19" s="434"/>
      <c r="AN19" s="435"/>
      <c r="AO19" s="435"/>
      <c r="AP19" s="435"/>
      <c r="AQ19" s="435"/>
      <c r="AR19" s="435"/>
      <c r="AS19" s="435"/>
      <c r="AT19" s="436"/>
      <c r="AU19" s="437"/>
      <c r="AV19" s="438"/>
      <c r="AW19" s="438"/>
      <c r="AX19" s="438"/>
      <c r="AY19" s="439" t="s">
        <v>161</v>
      </c>
      <c r="AZ19" s="440"/>
      <c r="BA19" s="440"/>
      <c r="BB19" s="440"/>
      <c r="BC19" s="440"/>
      <c r="BD19" s="440"/>
      <c r="BE19" s="440"/>
      <c r="BF19" s="440"/>
      <c r="BG19" s="440"/>
      <c r="BH19" s="440"/>
      <c r="BI19" s="440"/>
      <c r="BJ19" s="440"/>
      <c r="BK19" s="440"/>
      <c r="BL19" s="440"/>
      <c r="BM19" s="441"/>
      <c r="BN19" s="405">
        <v>17970815</v>
      </c>
      <c r="BO19" s="406"/>
      <c r="BP19" s="406"/>
      <c r="BQ19" s="406"/>
      <c r="BR19" s="406"/>
      <c r="BS19" s="406"/>
      <c r="BT19" s="406"/>
      <c r="BU19" s="407"/>
      <c r="BV19" s="405">
        <v>18234529</v>
      </c>
      <c r="BW19" s="406"/>
      <c r="BX19" s="406"/>
      <c r="BY19" s="406"/>
      <c r="BZ19" s="406"/>
      <c r="CA19" s="406"/>
      <c r="CB19" s="406"/>
      <c r="CC19" s="407"/>
      <c r="CD19" s="192"/>
      <c r="CE19" s="519"/>
      <c r="CF19" s="519"/>
      <c r="CG19" s="519"/>
      <c r="CH19" s="519"/>
      <c r="CI19" s="519"/>
      <c r="CJ19" s="519"/>
      <c r="CK19" s="519"/>
      <c r="CL19" s="519"/>
      <c r="CM19" s="519"/>
      <c r="CN19" s="519"/>
      <c r="CO19" s="519"/>
      <c r="CP19" s="519"/>
      <c r="CQ19" s="519"/>
      <c r="CR19" s="519"/>
      <c r="CS19" s="520"/>
      <c r="CT19" s="402"/>
      <c r="CU19" s="403"/>
      <c r="CV19" s="403"/>
      <c r="CW19" s="403"/>
      <c r="CX19" s="403"/>
      <c r="CY19" s="403"/>
      <c r="CZ19" s="403"/>
      <c r="DA19" s="404"/>
      <c r="DB19" s="402"/>
      <c r="DC19" s="403"/>
      <c r="DD19" s="403"/>
      <c r="DE19" s="403"/>
      <c r="DF19" s="403"/>
      <c r="DG19" s="403"/>
      <c r="DH19" s="403"/>
      <c r="DI19" s="404"/>
    </row>
    <row r="20" spans="1:113" ht="18.75" customHeight="1" thickBot="1" x14ac:dyDescent="0.25">
      <c r="A20" s="179"/>
      <c r="B20" s="527" t="s">
        <v>162</v>
      </c>
      <c r="C20" s="448"/>
      <c r="D20" s="448"/>
      <c r="E20" s="528"/>
      <c r="F20" s="528"/>
      <c r="G20" s="528"/>
      <c r="H20" s="528"/>
      <c r="I20" s="528"/>
      <c r="J20" s="528"/>
      <c r="K20" s="528"/>
      <c r="L20" s="536">
        <v>12886</v>
      </c>
      <c r="M20" s="536"/>
      <c r="N20" s="536"/>
      <c r="O20" s="536"/>
      <c r="P20" s="536"/>
      <c r="Q20" s="536"/>
      <c r="R20" s="537"/>
      <c r="S20" s="537"/>
      <c r="T20" s="537"/>
      <c r="U20" s="537"/>
      <c r="V20" s="538"/>
      <c r="W20" s="423"/>
      <c r="X20" s="424"/>
      <c r="Y20" s="424"/>
      <c r="Z20" s="424"/>
      <c r="AA20" s="424"/>
      <c r="AB20" s="424"/>
      <c r="AC20" s="539"/>
      <c r="AD20" s="539"/>
      <c r="AE20" s="539"/>
      <c r="AF20" s="539"/>
      <c r="AG20" s="539"/>
      <c r="AH20" s="539"/>
      <c r="AI20" s="539"/>
      <c r="AJ20" s="539"/>
      <c r="AK20" s="539"/>
      <c r="AL20" s="540"/>
      <c r="AM20" s="541"/>
      <c r="AN20" s="460"/>
      <c r="AO20" s="460"/>
      <c r="AP20" s="460"/>
      <c r="AQ20" s="460"/>
      <c r="AR20" s="460"/>
      <c r="AS20" s="460"/>
      <c r="AT20" s="461"/>
      <c r="AU20" s="542"/>
      <c r="AV20" s="543"/>
      <c r="AW20" s="543"/>
      <c r="AX20" s="544"/>
      <c r="AY20" s="439"/>
      <c r="AZ20" s="440"/>
      <c r="BA20" s="440"/>
      <c r="BB20" s="440"/>
      <c r="BC20" s="440"/>
      <c r="BD20" s="440"/>
      <c r="BE20" s="440"/>
      <c r="BF20" s="440"/>
      <c r="BG20" s="440"/>
      <c r="BH20" s="440"/>
      <c r="BI20" s="440"/>
      <c r="BJ20" s="440"/>
      <c r="BK20" s="440"/>
      <c r="BL20" s="440"/>
      <c r="BM20" s="441"/>
      <c r="BN20" s="405"/>
      <c r="BO20" s="406"/>
      <c r="BP20" s="406"/>
      <c r="BQ20" s="406"/>
      <c r="BR20" s="406"/>
      <c r="BS20" s="406"/>
      <c r="BT20" s="406"/>
      <c r="BU20" s="407"/>
      <c r="BV20" s="405"/>
      <c r="BW20" s="406"/>
      <c r="BX20" s="406"/>
      <c r="BY20" s="406"/>
      <c r="BZ20" s="406"/>
      <c r="CA20" s="406"/>
      <c r="CB20" s="406"/>
      <c r="CC20" s="407"/>
      <c r="CD20" s="192"/>
      <c r="CE20" s="519"/>
      <c r="CF20" s="519"/>
      <c r="CG20" s="519"/>
      <c r="CH20" s="519"/>
      <c r="CI20" s="519"/>
      <c r="CJ20" s="519"/>
      <c r="CK20" s="519"/>
      <c r="CL20" s="519"/>
      <c r="CM20" s="519"/>
      <c r="CN20" s="519"/>
      <c r="CO20" s="519"/>
      <c r="CP20" s="519"/>
      <c r="CQ20" s="519"/>
      <c r="CR20" s="519"/>
      <c r="CS20" s="520"/>
      <c r="CT20" s="402"/>
      <c r="CU20" s="403"/>
      <c r="CV20" s="403"/>
      <c r="CW20" s="403"/>
      <c r="CX20" s="403"/>
      <c r="CY20" s="403"/>
      <c r="CZ20" s="403"/>
      <c r="DA20" s="404"/>
      <c r="DB20" s="402"/>
      <c r="DC20" s="403"/>
      <c r="DD20" s="403"/>
      <c r="DE20" s="403"/>
      <c r="DF20" s="403"/>
      <c r="DG20" s="403"/>
      <c r="DH20" s="403"/>
      <c r="DI20" s="404"/>
    </row>
    <row r="21" spans="1:113" ht="18.75" customHeight="1" thickBot="1" x14ac:dyDescent="0.25">
      <c r="A21" s="179"/>
      <c r="B21" s="545" t="s">
        <v>163</v>
      </c>
      <c r="C21" s="546"/>
      <c r="D21" s="546"/>
      <c r="E21" s="546"/>
      <c r="F21" s="546"/>
      <c r="G21" s="546"/>
      <c r="H21" s="546"/>
      <c r="I21" s="546"/>
      <c r="J21" s="546"/>
      <c r="K21" s="546"/>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46"/>
      <c r="AI21" s="546"/>
      <c r="AJ21" s="546"/>
      <c r="AK21" s="546"/>
      <c r="AL21" s="546"/>
      <c r="AM21" s="546"/>
      <c r="AN21" s="546"/>
      <c r="AO21" s="546"/>
      <c r="AP21" s="546"/>
      <c r="AQ21" s="546"/>
      <c r="AR21" s="546"/>
      <c r="AS21" s="546"/>
      <c r="AT21" s="546"/>
      <c r="AU21" s="546"/>
      <c r="AV21" s="546"/>
      <c r="AW21" s="546"/>
      <c r="AX21" s="547"/>
      <c r="AY21" s="521"/>
      <c r="AZ21" s="522"/>
      <c r="BA21" s="522"/>
      <c r="BB21" s="522"/>
      <c r="BC21" s="522"/>
      <c r="BD21" s="522"/>
      <c r="BE21" s="522"/>
      <c r="BF21" s="522"/>
      <c r="BG21" s="522"/>
      <c r="BH21" s="522"/>
      <c r="BI21" s="522"/>
      <c r="BJ21" s="522"/>
      <c r="BK21" s="522"/>
      <c r="BL21" s="522"/>
      <c r="BM21" s="523"/>
      <c r="BN21" s="524"/>
      <c r="BO21" s="525"/>
      <c r="BP21" s="525"/>
      <c r="BQ21" s="525"/>
      <c r="BR21" s="525"/>
      <c r="BS21" s="525"/>
      <c r="BT21" s="525"/>
      <c r="BU21" s="526"/>
      <c r="BV21" s="524"/>
      <c r="BW21" s="525"/>
      <c r="BX21" s="525"/>
      <c r="BY21" s="525"/>
      <c r="BZ21" s="525"/>
      <c r="CA21" s="525"/>
      <c r="CB21" s="525"/>
      <c r="CC21" s="526"/>
      <c r="CD21" s="192"/>
      <c r="CE21" s="519"/>
      <c r="CF21" s="519"/>
      <c r="CG21" s="519"/>
      <c r="CH21" s="519"/>
      <c r="CI21" s="519"/>
      <c r="CJ21" s="519"/>
      <c r="CK21" s="519"/>
      <c r="CL21" s="519"/>
      <c r="CM21" s="519"/>
      <c r="CN21" s="519"/>
      <c r="CO21" s="519"/>
      <c r="CP21" s="519"/>
      <c r="CQ21" s="519"/>
      <c r="CR21" s="519"/>
      <c r="CS21" s="520"/>
      <c r="CT21" s="402"/>
      <c r="CU21" s="403"/>
      <c r="CV21" s="403"/>
      <c r="CW21" s="403"/>
      <c r="CX21" s="403"/>
      <c r="CY21" s="403"/>
      <c r="CZ21" s="403"/>
      <c r="DA21" s="404"/>
      <c r="DB21" s="402"/>
      <c r="DC21" s="403"/>
      <c r="DD21" s="403"/>
      <c r="DE21" s="403"/>
      <c r="DF21" s="403"/>
      <c r="DG21" s="403"/>
      <c r="DH21" s="403"/>
      <c r="DI21" s="404"/>
    </row>
    <row r="22" spans="1:113" ht="18.75" customHeight="1" x14ac:dyDescent="0.2">
      <c r="A22" s="179"/>
      <c r="B22" s="575" t="s">
        <v>164</v>
      </c>
      <c r="C22" s="549"/>
      <c r="D22" s="550"/>
      <c r="E22" s="417" t="s">
        <v>1</v>
      </c>
      <c r="F22" s="422"/>
      <c r="G22" s="422"/>
      <c r="H22" s="422"/>
      <c r="I22" s="422"/>
      <c r="J22" s="422"/>
      <c r="K22" s="412"/>
      <c r="L22" s="417" t="s">
        <v>165</v>
      </c>
      <c r="M22" s="422"/>
      <c r="N22" s="422"/>
      <c r="O22" s="422"/>
      <c r="P22" s="412"/>
      <c r="Q22" s="580" t="s">
        <v>166</v>
      </c>
      <c r="R22" s="581"/>
      <c r="S22" s="581"/>
      <c r="T22" s="581"/>
      <c r="U22" s="581"/>
      <c r="V22" s="582"/>
      <c r="W22" s="548" t="s">
        <v>167</v>
      </c>
      <c r="X22" s="549"/>
      <c r="Y22" s="550"/>
      <c r="Z22" s="417" t="s">
        <v>1</v>
      </c>
      <c r="AA22" s="422"/>
      <c r="AB22" s="422"/>
      <c r="AC22" s="422"/>
      <c r="AD22" s="422"/>
      <c r="AE22" s="422"/>
      <c r="AF22" s="422"/>
      <c r="AG22" s="412"/>
      <c r="AH22" s="586" t="s">
        <v>168</v>
      </c>
      <c r="AI22" s="422"/>
      <c r="AJ22" s="422"/>
      <c r="AK22" s="422"/>
      <c r="AL22" s="412"/>
      <c r="AM22" s="586" t="s">
        <v>169</v>
      </c>
      <c r="AN22" s="587"/>
      <c r="AO22" s="587"/>
      <c r="AP22" s="587"/>
      <c r="AQ22" s="587"/>
      <c r="AR22" s="588"/>
      <c r="AS22" s="580" t="s">
        <v>166</v>
      </c>
      <c r="AT22" s="581"/>
      <c r="AU22" s="581"/>
      <c r="AV22" s="581"/>
      <c r="AW22" s="581"/>
      <c r="AX22" s="592"/>
      <c r="AY22" s="365" t="s">
        <v>170</v>
      </c>
      <c r="AZ22" s="366"/>
      <c r="BA22" s="366"/>
      <c r="BB22" s="366"/>
      <c r="BC22" s="366"/>
      <c r="BD22" s="366"/>
      <c r="BE22" s="366"/>
      <c r="BF22" s="366"/>
      <c r="BG22" s="366"/>
      <c r="BH22" s="366"/>
      <c r="BI22" s="366"/>
      <c r="BJ22" s="366"/>
      <c r="BK22" s="366"/>
      <c r="BL22" s="366"/>
      <c r="BM22" s="367"/>
      <c r="BN22" s="368">
        <v>31327157</v>
      </c>
      <c r="BO22" s="369"/>
      <c r="BP22" s="369"/>
      <c r="BQ22" s="369"/>
      <c r="BR22" s="369"/>
      <c r="BS22" s="369"/>
      <c r="BT22" s="369"/>
      <c r="BU22" s="370"/>
      <c r="BV22" s="368">
        <v>32310054</v>
      </c>
      <c r="BW22" s="369"/>
      <c r="BX22" s="369"/>
      <c r="BY22" s="369"/>
      <c r="BZ22" s="369"/>
      <c r="CA22" s="369"/>
      <c r="CB22" s="369"/>
      <c r="CC22" s="370"/>
      <c r="CD22" s="192"/>
      <c r="CE22" s="519"/>
      <c r="CF22" s="519"/>
      <c r="CG22" s="519"/>
      <c r="CH22" s="519"/>
      <c r="CI22" s="519"/>
      <c r="CJ22" s="519"/>
      <c r="CK22" s="519"/>
      <c r="CL22" s="519"/>
      <c r="CM22" s="519"/>
      <c r="CN22" s="519"/>
      <c r="CO22" s="519"/>
      <c r="CP22" s="519"/>
      <c r="CQ22" s="519"/>
      <c r="CR22" s="519"/>
      <c r="CS22" s="520"/>
      <c r="CT22" s="402"/>
      <c r="CU22" s="403"/>
      <c r="CV22" s="403"/>
      <c r="CW22" s="403"/>
      <c r="CX22" s="403"/>
      <c r="CY22" s="403"/>
      <c r="CZ22" s="403"/>
      <c r="DA22" s="404"/>
      <c r="DB22" s="402"/>
      <c r="DC22" s="403"/>
      <c r="DD22" s="403"/>
      <c r="DE22" s="403"/>
      <c r="DF22" s="403"/>
      <c r="DG22" s="403"/>
      <c r="DH22" s="403"/>
      <c r="DI22" s="404"/>
    </row>
    <row r="23" spans="1:113" ht="18.75" customHeight="1" x14ac:dyDescent="0.2">
      <c r="A23" s="179"/>
      <c r="B23" s="576"/>
      <c r="C23" s="552"/>
      <c r="D23" s="553"/>
      <c r="E23" s="391"/>
      <c r="F23" s="396"/>
      <c r="G23" s="396"/>
      <c r="H23" s="396"/>
      <c r="I23" s="396"/>
      <c r="J23" s="396"/>
      <c r="K23" s="385"/>
      <c r="L23" s="391"/>
      <c r="M23" s="396"/>
      <c r="N23" s="396"/>
      <c r="O23" s="396"/>
      <c r="P23" s="385"/>
      <c r="Q23" s="583"/>
      <c r="R23" s="584"/>
      <c r="S23" s="584"/>
      <c r="T23" s="584"/>
      <c r="U23" s="584"/>
      <c r="V23" s="585"/>
      <c r="W23" s="551"/>
      <c r="X23" s="552"/>
      <c r="Y23" s="553"/>
      <c r="Z23" s="391"/>
      <c r="AA23" s="396"/>
      <c r="AB23" s="396"/>
      <c r="AC23" s="396"/>
      <c r="AD23" s="396"/>
      <c r="AE23" s="396"/>
      <c r="AF23" s="396"/>
      <c r="AG23" s="385"/>
      <c r="AH23" s="391"/>
      <c r="AI23" s="396"/>
      <c r="AJ23" s="396"/>
      <c r="AK23" s="396"/>
      <c r="AL23" s="385"/>
      <c r="AM23" s="589"/>
      <c r="AN23" s="590"/>
      <c r="AO23" s="590"/>
      <c r="AP23" s="590"/>
      <c r="AQ23" s="590"/>
      <c r="AR23" s="591"/>
      <c r="AS23" s="583"/>
      <c r="AT23" s="584"/>
      <c r="AU23" s="584"/>
      <c r="AV23" s="584"/>
      <c r="AW23" s="584"/>
      <c r="AX23" s="593"/>
      <c r="AY23" s="439" t="s">
        <v>171</v>
      </c>
      <c r="AZ23" s="440"/>
      <c r="BA23" s="440"/>
      <c r="BB23" s="440"/>
      <c r="BC23" s="440"/>
      <c r="BD23" s="440"/>
      <c r="BE23" s="440"/>
      <c r="BF23" s="440"/>
      <c r="BG23" s="440"/>
      <c r="BH23" s="440"/>
      <c r="BI23" s="440"/>
      <c r="BJ23" s="440"/>
      <c r="BK23" s="440"/>
      <c r="BL23" s="440"/>
      <c r="BM23" s="441"/>
      <c r="BN23" s="405">
        <v>24802450</v>
      </c>
      <c r="BO23" s="406"/>
      <c r="BP23" s="406"/>
      <c r="BQ23" s="406"/>
      <c r="BR23" s="406"/>
      <c r="BS23" s="406"/>
      <c r="BT23" s="406"/>
      <c r="BU23" s="407"/>
      <c r="BV23" s="405">
        <v>25812644</v>
      </c>
      <c r="BW23" s="406"/>
      <c r="BX23" s="406"/>
      <c r="BY23" s="406"/>
      <c r="BZ23" s="406"/>
      <c r="CA23" s="406"/>
      <c r="CB23" s="406"/>
      <c r="CC23" s="407"/>
      <c r="CD23" s="192"/>
      <c r="CE23" s="519"/>
      <c r="CF23" s="519"/>
      <c r="CG23" s="519"/>
      <c r="CH23" s="519"/>
      <c r="CI23" s="519"/>
      <c r="CJ23" s="519"/>
      <c r="CK23" s="519"/>
      <c r="CL23" s="519"/>
      <c r="CM23" s="519"/>
      <c r="CN23" s="519"/>
      <c r="CO23" s="519"/>
      <c r="CP23" s="519"/>
      <c r="CQ23" s="519"/>
      <c r="CR23" s="519"/>
      <c r="CS23" s="520"/>
      <c r="CT23" s="402"/>
      <c r="CU23" s="403"/>
      <c r="CV23" s="403"/>
      <c r="CW23" s="403"/>
      <c r="CX23" s="403"/>
      <c r="CY23" s="403"/>
      <c r="CZ23" s="403"/>
      <c r="DA23" s="404"/>
      <c r="DB23" s="402"/>
      <c r="DC23" s="403"/>
      <c r="DD23" s="403"/>
      <c r="DE23" s="403"/>
      <c r="DF23" s="403"/>
      <c r="DG23" s="403"/>
      <c r="DH23" s="403"/>
      <c r="DI23" s="404"/>
    </row>
    <row r="24" spans="1:113" ht="18.75" customHeight="1" thickBot="1" x14ac:dyDescent="0.25">
      <c r="A24" s="179"/>
      <c r="B24" s="576"/>
      <c r="C24" s="552"/>
      <c r="D24" s="553"/>
      <c r="E24" s="455" t="s">
        <v>172</v>
      </c>
      <c r="F24" s="435"/>
      <c r="G24" s="435"/>
      <c r="H24" s="435"/>
      <c r="I24" s="435"/>
      <c r="J24" s="435"/>
      <c r="K24" s="436"/>
      <c r="L24" s="456">
        <v>1</v>
      </c>
      <c r="M24" s="457"/>
      <c r="N24" s="457"/>
      <c r="O24" s="457"/>
      <c r="P24" s="499"/>
      <c r="Q24" s="456">
        <v>8300</v>
      </c>
      <c r="R24" s="457"/>
      <c r="S24" s="457"/>
      <c r="T24" s="457"/>
      <c r="U24" s="457"/>
      <c r="V24" s="499"/>
      <c r="W24" s="551"/>
      <c r="X24" s="552"/>
      <c r="Y24" s="553"/>
      <c r="Z24" s="455" t="s">
        <v>173</v>
      </c>
      <c r="AA24" s="435"/>
      <c r="AB24" s="435"/>
      <c r="AC24" s="435"/>
      <c r="AD24" s="435"/>
      <c r="AE24" s="435"/>
      <c r="AF24" s="435"/>
      <c r="AG24" s="436"/>
      <c r="AH24" s="456">
        <v>397</v>
      </c>
      <c r="AI24" s="457"/>
      <c r="AJ24" s="457"/>
      <c r="AK24" s="457"/>
      <c r="AL24" s="499"/>
      <c r="AM24" s="456">
        <v>1237449</v>
      </c>
      <c r="AN24" s="457"/>
      <c r="AO24" s="457"/>
      <c r="AP24" s="457"/>
      <c r="AQ24" s="457"/>
      <c r="AR24" s="499"/>
      <c r="AS24" s="456">
        <v>3117</v>
      </c>
      <c r="AT24" s="457"/>
      <c r="AU24" s="457"/>
      <c r="AV24" s="457"/>
      <c r="AW24" s="457"/>
      <c r="AX24" s="458"/>
      <c r="AY24" s="521" t="s">
        <v>174</v>
      </c>
      <c r="AZ24" s="522"/>
      <c r="BA24" s="522"/>
      <c r="BB24" s="522"/>
      <c r="BC24" s="522"/>
      <c r="BD24" s="522"/>
      <c r="BE24" s="522"/>
      <c r="BF24" s="522"/>
      <c r="BG24" s="522"/>
      <c r="BH24" s="522"/>
      <c r="BI24" s="522"/>
      <c r="BJ24" s="522"/>
      <c r="BK24" s="522"/>
      <c r="BL24" s="522"/>
      <c r="BM24" s="523"/>
      <c r="BN24" s="405">
        <v>23710453</v>
      </c>
      <c r="BO24" s="406"/>
      <c r="BP24" s="406"/>
      <c r="BQ24" s="406"/>
      <c r="BR24" s="406"/>
      <c r="BS24" s="406"/>
      <c r="BT24" s="406"/>
      <c r="BU24" s="407"/>
      <c r="BV24" s="405">
        <v>24014561</v>
      </c>
      <c r="BW24" s="406"/>
      <c r="BX24" s="406"/>
      <c r="BY24" s="406"/>
      <c r="BZ24" s="406"/>
      <c r="CA24" s="406"/>
      <c r="CB24" s="406"/>
      <c r="CC24" s="407"/>
      <c r="CD24" s="192"/>
      <c r="CE24" s="519"/>
      <c r="CF24" s="519"/>
      <c r="CG24" s="519"/>
      <c r="CH24" s="519"/>
      <c r="CI24" s="519"/>
      <c r="CJ24" s="519"/>
      <c r="CK24" s="519"/>
      <c r="CL24" s="519"/>
      <c r="CM24" s="519"/>
      <c r="CN24" s="519"/>
      <c r="CO24" s="519"/>
      <c r="CP24" s="519"/>
      <c r="CQ24" s="519"/>
      <c r="CR24" s="519"/>
      <c r="CS24" s="520"/>
      <c r="CT24" s="402"/>
      <c r="CU24" s="403"/>
      <c r="CV24" s="403"/>
      <c r="CW24" s="403"/>
      <c r="CX24" s="403"/>
      <c r="CY24" s="403"/>
      <c r="CZ24" s="403"/>
      <c r="DA24" s="404"/>
      <c r="DB24" s="402"/>
      <c r="DC24" s="403"/>
      <c r="DD24" s="403"/>
      <c r="DE24" s="403"/>
      <c r="DF24" s="403"/>
      <c r="DG24" s="403"/>
      <c r="DH24" s="403"/>
      <c r="DI24" s="404"/>
    </row>
    <row r="25" spans="1:113" ht="18.75" customHeight="1" x14ac:dyDescent="0.2">
      <c r="A25" s="179"/>
      <c r="B25" s="576"/>
      <c r="C25" s="552"/>
      <c r="D25" s="553"/>
      <c r="E25" s="455" t="s">
        <v>175</v>
      </c>
      <c r="F25" s="435"/>
      <c r="G25" s="435"/>
      <c r="H25" s="435"/>
      <c r="I25" s="435"/>
      <c r="J25" s="435"/>
      <c r="K25" s="436"/>
      <c r="L25" s="456">
        <v>1</v>
      </c>
      <c r="M25" s="457"/>
      <c r="N25" s="457"/>
      <c r="O25" s="457"/>
      <c r="P25" s="499"/>
      <c r="Q25" s="456">
        <v>6700</v>
      </c>
      <c r="R25" s="457"/>
      <c r="S25" s="457"/>
      <c r="T25" s="457"/>
      <c r="U25" s="457"/>
      <c r="V25" s="499"/>
      <c r="W25" s="551"/>
      <c r="X25" s="552"/>
      <c r="Y25" s="553"/>
      <c r="Z25" s="455" t="s">
        <v>176</v>
      </c>
      <c r="AA25" s="435"/>
      <c r="AB25" s="435"/>
      <c r="AC25" s="435"/>
      <c r="AD25" s="435"/>
      <c r="AE25" s="435"/>
      <c r="AF25" s="435"/>
      <c r="AG25" s="436"/>
      <c r="AH25" s="456">
        <v>66</v>
      </c>
      <c r="AI25" s="457"/>
      <c r="AJ25" s="457"/>
      <c r="AK25" s="457"/>
      <c r="AL25" s="499"/>
      <c r="AM25" s="456">
        <v>184140</v>
      </c>
      <c r="AN25" s="457"/>
      <c r="AO25" s="457"/>
      <c r="AP25" s="457"/>
      <c r="AQ25" s="457"/>
      <c r="AR25" s="499"/>
      <c r="AS25" s="456">
        <v>2790</v>
      </c>
      <c r="AT25" s="457"/>
      <c r="AU25" s="457"/>
      <c r="AV25" s="457"/>
      <c r="AW25" s="457"/>
      <c r="AX25" s="458"/>
      <c r="AY25" s="365" t="s">
        <v>177</v>
      </c>
      <c r="AZ25" s="366"/>
      <c r="BA25" s="366"/>
      <c r="BB25" s="366"/>
      <c r="BC25" s="366"/>
      <c r="BD25" s="366"/>
      <c r="BE25" s="366"/>
      <c r="BF25" s="366"/>
      <c r="BG25" s="366"/>
      <c r="BH25" s="366"/>
      <c r="BI25" s="366"/>
      <c r="BJ25" s="366"/>
      <c r="BK25" s="366"/>
      <c r="BL25" s="366"/>
      <c r="BM25" s="367"/>
      <c r="BN25" s="368">
        <v>1426574</v>
      </c>
      <c r="BO25" s="369"/>
      <c r="BP25" s="369"/>
      <c r="BQ25" s="369"/>
      <c r="BR25" s="369"/>
      <c r="BS25" s="369"/>
      <c r="BT25" s="369"/>
      <c r="BU25" s="370"/>
      <c r="BV25" s="368">
        <v>1881506</v>
      </c>
      <c r="BW25" s="369"/>
      <c r="BX25" s="369"/>
      <c r="BY25" s="369"/>
      <c r="BZ25" s="369"/>
      <c r="CA25" s="369"/>
      <c r="CB25" s="369"/>
      <c r="CC25" s="370"/>
      <c r="CD25" s="192"/>
      <c r="CE25" s="519"/>
      <c r="CF25" s="519"/>
      <c r="CG25" s="519"/>
      <c r="CH25" s="519"/>
      <c r="CI25" s="519"/>
      <c r="CJ25" s="519"/>
      <c r="CK25" s="519"/>
      <c r="CL25" s="519"/>
      <c r="CM25" s="519"/>
      <c r="CN25" s="519"/>
      <c r="CO25" s="519"/>
      <c r="CP25" s="519"/>
      <c r="CQ25" s="519"/>
      <c r="CR25" s="519"/>
      <c r="CS25" s="520"/>
      <c r="CT25" s="402"/>
      <c r="CU25" s="403"/>
      <c r="CV25" s="403"/>
      <c r="CW25" s="403"/>
      <c r="CX25" s="403"/>
      <c r="CY25" s="403"/>
      <c r="CZ25" s="403"/>
      <c r="DA25" s="404"/>
      <c r="DB25" s="402"/>
      <c r="DC25" s="403"/>
      <c r="DD25" s="403"/>
      <c r="DE25" s="403"/>
      <c r="DF25" s="403"/>
      <c r="DG25" s="403"/>
      <c r="DH25" s="403"/>
      <c r="DI25" s="404"/>
    </row>
    <row r="26" spans="1:113" ht="18.75" customHeight="1" x14ac:dyDescent="0.2">
      <c r="A26" s="179"/>
      <c r="B26" s="576"/>
      <c r="C26" s="552"/>
      <c r="D26" s="553"/>
      <c r="E26" s="455" t="s">
        <v>178</v>
      </c>
      <c r="F26" s="435"/>
      <c r="G26" s="435"/>
      <c r="H26" s="435"/>
      <c r="I26" s="435"/>
      <c r="J26" s="435"/>
      <c r="K26" s="436"/>
      <c r="L26" s="456">
        <v>1</v>
      </c>
      <c r="M26" s="457"/>
      <c r="N26" s="457"/>
      <c r="O26" s="457"/>
      <c r="P26" s="499"/>
      <c r="Q26" s="456">
        <v>6000</v>
      </c>
      <c r="R26" s="457"/>
      <c r="S26" s="457"/>
      <c r="T26" s="457"/>
      <c r="U26" s="457"/>
      <c r="V26" s="499"/>
      <c r="W26" s="551"/>
      <c r="X26" s="552"/>
      <c r="Y26" s="553"/>
      <c r="Z26" s="455" t="s">
        <v>179</v>
      </c>
      <c r="AA26" s="557"/>
      <c r="AB26" s="557"/>
      <c r="AC26" s="557"/>
      <c r="AD26" s="557"/>
      <c r="AE26" s="557"/>
      <c r="AF26" s="557"/>
      <c r="AG26" s="558"/>
      <c r="AH26" s="456">
        <v>24</v>
      </c>
      <c r="AI26" s="457"/>
      <c r="AJ26" s="457"/>
      <c r="AK26" s="457"/>
      <c r="AL26" s="499"/>
      <c r="AM26" s="456">
        <v>81936</v>
      </c>
      <c r="AN26" s="457"/>
      <c r="AO26" s="457"/>
      <c r="AP26" s="457"/>
      <c r="AQ26" s="457"/>
      <c r="AR26" s="499"/>
      <c r="AS26" s="456">
        <v>3414</v>
      </c>
      <c r="AT26" s="457"/>
      <c r="AU26" s="457"/>
      <c r="AV26" s="457"/>
      <c r="AW26" s="457"/>
      <c r="AX26" s="458"/>
      <c r="AY26" s="408" t="s">
        <v>180</v>
      </c>
      <c r="AZ26" s="409"/>
      <c r="BA26" s="409"/>
      <c r="BB26" s="409"/>
      <c r="BC26" s="409"/>
      <c r="BD26" s="409"/>
      <c r="BE26" s="409"/>
      <c r="BF26" s="409"/>
      <c r="BG26" s="409"/>
      <c r="BH26" s="409"/>
      <c r="BI26" s="409"/>
      <c r="BJ26" s="409"/>
      <c r="BK26" s="409"/>
      <c r="BL26" s="409"/>
      <c r="BM26" s="410"/>
      <c r="BN26" s="405" t="s">
        <v>181</v>
      </c>
      <c r="BO26" s="406"/>
      <c r="BP26" s="406"/>
      <c r="BQ26" s="406"/>
      <c r="BR26" s="406"/>
      <c r="BS26" s="406"/>
      <c r="BT26" s="406"/>
      <c r="BU26" s="407"/>
      <c r="BV26" s="405" t="s">
        <v>133</v>
      </c>
      <c r="BW26" s="406"/>
      <c r="BX26" s="406"/>
      <c r="BY26" s="406"/>
      <c r="BZ26" s="406"/>
      <c r="CA26" s="406"/>
      <c r="CB26" s="406"/>
      <c r="CC26" s="407"/>
      <c r="CD26" s="192"/>
      <c r="CE26" s="519"/>
      <c r="CF26" s="519"/>
      <c r="CG26" s="519"/>
      <c r="CH26" s="519"/>
      <c r="CI26" s="519"/>
      <c r="CJ26" s="519"/>
      <c r="CK26" s="519"/>
      <c r="CL26" s="519"/>
      <c r="CM26" s="519"/>
      <c r="CN26" s="519"/>
      <c r="CO26" s="519"/>
      <c r="CP26" s="519"/>
      <c r="CQ26" s="519"/>
      <c r="CR26" s="519"/>
      <c r="CS26" s="520"/>
      <c r="CT26" s="402"/>
      <c r="CU26" s="403"/>
      <c r="CV26" s="403"/>
      <c r="CW26" s="403"/>
      <c r="CX26" s="403"/>
      <c r="CY26" s="403"/>
      <c r="CZ26" s="403"/>
      <c r="DA26" s="404"/>
      <c r="DB26" s="402"/>
      <c r="DC26" s="403"/>
      <c r="DD26" s="403"/>
      <c r="DE26" s="403"/>
      <c r="DF26" s="403"/>
      <c r="DG26" s="403"/>
      <c r="DH26" s="403"/>
      <c r="DI26" s="404"/>
    </row>
    <row r="27" spans="1:113" ht="18.75" customHeight="1" thickBot="1" x14ac:dyDescent="0.25">
      <c r="A27" s="179"/>
      <c r="B27" s="576"/>
      <c r="C27" s="552"/>
      <c r="D27" s="553"/>
      <c r="E27" s="455" t="s">
        <v>182</v>
      </c>
      <c r="F27" s="435"/>
      <c r="G27" s="435"/>
      <c r="H27" s="435"/>
      <c r="I27" s="435"/>
      <c r="J27" s="435"/>
      <c r="K27" s="436"/>
      <c r="L27" s="456">
        <v>1</v>
      </c>
      <c r="M27" s="457"/>
      <c r="N27" s="457"/>
      <c r="O27" s="457"/>
      <c r="P27" s="499"/>
      <c r="Q27" s="456">
        <v>4250</v>
      </c>
      <c r="R27" s="457"/>
      <c r="S27" s="457"/>
      <c r="T27" s="457"/>
      <c r="U27" s="457"/>
      <c r="V27" s="499"/>
      <c r="W27" s="551"/>
      <c r="X27" s="552"/>
      <c r="Y27" s="553"/>
      <c r="Z27" s="455" t="s">
        <v>183</v>
      </c>
      <c r="AA27" s="435"/>
      <c r="AB27" s="435"/>
      <c r="AC27" s="435"/>
      <c r="AD27" s="435"/>
      <c r="AE27" s="435"/>
      <c r="AF27" s="435"/>
      <c r="AG27" s="436"/>
      <c r="AH27" s="456">
        <v>58</v>
      </c>
      <c r="AI27" s="457"/>
      <c r="AJ27" s="457"/>
      <c r="AK27" s="457"/>
      <c r="AL27" s="499"/>
      <c r="AM27" s="456">
        <v>161592</v>
      </c>
      <c r="AN27" s="457"/>
      <c r="AO27" s="457"/>
      <c r="AP27" s="457"/>
      <c r="AQ27" s="457"/>
      <c r="AR27" s="499"/>
      <c r="AS27" s="456">
        <v>2786</v>
      </c>
      <c r="AT27" s="457"/>
      <c r="AU27" s="457"/>
      <c r="AV27" s="457"/>
      <c r="AW27" s="457"/>
      <c r="AX27" s="458"/>
      <c r="AY27" s="500" t="s">
        <v>184</v>
      </c>
      <c r="AZ27" s="501"/>
      <c r="BA27" s="501"/>
      <c r="BB27" s="501"/>
      <c r="BC27" s="501"/>
      <c r="BD27" s="501"/>
      <c r="BE27" s="501"/>
      <c r="BF27" s="501"/>
      <c r="BG27" s="501"/>
      <c r="BH27" s="501"/>
      <c r="BI27" s="501"/>
      <c r="BJ27" s="501"/>
      <c r="BK27" s="501"/>
      <c r="BL27" s="501"/>
      <c r="BM27" s="502"/>
      <c r="BN27" s="524">
        <v>373349</v>
      </c>
      <c r="BO27" s="525"/>
      <c r="BP27" s="525"/>
      <c r="BQ27" s="525"/>
      <c r="BR27" s="525"/>
      <c r="BS27" s="525"/>
      <c r="BT27" s="525"/>
      <c r="BU27" s="526"/>
      <c r="BV27" s="524">
        <v>373204</v>
      </c>
      <c r="BW27" s="525"/>
      <c r="BX27" s="525"/>
      <c r="BY27" s="525"/>
      <c r="BZ27" s="525"/>
      <c r="CA27" s="525"/>
      <c r="CB27" s="525"/>
      <c r="CC27" s="526"/>
      <c r="CD27" s="194"/>
      <c r="CE27" s="519"/>
      <c r="CF27" s="519"/>
      <c r="CG27" s="519"/>
      <c r="CH27" s="519"/>
      <c r="CI27" s="519"/>
      <c r="CJ27" s="519"/>
      <c r="CK27" s="519"/>
      <c r="CL27" s="519"/>
      <c r="CM27" s="519"/>
      <c r="CN27" s="519"/>
      <c r="CO27" s="519"/>
      <c r="CP27" s="519"/>
      <c r="CQ27" s="519"/>
      <c r="CR27" s="519"/>
      <c r="CS27" s="520"/>
      <c r="CT27" s="402"/>
      <c r="CU27" s="403"/>
      <c r="CV27" s="403"/>
      <c r="CW27" s="403"/>
      <c r="CX27" s="403"/>
      <c r="CY27" s="403"/>
      <c r="CZ27" s="403"/>
      <c r="DA27" s="404"/>
      <c r="DB27" s="402"/>
      <c r="DC27" s="403"/>
      <c r="DD27" s="403"/>
      <c r="DE27" s="403"/>
      <c r="DF27" s="403"/>
      <c r="DG27" s="403"/>
      <c r="DH27" s="403"/>
      <c r="DI27" s="404"/>
    </row>
    <row r="28" spans="1:113" ht="18.75" customHeight="1" x14ac:dyDescent="0.2">
      <c r="A28" s="179"/>
      <c r="B28" s="576"/>
      <c r="C28" s="552"/>
      <c r="D28" s="553"/>
      <c r="E28" s="455" t="s">
        <v>185</v>
      </c>
      <c r="F28" s="435"/>
      <c r="G28" s="435"/>
      <c r="H28" s="435"/>
      <c r="I28" s="435"/>
      <c r="J28" s="435"/>
      <c r="K28" s="436"/>
      <c r="L28" s="456">
        <v>1</v>
      </c>
      <c r="M28" s="457"/>
      <c r="N28" s="457"/>
      <c r="O28" s="457"/>
      <c r="P28" s="499"/>
      <c r="Q28" s="456">
        <v>3570</v>
      </c>
      <c r="R28" s="457"/>
      <c r="S28" s="457"/>
      <c r="T28" s="457"/>
      <c r="U28" s="457"/>
      <c r="V28" s="499"/>
      <c r="W28" s="551"/>
      <c r="X28" s="552"/>
      <c r="Y28" s="553"/>
      <c r="Z28" s="455" t="s">
        <v>186</v>
      </c>
      <c r="AA28" s="435"/>
      <c r="AB28" s="435"/>
      <c r="AC28" s="435"/>
      <c r="AD28" s="435"/>
      <c r="AE28" s="435"/>
      <c r="AF28" s="435"/>
      <c r="AG28" s="436"/>
      <c r="AH28" s="456" t="s">
        <v>187</v>
      </c>
      <c r="AI28" s="457"/>
      <c r="AJ28" s="457"/>
      <c r="AK28" s="457"/>
      <c r="AL28" s="499"/>
      <c r="AM28" s="456" t="s">
        <v>181</v>
      </c>
      <c r="AN28" s="457"/>
      <c r="AO28" s="457"/>
      <c r="AP28" s="457"/>
      <c r="AQ28" s="457"/>
      <c r="AR28" s="499"/>
      <c r="AS28" s="456" t="s">
        <v>188</v>
      </c>
      <c r="AT28" s="457"/>
      <c r="AU28" s="457"/>
      <c r="AV28" s="457"/>
      <c r="AW28" s="457"/>
      <c r="AX28" s="458"/>
      <c r="AY28" s="559" t="s">
        <v>189</v>
      </c>
      <c r="AZ28" s="560"/>
      <c r="BA28" s="560"/>
      <c r="BB28" s="561"/>
      <c r="BC28" s="365" t="s">
        <v>50</v>
      </c>
      <c r="BD28" s="366"/>
      <c r="BE28" s="366"/>
      <c r="BF28" s="366"/>
      <c r="BG28" s="366"/>
      <c r="BH28" s="366"/>
      <c r="BI28" s="366"/>
      <c r="BJ28" s="366"/>
      <c r="BK28" s="366"/>
      <c r="BL28" s="366"/>
      <c r="BM28" s="367"/>
      <c r="BN28" s="368">
        <v>1721341</v>
      </c>
      <c r="BO28" s="369"/>
      <c r="BP28" s="369"/>
      <c r="BQ28" s="369"/>
      <c r="BR28" s="369"/>
      <c r="BS28" s="369"/>
      <c r="BT28" s="369"/>
      <c r="BU28" s="370"/>
      <c r="BV28" s="368">
        <v>1512051</v>
      </c>
      <c r="BW28" s="369"/>
      <c r="BX28" s="369"/>
      <c r="BY28" s="369"/>
      <c r="BZ28" s="369"/>
      <c r="CA28" s="369"/>
      <c r="CB28" s="369"/>
      <c r="CC28" s="370"/>
      <c r="CD28" s="192"/>
      <c r="CE28" s="519"/>
      <c r="CF28" s="519"/>
      <c r="CG28" s="519"/>
      <c r="CH28" s="519"/>
      <c r="CI28" s="519"/>
      <c r="CJ28" s="519"/>
      <c r="CK28" s="519"/>
      <c r="CL28" s="519"/>
      <c r="CM28" s="519"/>
      <c r="CN28" s="519"/>
      <c r="CO28" s="519"/>
      <c r="CP28" s="519"/>
      <c r="CQ28" s="519"/>
      <c r="CR28" s="519"/>
      <c r="CS28" s="520"/>
      <c r="CT28" s="402"/>
      <c r="CU28" s="403"/>
      <c r="CV28" s="403"/>
      <c r="CW28" s="403"/>
      <c r="CX28" s="403"/>
      <c r="CY28" s="403"/>
      <c r="CZ28" s="403"/>
      <c r="DA28" s="404"/>
      <c r="DB28" s="402"/>
      <c r="DC28" s="403"/>
      <c r="DD28" s="403"/>
      <c r="DE28" s="403"/>
      <c r="DF28" s="403"/>
      <c r="DG28" s="403"/>
      <c r="DH28" s="403"/>
      <c r="DI28" s="404"/>
    </row>
    <row r="29" spans="1:113" ht="18.75" customHeight="1" x14ac:dyDescent="0.2">
      <c r="A29" s="179"/>
      <c r="B29" s="576"/>
      <c r="C29" s="552"/>
      <c r="D29" s="553"/>
      <c r="E29" s="455" t="s">
        <v>190</v>
      </c>
      <c r="F29" s="435"/>
      <c r="G29" s="435"/>
      <c r="H29" s="435"/>
      <c r="I29" s="435"/>
      <c r="J29" s="435"/>
      <c r="K29" s="436"/>
      <c r="L29" s="456">
        <v>16</v>
      </c>
      <c r="M29" s="457"/>
      <c r="N29" s="457"/>
      <c r="O29" s="457"/>
      <c r="P29" s="499"/>
      <c r="Q29" s="456">
        <v>3420</v>
      </c>
      <c r="R29" s="457"/>
      <c r="S29" s="457"/>
      <c r="T29" s="457"/>
      <c r="U29" s="457"/>
      <c r="V29" s="499"/>
      <c r="W29" s="554"/>
      <c r="X29" s="555"/>
      <c r="Y29" s="556"/>
      <c r="Z29" s="455" t="s">
        <v>191</v>
      </c>
      <c r="AA29" s="435"/>
      <c r="AB29" s="435"/>
      <c r="AC29" s="435"/>
      <c r="AD29" s="435"/>
      <c r="AE29" s="435"/>
      <c r="AF29" s="435"/>
      <c r="AG29" s="436"/>
      <c r="AH29" s="456">
        <v>455</v>
      </c>
      <c r="AI29" s="457"/>
      <c r="AJ29" s="457"/>
      <c r="AK29" s="457"/>
      <c r="AL29" s="499"/>
      <c r="AM29" s="456">
        <v>1399041</v>
      </c>
      <c r="AN29" s="457"/>
      <c r="AO29" s="457"/>
      <c r="AP29" s="457"/>
      <c r="AQ29" s="457"/>
      <c r="AR29" s="499"/>
      <c r="AS29" s="456">
        <v>3075</v>
      </c>
      <c r="AT29" s="457"/>
      <c r="AU29" s="457"/>
      <c r="AV29" s="457"/>
      <c r="AW29" s="457"/>
      <c r="AX29" s="458"/>
      <c r="AY29" s="562"/>
      <c r="AZ29" s="563"/>
      <c r="BA29" s="563"/>
      <c r="BB29" s="564"/>
      <c r="BC29" s="439" t="s">
        <v>192</v>
      </c>
      <c r="BD29" s="440"/>
      <c r="BE29" s="440"/>
      <c r="BF29" s="440"/>
      <c r="BG29" s="440"/>
      <c r="BH29" s="440"/>
      <c r="BI29" s="440"/>
      <c r="BJ29" s="440"/>
      <c r="BK29" s="440"/>
      <c r="BL29" s="440"/>
      <c r="BM29" s="441"/>
      <c r="BN29" s="405">
        <v>1636955</v>
      </c>
      <c r="BO29" s="406"/>
      <c r="BP29" s="406"/>
      <c r="BQ29" s="406"/>
      <c r="BR29" s="406"/>
      <c r="BS29" s="406"/>
      <c r="BT29" s="406"/>
      <c r="BU29" s="407"/>
      <c r="BV29" s="405">
        <v>1843253</v>
      </c>
      <c r="BW29" s="406"/>
      <c r="BX29" s="406"/>
      <c r="BY29" s="406"/>
      <c r="BZ29" s="406"/>
      <c r="CA29" s="406"/>
      <c r="CB29" s="406"/>
      <c r="CC29" s="407"/>
      <c r="CD29" s="194"/>
      <c r="CE29" s="519"/>
      <c r="CF29" s="519"/>
      <c r="CG29" s="519"/>
      <c r="CH29" s="519"/>
      <c r="CI29" s="519"/>
      <c r="CJ29" s="519"/>
      <c r="CK29" s="519"/>
      <c r="CL29" s="519"/>
      <c r="CM29" s="519"/>
      <c r="CN29" s="519"/>
      <c r="CO29" s="519"/>
      <c r="CP29" s="519"/>
      <c r="CQ29" s="519"/>
      <c r="CR29" s="519"/>
      <c r="CS29" s="520"/>
      <c r="CT29" s="402"/>
      <c r="CU29" s="403"/>
      <c r="CV29" s="403"/>
      <c r="CW29" s="403"/>
      <c r="CX29" s="403"/>
      <c r="CY29" s="403"/>
      <c r="CZ29" s="403"/>
      <c r="DA29" s="404"/>
      <c r="DB29" s="402"/>
      <c r="DC29" s="403"/>
      <c r="DD29" s="403"/>
      <c r="DE29" s="403"/>
      <c r="DF29" s="403"/>
      <c r="DG29" s="403"/>
      <c r="DH29" s="403"/>
      <c r="DI29" s="404"/>
    </row>
    <row r="30" spans="1:113" ht="18.75" customHeight="1" thickBot="1" x14ac:dyDescent="0.25">
      <c r="A30" s="179"/>
      <c r="B30" s="577"/>
      <c r="C30" s="578"/>
      <c r="D30" s="579"/>
      <c r="E30" s="459"/>
      <c r="F30" s="460"/>
      <c r="G30" s="460"/>
      <c r="H30" s="460"/>
      <c r="I30" s="460"/>
      <c r="J30" s="460"/>
      <c r="K30" s="461"/>
      <c r="L30" s="569"/>
      <c r="M30" s="570"/>
      <c r="N30" s="570"/>
      <c r="O30" s="570"/>
      <c r="P30" s="571"/>
      <c r="Q30" s="569"/>
      <c r="R30" s="570"/>
      <c r="S30" s="570"/>
      <c r="T30" s="570"/>
      <c r="U30" s="570"/>
      <c r="V30" s="571"/>
      <c r="W30" s="572" t="s">
        <v>193</v>
      </c>
      <c r="X30" s="573"/>
      <c r="Y30" s="573"/>
      <c r="Z30" s="573"/>
      <c r="AA30" s="573"/>
      <c r="AB30" s="573"/>
      <c r="AC30" s="573"/>
      <c r="AD30" s="573"/>
      <c r="AE30" s="573"/>
      <c r="AF30" s="573"/>
      <c r="AG30" s="574"/>
      <c r="AH30" s="532">
        <v>98</v>
      </c>
      <c r="AI30" s="533"/>
      <c r="AJ30" s="533"/>
      <c r="AK30" s="533"/>
      <c r="AL30" s="533"/>
      <c r="AM30" s="533"/>
      <c r="AN30" s="533"/>
      <c r="AO30" s="533"/>
      <c r="AP30" s="533"/>
      <c r="AQ30" s="533"/>
      <c r="AR30" s="533"/>
      <c r="AS30" s="533"/>
      <c r="AT30" s="533"/>
      <c r="AU30" s="533"/>
      <c r="AV30" s="533"/>
      <c r="AW30" s="533"/>
      <c r="AX30" s="535"/>
      <c r="AY30" s="565"/>
      <c r="AZ30" s="566"/>
      <c r="BA30" s="566"/>
      <c r="BB30" s="567"/>
      <c r="BC30" s="521" t="s">
        <v>52</v>
      </c>
      <c r="BD30" s="522"/>
      <c r="BE30" s="522"/>
      <c r="BF30" s="522"/>
      <c r="BG30" s="522"/>
      <c r="BH30" s="522"/>
      <c r="BI30" s="522"/>
      <c r="BJ30" s="522"/>
      <c r="BK30" s="522"/>
      <c r="BL30" s="522"/>
      <c r="BM30" s="523"/>
      <c r="BN30" s="524">
        <v>4808554</v>
      </c>
      <c r="BO30" s="525"/>
      <c r="BP30" s="525"/>
      <c r="BQ30" s="525"/>
      <c r="BR30" s="525"/>
      <c r="BS30" s="525"/>
      <c r="BT30" s="525"/>
      <c r="BU30" s="526"/>
      <c r="BV30" s="524">
        <v>4906512</v>
      </c>
      <c r="BW30" s="525"/>
      <c r="BX30" s="525"/>
      <c r="BY30" s="525"/>
      <c r="BZ30" s="525"/>
      <c r="CA30" s="525"/>
      <c r="CB30" s="525"/>
      <c r="CC30" s="526"/>
      <c r="CD30" s="195"/>
      <c r="CE30" s="196"/>
      <c r="CF30" s="196"/>
      <c r="CG30" s="196"/>
      <c r="CH30" s="196"/>
      <c r="CI30" s="196"/>
      <c r="CJ30" s="196"/>
      <c r="CK30" s="196"/>
      <c r="CL30" s="196"/>
      <c r="CM30" s="196"/>
      <c r="CN30" s="196"/>
      <c r="CO30" s="196"/>
      <c r="CP30" s="196"/>
      <c r="CQ30" s="196"/>
      <c r="CR30" s="196"/>
      <c r="CS30" s="197"/>
      <c r="CT30" s="198"/>
      <c r="CU30" s="199"/>
      <c r="CV30" s="199"/>
      <c r="CW30" s="199"/>
      <c r="CX30" s="199"/>
      <c r="CY30" s="199"/>
      <c r="CZ30" s="199"/>
      <c r="DA30" s="200"/>
      <c r="DB30" s="198"/>
      <c r="DC30" s="199"/>
      <c r="DD30" s="199"/>
      <c r="DE30" s="199"/>
      <c r="DF30" s="199"/>
      <c r="DG30" s="199"/>
      <c r="DH30" s="199"/>
      <c r="DI30" s="200"/>
    </row>
    <row r="31" spans="1:113" ht="13.5" customHeight="1" x14ac:dyDescent="0.2">
      <c r="A31" s="179"/>
      <c r="B31" s="201"/>
      <c r="DI31" s="202"/>
    </row>
    <row r="32" spans="1:113" ht="13.5" customHeight="1" x14ac:dyDescent="0.2">
      <c r="A32" s="179"/>
      <c r="B32" s="203"/>
      <c r="C32" s="568" t="s">
        <v>194</v>
      </c>
      <c r="D32" s="568"/>
      <c r="E32" s="568"/>
      <c r="F32" s="568"/>
      <c r="G32" s="568"/>
      <c r="H32" s="568"/>
      <c r="I32" s="568"/>
      <c r="J32" s="568"/>
      <c r="K32" s="568"/>
      <c r="L32" s="568"/>
      <c r="M32" s="568"/>
      <c r="N32" s="568"/>
      <c r="O32" s="568"/>
      <c r="P32" s="568"/>
      <c r="Q32" s="568"/>
      <c r="R32" s="568"/>
      <c r="S32" s="568"/>
      <c r="U32" s="409" t="s">
        <v>195</v>
      </c>
      <c r="V32" s="409"/>
      <c r="W32" s="409"/>
      <c r="X32" s="409"/>
      <c r="Y32" s="409"/>
      <c r="Z32" s="409"/>
      <c r="AA32" s="409"/>
      <c r="AB32" s="409"/>
      <c r="AC32" s="409"/>
      <c r="AD32" s="409"/>
      <c r="AE32" s="409"/>
      <c r="AF32" s="409"/>
      <c r="AG32" s="409"/>
      <c r="AH32" s="409"/>
      <c r="AI32" s="409"/>
      <c r="AJ32" s="409"/>
      <c r="AK32" s="409"/>
      <c r="AM32" s="409" t="s">
        <v>196</v>
      </c>
      <c r="AN32" s="409"/>
      <c r="AO32" s="409"/>
      <c r="AP32" s="409"/>
      <c r="AQ32" s="409"/>
      <c r="AR32" s="409"/>
      <c r="AS32" s="409"/>
      <c r="AT32" s="409"/>
      <c r="AU32" s="409"/>
      <c r="AV32" s="409"/>
      <c r="AW32" s="409"/>
      <c r="AX32" s="409"/>
      <c r="AY32" s="409"/>
      <c r="AZ32" s="409"/>
      <c r="BA32" s="409"/>
      <c r="BB32" s="409"/>
      <c r="BC32" s="409"/>
      <c r="BE32" s="409" t="s">
        <v>197</v>
      </c>
      <c r="BF32" s="409"/>
      <c r="BG32" s="409"/>
      <c r="BH32" s="409"/>
      <c r="BI32" s="409"/>
      <c r="BJ32" s="409"/>
      <c r="BK32" s="409"/>
      <c r="BL32" s="409"/>
      <c r="BM32" s="409"/>
      <c r="BN32" s="409"/>
      <c r="BO32" s="409"/>
      <c r="BP32" s="409"/>
      <c r="BQ32" s="409"/>
      <c r="BR32" s="409"/>
      <c r="BS32" s="409"/>
      <c r="BT32" s="409"/>
      <c r="BU32" s="409"/>
      <c r="BW32" s="409" t="s">
        <v>198</v>
      </c>
      <c r="BX32" s="409"/>
      <c r="BY32" s="409"/>
      <c r="BZ32" s="409"/>
      <c r="CA32" s="409"/>
      <c r="CB32" s="409"/>
      <c r="CC32" s="409"/>
      <c r="CD32" s="409"/>
      <c r="CE32" s="409"/>
      <c r="CF32" s="409"/>
      <c r="CG32" s="409"/>
      <c r="CH32" s="409"/>
      <c r="CI32" s="409"/>
      <c r="CJ32" s="409"/>
      <c r="CK32" s="409"/>
      <c r="CL32" s="409"/>
      <c r="CM32" s="409"/>
      <c r="CO32" s="409" t="s">
        <v>199</v>
      </c>
      <c r="CP32" s="409"/>
      <c r="CQ32" s="409"/>
      <c r="CR32" s="409"/>
      <c r="CS32" s="409"/>
      <c r="CT32" s="409"/>
      <c r="CU32" s="409"/>
      <c r="CV32" s="409"/>
      <c r="CW32" s="409"/>
      <c r="CX32" s="409"/>
      <c r="CY32" s="409"/>
      <c r="CZ32" s="409"/>
      <c r="DA32" s="409"/>
      <c r="DB32" s="409"/>
      <c r="DC32" s="409"/>
      <c r="DD32" s="409"/>
      <c r="DE32" s="409"/>
      <c r="DI32" s="202"/>
    </row>
    <row r="33" spans="1:113" ht="13.5" customHeight="1" x14ac:dyDescent="0.2">
      <c r="A33" s="179"/>
      <c r="B33" s="203"/>
      <c r="C33" s="429" t="s">
        <v>200</v>
      </c>
      <c r="D33" s="429"/>
      <c r="E33" s="394" t="s">
        <v>201</v>
      </c>
      <c r="F33" s="394"/>
      <c r="G33" s="394"/>
      <c r="H33" s="394"/>
      <c r="I33" s="394"/>
      <c r="J33" s="394"/>
      <c r="K33" s="394"/>
      <c r="L33" s="394"/>
      <c r="M33" s="394"/>
      <c r="N33" s="394"/>
      <c r="O33" s="394"/>
      <c r="P33" s="394"/>
      <c r="Q33" s="394"/>
      <c r="R33" s="394"/>
      <c r="S33" s="394"/>
      <c r="T33" s="204"/>
      <c r="U33" s="429" t="s">
        <v>202</v>
      </c>
      <c r="V33" s="429"/>
      <c r="W33" s="394" t="s">
        <v>203</v>
      </c>
      <c r="X33" s="394"/>
      <c r="Y33" s="394"/>
      <c r="Z33" s="394"/>
      <c r="AA33" s="394"/>
      <c r="AB33" s="394"/>
      <c r="AC33" s="394"/>
      <c r="AD33" s="394"/>
      <c r="AE33" s="394"/>
      <c r="AF33" s="394"/>
      <c r="AG33" s="394"/>
      <c r="AH33" s="394"/>
      <c r="AI33" s="394"/>
      <c r="AJ33" s="394"/>
      <c r="AK33" s="394"/>
      <c r="AL33" s="204"/>
      <c r="AM33" s="429" t="s">
        <v>204</v>
      </c>
      <c r="AN33" s="429"/>
      <c r="AO33" s="394" t="s">
        <v>205</v>
      </c>
      <c r="AP33" s="394"/>
      <c r="AQ33" s="394"/>
      <c r="AR33" s="394"/>
      <c r="AS33" s="394"/>
      <c r="AT33" s="394"/>
      <c r="AU33" s="394"/>
      <c r="AV33" s="394"/>
      <c r="AW33" s="394"/>
      <c r="AX33" s="394"/>
      <c r="AY33" s="394"/>
      <c r="AZ33" s="394"/>
      <c r="BA33" s="394"/>
      <c r="BB33" s="394"/>
      <c r="BC33" s="394"/>
      <c r="BD33" s="205"/>
      <c r="BE33" s="394" t="s">
        <v>206</v>
      </c>
      <c r="BF33" s="394"/>
      <c r="BG33" s="394" t="s">
        <v>207</v>
      </c>
      <c r="BH33" s="394"/>
      <c r="BI33" s="394"/>
      <c r="BJ33" s="394"/>
      <c r="BK33" s="394"/>
      <c r="BL33" s="394"/>
      <c r="BM33" s="394"/>
      <c r="BN33" s="394"/>
      <c r="BO33" s="394"/>
      <c r="BP33" s="394"/>
      <c r="BQ33" s="394"/>
      <c r="BR33" s="394"/>
      <c r="BS33" s="394"/>
      <c r="BT33" s="394"/>
      <c r="BU33" s="394"/>
      <c r="BV33" s="205"/>
      <c r="BW33" s="429" t="s">
        <v>206</v>
      </c>
      <c r="BX33" s="429"/>
      <c r="BY33" s="394" t="s">
        <v>208</v>
      </c>
      <c r="BZ33" s="394"/>
      <c r="CA33" s="394"/>
      <c r="CB33" s="394"/>
      <c r="CC33" s="394"/>
      <c r="CD33" s="394"/>
      <c r="CE33" s="394"/>
      <c r="CF33" s="394"/>
      <c r="CG33" s="394"/>
      <c r="CH33" s="394"/>
      <c r="CI33" s="394"/>
      <c r="CJ33" s="394"/>
      <c r="CK33" s="394"/>
      <c r="CL33" s="394"/>
      <c r="CM33" s="394"/>
      <c r="CN33" s="204"/>
      <c r="CO33" s="429" t="s">
        <v>204</v>
      </c>
      <c r="CP33" s="429"/>
      <c r="CQ33" s="394" t="s">
        <v>209</v>
      </c>
      <c r="CR33" s="394"/>
      <c r="CS33" s="394"/>
      <c r="CT33" s="394"/>
      <c r="CU33" s="394"/>
      <c r="CV33" s="394"/>
      <c r="CW33" s="394"/>
      <c r="CX33" s="394"/>
      <c r="CY33" s="394"/>
      <c r="CZ33" s="394"/>
      <c r="DA33" s="394"/>
      <c r="DB33" s="394"/>
      <c r="DC33" s="394"/>
      <c r="DD33" s="394"/>
      <c r="DE33" s="394"/>
      <c r="DF33" s="204"/>
      <c r="DG33" s="594" t="s">
        <v>210</v>
      </c>
      <c r="DH33" s="594"/>
      <c r="DI33" s="206"/>
    </row>
    <row r="34" spans="1:113" ht="32.25" customHeight="1" x14ac:dyDescent="0.2">
      <c r="A34" s="179"/>
      <c r="B34" s="203"/>
      <c r="C34" s="595">
        <f>IF(E34="","",1)</f>
        <v>1</v>
      </c>
      <c r="D34" s="595"/>
      <c r="E34" s="596" t="str">
        <f>IF('各会計、関係団体の財政状況及び健全化判断比率'!B7="","",'各会計、関係団体の財政状況及び健全化判断比率'!B7)</f>
        <v>一般会計</v>
      </c>
      <c r="F34" s="596"/>
      <c r="G34" s="596"/>
      <c r="H34" s="596"/>
      <c r="I34" s="596"/>
      <c r="J34" s="596"/>
      <c r="K34" s="596"/>
      <c r="L34" s="596"/>
      <c r="M34" s="596"/>
      <c r="N34" s="596"/>
      <c r="O34" s="596"/>
      <c r="P34" s="596"/>
      <c r="Q34" s="596"/>
      <c r="R34" s="596"/>
      <c r="S34" s="596"/>
      <c r="T34" s="179"/>
      <c r="U34" s="595">
        <f>IF(W34="","",MAX(C34:D43)+1)</f>
        <v>5</v>
      </c>
      <c r="V34" s="595"/>
      <c r="W34" s="596" t="str">
        <f>IF('各会計、関係団体の財政状況及び健全化判断比率'!B28="","",'各会計、関係団体の財政状況及び健全化判断比率'!B28)</f>
        <v>高梁市国民健康保険特別会計</v>
      </c>
      <c r="X34" s="596"/>
      <c r="Y34" s="596"/>
      <c r="Z34" s="596"/>
      <c r="AA34" s="596"/>
      <c r="AB34" s="596"/>
      <c r="AC34" s="596"/>
      <c r="AD34" s="596"/>
      <c r="AE34" s="596"/>
      <c r="AF34" s="596"/>
      <c r="AG34" s="596"/>
      <c r="AH34" s="596"/>
      <c r="AI34" s="596"/>
      <c r="AJ34" s="596"/>
      <c r="AK34" s="596"/>
      <c r="AL34" s="179"/>
      <c r="AM34" s="595">
        <f>IF(AO34="","",MAX(C34:D43,U34:V43)+1)</f>
        <v>9</v>
      </c>
      <c r="AN34" s="595"/>
      <c r="AO34" s="596" t="str">
        <f>IF('各会計、関係団体の財政状況及び健全化判断比率'!B32="","",'各会計、関係団体の財政状況及び健全化判断比率'!B32)</f>
        <v>高梁市水道事業特別会計</v>
      </c>
      <c r="AP34" s="596"/>
      <c r="AQ34" s="596"/>
      <c r="AR34" s="596"/>
      <c r="AS34" s="596"/>
      <c r="AT34" s="596"/>
      <c r="AU34" s="596"/>
      <c r="AV34" s="596"/>
      <c r="AW34" s="596"/>
      <c r="AX34" s="596"/>
      <c r="AY34" s="596"/>
      <c r="AZ34" s="596"/>
      <c r="BA34" s="596"/>
      <c r="BB34" s="596"/>
      <c r="BC34" s="596"/>
      <c r="BD34" s="179"/>
      <c r="BE34" s="595">
        <f>IF(BG34="","",MAX(C34:D43,U34:V43,AM34:AN43)+1)</f>
        <v>12</v>
      </c>
      <c r="BF34" s="595"/>
      <c r="BG34" s="596" t="str">
        <f>IF('各会計、関係団体の財政状況及び健全化判断比率'!B35="","",'各会計、関係団体の財政状況及び健全化判断比率'!B35)</f>
        <v>高梁市地域開発事業特別会計</v>
      </c>
      <c r="BH34" s="596"/>
      <c r="BI34" s="596"/>
      <c r="BJ34" s="596"/>
      <c r="BK34" s="596"/>
      <c r="BL34" s="596"/>
      <c r="BM34" s="596"/>
      <c r="BN34" s="596"/>
      <c r="BO34" s="596"/>
      <c r="BP34" s="596"/>
      <c r="BQ34" s="596"/>
      <c r="BR34" s="596"/>
      <c r="BS34" s="596"/>
      <c r="BT34" s="596"/>
      <c r="BU34" s="596"/>
      <c r="BV34" s="179"/>
      <c r="BW34" s="595">
        <f>IF(BY34="","",MAX(C34:D43,U34:V43,AM34:AN43,BE34:BF43)+1)</f>
        <v>13</v>
      </c>
      <c r="BX34" s="595"/>
      <c r="BY34" s="596" t="str">
        <f>IF('各会計、関係団体の財政状況及び健全化判断比率'!B68="","",'各会計、関係団体の財政状況及び健全化判断比率'!B68)</f>
        <v>高梁地域事務組合</v>
      </c>
      <c r="BZ34" s="596"/>
      <c r="CA34" s="596"/>
      <c r="CB34" s="596"/>
      <c r="CC34" s="596"/>
      <c r="CD34" s="596"/>
      <c r="CE34" s="596"/>
      <c r="CF34" s="596"/>
      <c r="CG34" s="596"/>
      <c r="CH34" s="596"/>
      <c r="CI34" s="596"/>
      <c r="CJ34" s="596"/>
      <c r="CK34" s="596"/>
      <c r="CL34" s="596"/>
      <c r="CM34" s="596"/>
      <c r="CN34" s="179"/>
      <c r="CO34" s="595">
        <f>IF(CQ34="","",MAX(C34:D43,U34:V43,AM34:AN43,BE34:BF43,BW34:BX43)+1)</f>
        <v>21</v>
      </c>
      <c r="CP34" s="595"/>
      <c r="CQ34" s="596" t="str">
        <f>IF('各会計、関係団体の財政状況及び健全化判断比率'!BS7="","",'各会計、関係団体の財政状況及び健全化判断比率'!BS7)</f>
        <v>成羽町美術振興財団</v>
      </c>
      <c r="CR34" s="596"/>
      <c r="CS34" s="596"/>
      <c r="CT34" s="596"/>
      <c r="CU34" s="596"/>
      <c r="CV34" s="596"/>
      <c r="CW34" s="596"/>
      <c r="CX34" s="596"/>
      <c r="CY34" s="596"/>
      <c r="CZ34" s="596"/>
      <c r="DA34" s="596"/>
      <c r="DB34" s="596"/>
      <c r="DC34" s="596"/>
      <c r="DD34" s="596"/>
      <c r="DE34" s="596"/>
      <c r="DG34" s="597" t="str">
        <f>IF('各会計、関係団体の財政状況及び健全化判断比率'!BR7="","",'各会計、関係団体の財政状況及び健全化判断比率'!BR7)</f>
        <v/>
      </c>
      <c r="DH34" s="597"/>
      <c r="DI34" s="206"/>
    </row>
    <row r="35" spans="1:113" ht="32.25" customHeight="1" x14ac:dyDescent="0.2">
      <c r="A35" s="179"/>
      <c r="B35" s="203"/>
      <c r="C35" s="595">
        <f>IF(E35="","",C34+1)</f>
        <v>2</v>
      </c>
      <c r="D35" s="595"/>
      <c r="E35" s="596" t="str">
        <f>IF('各会計、関係団体の財政状況及び健全化判断比率'!B8="","",'各会計、関係団体の財政状況及び健全化判断比率'!B8)</f>
        <v>高梁市へき地診療所特別会計</v>
      </c>
      <c r="F35" s="596"/>
      <c r="G35" s="596"/>
      <c r="H35" s="596"/>
      <c r="I35" s="596"/>
      <c r="J35" s="596"/>
      <c r="K35" s="596"/>
      <c r="L35" s="596"/>
      <c r="M35" s="596"/>
      <c r="N35" s="596"/>
      <c r="O35" s="596"/>
      <c r="P35" s="596"/>
      <c r="Q35" s="596"/>
      <c r="R35" s="596"/>
      <c r="S35" s="596"/>
      <c r="T35" s="179"/>
      <c r="U35" s="595">
        <f>IF(W35="","",U34+1)</f>
        <v>6</v>
      </c>
      <c r="V35" s="595"/>
      <c r="W35" s="596" t="str">
        <f>IF('各会計、関係団体の財政状況及び健全化判断比率'!B29="","",'各会計、関係団体の財政状況及び健全化判断比率'!B29)</f>
        <v>高梁市後期高齢者医療特別会計</v>
      </c>
      <c r="X35" s="596"/>
      <c r="Y35" s="596"/>
      <c r="Z35" s="596"/>
      <c r="AA35" s="596"/>
      <c r="AB35" s="596"/>
      <c r="AC35" s="596"/>
      <c r="AD35" s="596"/>
      <c r="AE35" s="596"/>
      <c r="AF35" s="596"/>
      <c r="AG35" s="596"/>
      <c r="AH35" s="596"/>
      <c r="AI35" s="596"/>
      <c r="AJ35" s="596"/>
      <c r="AK35" s="596"/>
      <c r="AL35" s="179"/>
      <c r="AM35" s="595">
        <f t="shared" ref="AM35:AM43" si="0">IF(AO35="","",AM34+1)</f>
        <v>10</v>
      </c>
      <c r="AN35" s="595"/>
      <c r="AO35" s="596" t="str">
        <f>IF('各会計、関係団体の財政状況及び健全化判断比率'!B33="","",'各会計、関係団体の財政状況及び健全化判断比率'!B33)</f>
        <v>高梁市国民健康保険成羽病院事業会計</v>
      </c>
      <c r="AP35" s="596"/>
      <c r="AQ35" s="596"/>
      <c r="AR35" s="596"/>
      <c r="AS35" s="596"/>
      <c r="AT35" s="596"/>
      <c r="AU35" s="596"/>
      <c r="AV35" s="596"/>
      <c r="AW35" s="596"/>
      <c r="AX35" s="596"/>
      <c r="AY35" s="596"/>
      <c r="AZ35" s="596"/>
      <c r="BA35" s="596"/>
      <c r="BB35" s="596"/>
      <c r="BC35" s="596"/>
      <c r="BD35" s="179"/>
      <c r="BE35" s="595" t="str">
        <f t="shared" ref="BE35:BE43" si="1">IF(BG35="","",BE34+1)</f>
        <v/>
      </c>
      <c r="BF35" s="595"/>
      <c r="BG35" s="596"/>
      <c r="BH35" s="596"/>
      <c r="BI35" s="596"/>
      <c r="BJ35" s="596"/>
      <c r="BK35" s="596"/>
      <c r="BL35" s="596"/>
      <c r="BM35" s="596"/>
      <c r="BN35" s="596"/>
      <c r="BO35" s="596"/>
      <c r="BP35" s="596"/>
      <c r="BQ35" s="596"/>
      <c r="BR35" s="596"/>
      <c r="BS35" s="596"/>
      <c r="BT35" s="596"/>
      <c r="BU35" s="596"/>
      <c r="BV35" s="179"/>
      <c r="BW35" s="595">
        <f t="shared" ref="BW35:BW43" si="2">IF(BY35="","",BW34+1)</f>
        <v>14</v>
      </c>
      <c r="BX35" s="595"/>
      <c r="BY35" s="596" t="str">
        <f>IF('各会計、関係団体の財政状況及び健全化判断比率'!B69="","",'各会計、関係団体の財政状況及び健全化判断比率'!B69)</f>
        <v>岡山県広域水道企業団</v>
      </c>
      <c r="BZ35" s="596"/>
      <c r="CA35" s="596"/>
      <c r="CB35" s="596"/>
      <c r="CC35" s="596"/>
      <c r="CD35" s="596"/>
      <c r="CE35" s="596"/>
      <c r="CF35" s="596"/>
      <c r="CG35" s="596"/>
      <c r="CH35" s="596"/>
      <c r="CI35" s="596"/>
      <c r="CJ35" s="596"/>
      <c r="CK35" s="596"/>
      <c r="CL35" s="596"/>
      <c r="CM35" s="596"/>
      <c r="CN35" s="179"/>
      <c r="CO35" s="595" t="str">
        <f t="shared" ref="CO35:CO43" si="3">IF(CQ35="","",CO34+1)</f>
        <v/>
      </c>
      <c r="CP35" s="595"/>
      <c r="CQ35" s="596" t="str">
        <f>IF('各会計、関係団体の財政状況及び健全化判断比率'!BS8="","",'各会計、関係団体の財政状況及び健全化判断比率'!BS8)</f>
        <v/>
      </c>
      <c r="CR35" s="596"/>
      <c r="CS35" s="596"/>
      <c r="CT35" s="596"/>
      <c r="CU35" s="596"/>
      <c r="CV35" s="596"/>
      <c r="CW35" s="596"/>
      <c r="CX35" s="596"/>
      <c r="CY35" s="596"/>
      <c r="CZ35" s="596"/>
      <c r="DA35" s="596"/>
      <c r="DB35" s="596"/>
      <c r="DC35" s="596"/>
      <c r="DD35" s="596"/>
      <c r="DE35" s="596"/>
      <c r="DG35" s="597" t="str">
        <f>IF('各会計、関係団体の財政状況及び健全化判断比率'!BR8="","",'各会計、関係団体の財政状況及び健全化判断比率'!BR8)</f>
        <v/>
      </c>
      <c r="DH35" s="597"/>
      <c r="DI35" s="206"/>
    </row>
    <row r="36" spans="1:113" ht="32.25" customHeight="1" x14ac:dyDescent="0.2">
      <c r="A36" s="179"/>
      <c r="B36" s="203"/>
      <c r="C36" s="595">
        <f>IF(E36="","",C35+1)</f>
        <v>3</v>
      </c>
      <c r="D36" s="595"/>
      <c r="E36" s="596" t="str">
        <f>IF('各会計、関係団体の財政状況及び健全化判断比率'!B9="","",'各会計、関係団体の財政状況及び健全化判断比率'!B9)</f>
        <v>高梁市養護老人ホーム特別会計</v>
      </c>
      <c r="F36" s="596"/>
      <c r="G36" s="596"/>
      <c r="H36" s="596"/>
      <c r="I36" s="596"/>
      <c r="J36" s="596"/>
      <c r="K36" s="596"/>
      <c r="L36" s="596"/>
      <c r="M36" s="596"/>
      <c r="N36" s="596"/>
      <c r="O36" s="596"/>
      <c r="P36" s="596"/>
      <c r="Q36" s="596"/>
      <c r="R36" s="596"/>
      <c r="S36" s="596"/>
      <c r="T36" s="179"/>
      <c r="U36" s="595">
        <f t="shared" ref="U36:U43" si="4">IF(W36="","",U35+1)</f>
        <v>7</v>
      </c>
      <c r="V36" s="595"/>
      <c r="W36" s="596" t="str">
        <f>IF('各会計、関係団体の財政状況及び健全化判断比率'!B30="","",'各会計、関係団体の財政状況及び健全化判断比率'!B30)</f>
        <v>高梁市介護保険特別会計</v>
      </c>
      <c r="X36" s="596"/>
      <c r="Y36" s="596"/>
      <c r="Z36" s="596"/>
      <c r="AA36" s="596"/>
      <c r="AB36" s="596"/>
      <c r="AC36" s="596"/>
      <c r="AD36" s="596"/>
      <c r="AE36" s="596"/>
      <c r="AF36" s="596"/>
      <c r="AG36" s="596"/>
      <c r="AH36" s="596"/>
      <c r="AI36" s="596"/>
      <c r="AJ36" s="596"/>
      <c r="AK36" s="596"/>
      <c r="AL36" s="179"/>
      <c r="AM36" s="595">
        <f t="shared" si="0"/>
        <v>11</v>
      </c>
      <c r="AN36" s="595"/>
      <c r="AO36" s="596" t="str">
        <f>IF('各会計、関係団体の財政状況及び健全化判断比率'!B34="","",'各会計、関係団体の財政状況及び健全化判断比率'!B34)</f>
        <v>高梁市下水道事業特別会計</v>
      </c>
      <c r="AP36" s="596"/>
      <c r="AQ36" s="596"/>
      <c r="AR36" s="596"/>
      <c r="AS36" s="596"/>
      <c r="AT36" s="596"/>
      <c r="AU36" s="596"/>
      <c r="AV36" s="596"/>
      <c r="AW36" s="596"/>
      <c r="AX36" s="596"/>
      <c r="AY36" s="596"/>
      <c r="AZ36" s="596"/>
      <c r="BA36" s="596"/>
      <c r="BB36" s="596"/>
      <c r="BC36" s="596"/>
      <c r="BD36" s="179"/>
      <c r="BE36" s="595" t="str">
        <f t="shared" si="1"/>
        <v/>
      </c>
      <c r="BF36" s="595"/>
      <c r="BG36" s="596"/>
      <c r="BH36" s="596"/>
      <c r="BI36" s="596"/>
      <c r="BJ36" s="596"/>
      <c r="BK36" s="596"/>
      <c r="BL36" s="596"/>
      <c r="BM36" s="596"/>
      <c r="BN36" s="596"/>
      <c r="BO36" s="596"/>
      <c r="BP36" s="596"/>
      <c r="BQ36" s="596"/>
      <c r="BR36" s="596"/>
      <c r="BS36" s="596"/>
      <c r="BT36" s="596"/>
      <c r="BU36" s="596"/>
      <c r="BV36" s="179"/>
      <c r="BW36" s="595">
        <f t="shared" si="2"/>
        <v>15</v>
      </c>
      <c r="BX36" s="595"/>
      <c r="BY36" s="596" t="str">
        <f>IF('各会計、関係団体の財政状況及び健全化判断比率'!B70="","",'各会計、関係団体の財政状況及び健全化判断比率'!B70)</f>
        <v>岡山県後期高齢者医療広域連合一般会計</v>
      </c>
      <c r="BZ36" s="596"/>
      <c r="CA36" s="596"/>
      <c r="CB36" s="596"/>
      <c r="CC36" s="596"/>
      <c r="CD36" s="596"/>
      <c r="CE36" s="596"/>
      <c r="CF36" s="596"/>
      <c r="CG36" s="596"/>
      <c r="CH36" s="596"/>
      <c r="CI36" s="596"/>
      <c r="CJ36" s="596"/>
      <c r="CK36" s="596"/>
      <c r="CL36" s="596"/>
      <c r="CM36" s="596"/>
      <c r="CN36" s="179"/>
      <c r="CO36" s="595" t="str">
        <f t="shared" si="3"/>
        <v/>
      </c>
      <c r="CP36" s="595"/>
      <c r="CQ36" s="596" t="str">
        <f>IF('各会計、関係団体の財政状況及び健全化判断比率'!BS9="","",'各会計、関係団体の財政状況及び健全化判断比率'!BS9)</f>
        <v/>
      </c>
      <c r="CR36" s="596"/>
      <c r="CS36" s="596"/>
      <c r="CT36" s="596"/>
      <c r="CU36" s="596"/>
      <c r="CV36" s="596"/>
      <c r="CW36" s="596"/>
      <c r="CX36" s="596"/>
      <c r="CY36" s="596"/>
      <c r="CZ36" s="596"/>
      <c r="DA36" s="596"/>
      <c r="DB36" s="596"/>
      <c r="DC36" s="596"/>
      <c r="DD36" s="596"/>
      <c r="DE36" s="596"/>
      <c r="DG36" s="597" t="str">
        <f>IF('各会計、関係団体の財政状況及び健全化判断比率'!BR9="","",'各会計、関係団体の財政状況及び健全化判断比率'!BR9)</f>
        <v/>
      </c>
      <c r="DH36" s="597"/>
      <c r="DI36" s="206"/>
    </row>
    <row r="37" spans="1:113" ht="32.25" customHeight="1" x14ac:dyDescent="0.2">
      <c r="A37" s="179"/>
      <c r="B37" s="203"/>
      <c r="C37" s="595">
        <f>IF(E37="","",C36+1)</f>
        <v>4</v>
      </c>
      <c r="D37" s="595"/>
      <c r="E37" s="596" t="str">
        <f>IF('各会計、関係団体の財政状況及び健全化判断比率'!B10="","",'各会計、関係団体の財政状況及び健全化判断比率'!B10)</f>
        <v>高梁市畑地かんがい事業特別会計</v>
      </c>
      <c r="F37" s="596"/>
      <c r="G37" s="596"/>
      <c r="H37" s="596"/>
      <c r="I37" s="596"/>
      <c r="J37" s="596"/>
      <c r="K37" s="596"/>
      <c r="L37" s="596"/>
      <c r="M37" s="596"/>
      <c r="N37" s="596"/>
      <c r="O37" s="596"/>
      <c r="P37" s="596"/>
      <c r="Q37" s="596"/>
      <c r="R37" s="596"/>
      <c r="S37" s="596"/>
      <c r="T37" s="179"/>
      <c r="U37" s="595">
        <f t="shared" si="4"/>
        <v>8</v>
      </c>
      <c r="V37" s="595"/>
      <c r="W37" s="596" t="str">
        <f>IF('各会計、関係団体の財政状況及び健全化判断比率'!B31="","",'各会計、関係団体の財政状況及び健全化判断比率'!B31)</f>
        <v>高梁市特別養護老人ホーム特別会計</v>
      </c>
      <c r="X37" s="596"/>
      <c r="Y37" s="596"/>
      <c r="Z37" s="596"/>
      <c r="AA37" s="596"/>
      <c r="AB37" s="596"/>
      <c r="AC37" s="596"/>
      <c r="AD37" s="596"/>
      <c r="AE37" s="596"/>
      <c r="AF37" s="596"/>
      <c r="AG37" s="596"/>
      <c r="AH37" s="596"/>
      <c r="AI37" s="596"/>
      <c r="AJ37" s="596"/>
      <c r="AK37" s="596"/>
      <c r="AL37" s="179"/>
      <c r="AM37" s="595" t="str">
        <f t="shared" si="0"/>
        <v/>
      </c>
      <c r="AN37" s="595"/>
      <c r="AO37" s="596"/>
      <c r="AP37" s="596"/>
      <c r="AQ37" s="596"/>
      <c r="AR37" s="596"/>
      <c r="AS37" s="596"/>
      <c r="AT37" s="596"/>
      <c r="AU37" s="596"/>
      <c r="AV37" s="596"/>
      <c r="AW37" s="596"/>
      <c r="AX37" s="596"/>
      <c r="AY37" s="596"/>
      <c r="AZ37" s="596"/>
      <c r="BA37" s="596"/>
      <c r="BB37" s="596"/>
      <c r="BC37" s="596"/>
      <c r="BD37" s="179"/>
      <c r="BE37" s="595" t="str">
        <f t="shared" si="1"/>
        <v/>
      </c>
      <c r="BF37" s="595"/>
      <c r="BG37" s="596"/>
      <c r="BH37" s="596"/>
      <c r="BI37" s="596"/>
      <c r="BJ37" s="596"/>
      <c r="BK37" s="596"/>
      <c r="BL37" s="596"/>
      <c r="BM37" s="596"/>
      <c r="BN37" s="596"/>
      <c r="BO37" s="596"/>
      <c r="BP37" s="596"/>
      <c r="BQ37" s="596"/>
      <c r="BR37" s="596"/>
      <c r="BS37" s="596"/>
      <c r="BT37" s="596"/>
      <c r="BU37" s="596"/>
      <c r="BV37" s="179"/>
      <c r="BW37" s="595">
        <f t="shared" si="2"/>
        <v>16</v>
      </c>
      <c r="BX37" s="595"/>
      <c r="BY37" s="596" t="str">
        <f>IF('各会計、関係団体の財政状況及び健全化判断比率'!B71="","",'各会計、関係団体の財政状況及び健全化判断比率'!B71)</f>
        <v>岡山県後期高齢者医療広域連合特別会計</v>
      </c>
      <c r="BZ37" s="596"/>
      <c r="CA37" s="596"/>
      <c r="CB37" s="596"/>
      <c r="CC37" s="596"/>
      <c r="CD37" s="596"/>
      <c r="CE37" s="596"/>
      <c r="CF37" s="596"/>
      <c r="CG37" s="596"/>
      <c r="CH37" s="596"/>
      <c r="CI37" s="596"/>
      <c r="CJ37" s="596"/>
      <c r="CK37" s="596"/>
      <c r="CL37" s="596"/>
      <c r="CM37" s="596"/>
      <c r="CN37" s="179"/>
      <c r="CO37" s="595" t="str">
        <f t="shared" si="3"/>
        <v/>
      </c>
      <c r="CP37" s="595"/>
      <c r="CQ37" s="596" t="str">
        <f>IF('各会計、関係団体の財政状況及び健全化判断比率'!BS10="","",'各会計、関係団体の財政状況及び健全化判断比率'!BS10)</f>
        <v/>
      </c>
      <c r="CR37" s="596"/>
      <c r="CS37" s="596"/>
      <c r="CT37" s="596"/>
      <c r="CU37" s="596"/>
      <c r="CV37" s="596"/>
      <c r="CW37" s="596"/>
      <c r="CX37" s="596"/>
      <c r="CY37" s="596"/>
      <c r="CZ37" s="596"/>
      <c r="DA37" s="596"/>
      <c r="DB37" s="596"/>
      <c r="DC37" s="596"/>
      <c r="DD37" s="596"/>
      <c r="DE37" s="596"/>
      <c r="DG37" s="597" t="str">
        <f>IF('各会計、関係団体の財政状況及び健全化判断比率'!BR10="","",'各会計、関係団体の財政状況及び健全化判断比率'!BR10)</f>
        <v/>
      </c>
      <c r="DH37" s="597"/>
      <c r="DI37" s="206"/>
    </row>
    <row r="38" spans="1:113" ht="32.25" customHeight="1" x14ac:dyDescent="0.2">
      <c r="A38" s="179"/>
      <c r="B38" s="203"/>
      <c r="C38" s="595" t="str">
        <f t="shared" ref="C38:C43" si="5">IF(E38="","",C37+1)</f>
        <v/>
      </c>
      <c r="D38" s="595"/>
      <c r="E38" s="596" t="str">
        <f>IF('各会計、関係団体の財政状況及び健全化判断比率'!B11="","",'各会計、関係団体の財政状況及び健全化判断比率'!B11)</f>
        <v/>
      </c>
      <c r="F38" s="596"/>
      <c r="G38" s="596"/>
      <c r="H38" s="596"/>
      <c r="I38" s="596"/>
      <c r="J38" s="596"/>
      <c r="K38" s="596"/>
      <c r="L38" s="596"/>
      <c r="M38" s="596"/>
      <c r="N38" s="596"/>
      <c r="O38" s="596"/>
      <c r="P38" s="596"/>
      <c r="Q38" s="596"/>
      <c r="R38" s="596"/>
      <c r="S38" s="596"/>
      <c r="T38" s="179"/>
      <c r="U38" s="595" t="str">
        <f t="shared" si="4"/>
        <v/>
      </c>
      <c r="V38" s="595"/>
      <c r="W38" s="596"/>
      <c r="X38" s="596"/>
      <c r="Y38" s="596"/>
      <c r="Z38" s="596"/>
      <c r="AA38" s="596"/>
      <c r="AB38" s="596"/>
      <c r="AC38" s="596"/>
      <c r="AD38" s="596"/>
      <c r="AE38" s="596"/>
      <c r="AF38" s="596"/>
      <c r="AG38" s="596"/>
      <c r="AH38" s="596"/>
      <c r="AI38" s="596"/>
      <c r="AJ38" s="596"/>
      <c r="AK38" s="596"/>
      <c r="AL38" s="179"/>
      <c r="AM38" s="595" t="str">
        <f t="shared" si="0"/>
        <v/>
      </c>
      <c r="AN38" s="595"/>
      <c r="AO38" s="596"/>
      <c r="AP38" s="596"/>
      <c r="AQ38" s="596"/>
      <c r="AR38" s="596"/>
      <c r="AS38" s="596"/>
      <c r="AT38" s="596"/>
      <c r="AU38" s="596"/>
      <c r="AV38" s="596"/>
      <c r="AW38" s="596"/>
      <c r="AX38" s="596"/>
      <c r="AY38" s="596"/>
      <c r="AZ38" s="596"/>
      <c r="BA38" s="596"/>
      <c r="BB38" s="596"/>
      <c r="BC38" s="596"/>
      <c r="BD38" s="179"/>
      <c r="BE38" s="595" t="str">
        <f t="shared" si="1"/>
        <v/>
      </c>
      <c r="BF38" s="595"/>
      <c r="BG38" s="596"/>
      <c r="BH38" s="596"/>
      <c r="BI38" s="596"/>
      <c r="BJ38" s="596"/>
      <c r="BK38" s="596"/>
      <c r="BL38" s="596"/>
      <c r="BM38" s="596"/>
      <c r="BN38" s="596"/>
      <c r="BO38" s="596"/>
      <c r="BP38" s="596"/>
      <c r="BQ38" s="596"/>
      <c r="BR38" s="596"/>
      <c r="BS38" s="596"/>
      <c r="BT38" s="596"/>
      <c r="BU38" s="596"/>
      <c r="BV38" s="179"/>
      <c r="BW38" s="595">
        <f t="shared" si="2"/>
        <v>17</v>
      </c>
      <c r="BX38" s="595"/>
      <c r="BY38" s="596" t="str">
        <f>IF('各会計、関係団体の財政状況及び健全化判断比率'!B72="","",'各会計、関係団体の財政状況及び健全化判断比率'!B72)</f>
        <v>岡山県市町村総合事務組合一般会計</v>
      </c>
      <c r="BZ38" s="596"/>
      <c r="CA38" s="596"/>
      <c r="CB38" s="596"/>
      <c r="CC38" s="596"/>
      <c r="CD38" s="596"/>
      <c r="CE38" s="596"/>
      <c r="CF38" s="596"/>
      <c r="CG38" s="596"/>
      <c r="CH38" s="596"/>
      <c r="CI38" s="596"/>
      <c r="CJ38" s="596"/>
      <c r="CK38" s="596"/>
      <c r="CL38" s="596"/>
      <c r="CM38" s="596"/>
      <c r="CN38" s="179"/>
      <c r="CO38" s="595" t="str">
        <f t="shared" si="3"/>
        <v/>
      </c>
      <c r="CP38" s="595"/>
      <c r="CQ38" s="596" t="str">
        <f>IF('各会計、関係団体の財政状況及び健全化判断比率'!BS11="","",'各会計、関係団体の財政状況及び健全化判断比率'!BS11)</f>
        <v/>
      </c>
      <c r="CR38" s="596"/>
      <c r="CS38" s="596"/>
      <c r="CT38" s="596"/>
      <c r="CU38" s="596"/>
      <c r="CV38" s="596"/>
      <c r="CW38" s="596"/>
      <c r="CX38" s="596"/>
      <c r="CY38" s="596"/>
      <c r="CZ38" s="596"/>
      <c r="DA38" s="596"/>
      <c r="DB38" s="596"/>
      <c r="DC38" s="596"/>
      <c r="DD38" s="596"/>
      <c r="DE38" s="596"/>
      <c r="DG38" s="597" t="str">
        <f>IF('各会計、関係団体の財政状況及び健全化判断比率'!BR11="","",'各会計、関係団体の財政状況及び健全化判断比率'!BR11)</f>
        <v/>
      </c>
      <c r="DH38" s="597"/>
      <c r="DI38" s="206"/>
    </row>
    <row r="39" spans="1:113" ht="32.25" customHeight="1" x14ac:dyDescent="0.2">
      <c r="A39" s="179"/>
      <c r="B39" s="203"/>
      <c r="C39" s="595" t="str">
        <f t="shared" si="5"/>
        <v/>
      </c>
      <c r="D39" s="595"/>
      <c r="E39" s="596" t="str">
        <f>IF('各会計、関係団体の財政状況及び健全化判断比率'!B12="","",'各会計、関係団体の財政状況及び健全化判断比率'!B12)</f>
        <v/>
      </c>
      <c r="F39" s="596"/>
      <c r="G39" s="596"/>
      <c r="H39" s="596"/>
      <c r="I39" s="596"/>
      <c r="J39" s="596"/>
      <c r="K39" s="596"/>
      <c r="L39" s="596"/>
      <c r="M39" s="596"/>
      <c r="N39" s="596"/>
      <c r="O39" s="596"/>
      <c r="P39" s="596"/>
      <c r="Q39" s="596"/>
      <c r="R39" s="596"/>
      <c r="S39" s="596"/>
      <c r="T39" s="179"/>
      <c r="U39" s="595" t="str">
        <f t="shared" si="4"/>
        <v/>
      </c>
      <c r="V39" s="595"/>
      <c r="W39" s="596"/>
      <c r="X39" s="596"/>
      <c r="Y39" s="596"/>
      <c r="Z39" s="596"/>
      <c r="AA39" s="596"/>
      <c r="AB39" s="596"/>
      <c r="AC39" s="596"/>
      <c r="AD39" s="596"/>
      <c r="AE39" s="596"/>
      <c r="AF39" s="596"/>
      <c r="AG39" s="596"/>
      <c r="AH39" s="596"/>
      <c r="AI39" s="596"/>
      <c r="AJ39" s="596"/>
      <c r="AK39" s="596"/>
      <c r="AL39" s="179"/>
      <c r="AM39" s="595" t="str">
        <f t="shared" si="0"/>
        <v/>
      </c>
      <c r="AN39" s="595"/>
      <c r="AO39" s="596"/>
      <c r="AP39" s="596"/>
      <c r="AQ39" s="596"/>
      <c r="AR39" s="596"/>
      <c r="AS39" s="596"/>
      <c r="AT39" s="596"/>
      <c r="AU39" s="596"/>
      <c r="AV39" s="596"/>
      <c r="AW39" s="596"/>
      <c r="AX39" s="596"/>
      <c r="AY39" s="596"/>
      <c r="AZ39" s="596"/>
      <c r="BA39" s="596"/>
      <c r="BB39" s="596"/>
      <c r="BC39" s="596"/>
      <c r="BD39" s="179"/>
      <c r="BE39" s="595" t="str">
        <f t="shared" si="1"/>
        <v/>
      </c>
      <c r="BF39" s="595"/>
      <c r="BG39" s="596"/>
      <c r="BH39" s="596"/>
      <c r="BI39" s="596"/>
      <c r="BJ39" s="596"/>
      <c r="BK39" s="596"/>
      <c r="BL39" s="596"/>
      <c r="BM39" s="596"/>
      <c r="BN39" s="596"/>
      <c r="BO39" s="596"/>
      <c r="BP39" s="596"/>
      <c r="BQ39" s="596"/>
      <c r="BR39" s="596"/>
      <c r="BS39" s="596"/>
      <c r="BT39" s="596"/>
      <c r="BU39" s="596"/>
      <c r="BV39" s="179"/>
      <c r="BW39" s="595">
        <f t="shared" si="2"/>
        <v>18</v>
      </c>
      <c r="BX39" s="595"/>
      <c r="BY39" s="596" t="str">
        <f>IF('各会計、関係団体の財政状況及び健全化判断比率'!B73="","",'各会計、関係団体の財政状況及び健全化判断比率'!B73)</f>
        <v>岡山県市町村総合事務組合貸付金特別会計</v>
      </c>
      <c r="BZ39" s="596"/>
      <c r="CA39" s="596"/>
      <c r="CB39" s="596"/>
      <c r="CC39" s="596"/>
      <c r="CD39" s="596"/>
      <c r="CE39" s="596"/>
      <c r="CF39" s="596"/>
      <c r="CG39" s="596"/>
      <c r="CH39" s="596"/>
      <c r="CI39" s="596"/>
      <c r="CJ39" s="596"/>
      <c r="CK39" s="596"/>
      <c r="CL39" s="596"/>
      <c r="CM39" s="596"/>
      <c r="CN39" s="179"/>
      <c r="CO39" s="595" t="str">
        <f t="shared" si="3"/>
        <v/>
      </c>
      <c r="CP39" s="595"/>
      <c r="CQ39" s="596" t="str">
        <f>IF('各会計、関係団体の財政状況及び健全化判断比率'!BS12="","",'各会計、関係団体の財政状況及び健全化判断比率'!BS12)</f>
        <v/>
      </c>
      <c r="CR39" s="596"/>
      <c r="CS39" s="596"/>
      <c r="CT39" s="596"/>
      <c r="CU39" s="596"/>
      <c r="CV39" s="596"/>
      <c r="CW39" s="596"/>
      <c r="CX39" s="596"/>
      <c r="CY39" s="596"/>
      <c r="CZ39" s="596"/>
      <c r="DA39" s="596"/>
      <c r="DB39" s="596"/>
      <c r="DC39" s="596"/>
      <c r="DD39" s="596"/>
      <c r="DE39" s="596"/>
      <c r="DG39" s="597" t="str">
        <f>IF('各会計、関係団体の財政状況及び健全化判断比率'!BR12="","",'各会計、関係団体の財政状況及び健全化判断比率'!BR12)</f>
        <v/>
      </c>
      <c r="DH39" s="597"/>
      <c r="DI39" s="206"/>
    </row>
    <row r="40" spans="1:113" ht="32.25" customHeight="1" x14ac:dyDescent="0.2">
      <c r="A40" s="179"/>
      <c r="B40" s="203"/>
      <c r="C40" s="595" t="str">
        <f t="shared" si="5"/>
        <v/>
      </c>
      <c r="D40" s="595"/>
      <c r="E40" s="596" t="str">
        <f>IF('各会計、関係団体の財政状況及び健全化判断比率'!B13="","",'各会計、関係団体の財政状況及び健全化判断比率'!B13)</f>
        <v/>
      </c>
      <c r="F40" s="596"/>
      <c r="G40" s="596"/>
      <c r="H40" s="596"/>
      <c r="I40" s="596"/>
      <c r="J40" s="596"/>
      <c r="K40" s="596"/>
      <c r="L40" s="596"/>
      <c r="M40" s="596"/>
      <c r="N40" s="596"/>
      <c r="O40" s="596"/>
      <c r="P40" s="596"/>
      <c r="Q40" s="596"/>
      <c r="R40" s="596"/>
      <c r="S40" s="596"/>
      <c r="T40" s="179"/>
      <c r="U40" s="595" t="str">
        <f t="shared" si="4"/>
        <v/>
      </c>
      <c r="V40" s="595"/>
      <c r="W40" s="596"/>
      <c r="X40" s="596"/>
      <c r="Y40" s="596"/>
      <c r="Z40" s="596"/>
      <c r="AA40" s="596"/>
      <c r="AB40" s="596"/>
      <c r="AC40" s="596"/>
      <c r="AD40" s="596"/>
      <c r="AE40" s="596"/>
      <c r="AF40" s="596"/>
      <c r="AG40" s="596"/>
      <c r="AH40" s="596"/>
      <c r="AI40" s="596"/>
      <c r="AJ40" s="596"/>
      <c r="AK40" s="596"/>
      <c r="AL40" s="179"/>
      <c r="AM40" s="595" t="str">
        <f t="shared" si="0"/>
        <v/>
      </c>
      <c r="AN40" s="595"/>
      <c r="AO40" s="596"/>
      <c r="AP40" s="596"/>
      <c r="AQ40" s="596"/>
      <c r="AR40" s="596"/>
      <c r="AS40" s="596"/>
      <c r="AT40" s="596"/>
      <c r="AU40" s="596"/>
      <c r="AV40" s="596"/>
      <c r="AW40" s="596"/>
      <c r="AX40" s="596"/>
      <c r="AY40" s="596"/>
      <c r="AZ40" s="596"/>
      <c r="BA40" s="596"/>
      <c r="BB40" s="596"/>
      <c r="BC40" s="596"/>
      <c r="BD40" s="179"/>
      <c r="BE40" s="595" t="str">
        <f t="shared" si="1"/>
        <v/>
      </c>
      <c r="BF40" s="595"/>
      <c r="BG40" s="596"/>
      <c r="BH40" s="596"/>
      <c r="BI40" s="596"/>
      <c r="BJ40" s="596"/>
      <c r="BK40" s="596"/>
      <c r="BL40" s="596"/>
      <c r="BM40" s="596"/>
      <c r="BN40" s="596"/>
      <c r="BO40" s="596"/>
      <c r="BP40" s="596"/>
      <c r="BQ40" s="596"/>
      <c r="BR40" s="596"/>
      <c r="BS40" s="596"/>
      <c r="BT40" s="596"/>
      <c r="BU40" s="596"/>
      <c r="BV40" s="179"/>
      <c r="BW40" s="595">
        <f t="shared" si="2"/>
        <v>19</v>
      </c>
      <c r="BX40" s="595"/>
      <c r="BY40" s="596" t="str">
        <f>IF('各会計、関係団体の財政状況及び健全化判断比率'!B74="","",'各会計、関係団体の財政状況及び健全化判断比率'!B74)</f>
        <v>岡山県市町村総合事務組合拠出金事業特別会計</v>
      </c>
      <c r="BZ40" s="596"/>
      <c r="CA40" s="596"/>
      <c r="CB40" s="596"/>
      <c r="CC40" s="596"/>
      <c r="CD40" s="596"/>
      <c r="CE40" s="596"/>
      <c r="CF40" s="596"/>
      <c r="CG40" s="596"/>
      <c r="CH40" s="596"/>
      <c r="CI40" s="596"/>
      <c r="CJ40" s="596"/>
      <c r="CK40" s="596"/>
      <c r="CL40" s="596"/>
      <c r="CM40" s="596"/>
      <c r="CN40" s="179"/>
      <c r="CO40" s="595" t="str">
        <f t="shared" si="3"/>
        <v/>
      </c>
      <c r="CP40" s="595"/>
      <c r="CQ40" s="596" t="str">
        <f>IF('各会計、関係団体の財政状況及び健全化判断比率'!BS13="","",'各会計、関係団体の財政状況及び健全化判断比率'!BS13)</f>
        <v/>
      </c>
      <c r="CR40" s="596"/>
      <c r="CS40" s="596"/>
      <c r="CT40" s="596"/>
      <c r="CU40" s="596"/>
      <c r="CV40" s="596"/>
      <c r="CW40" s="596"/>
      <c r="CX40" s="596"/>
      <c r="CY40" s="596"/>
      <c r="CZ40" s="596"/>
      <c r="DA40" s="596"/>
      <c r="DB40" s="596"/>
      <c r="DC40" s="596"/>
      <c r="DD40" s="596"/>
      <c r="DE40" s="596"/>
      <c r="DG40" s="597" t="str">
        <f>IF('各会計、関係団体の財政状況及び健全化判断比率'!BR13="","",'各会計、関係団体の財政状況及び健全化判断比率'!BR13)</f>
        <v/>
      </c>
      <c r="DH40" s="597"/>
      <c r="DI40" s="206"/>
    </row>
    <row r="41" spans="1:113" ht="32.25" customHeight="1" x14ac:dyDescent="0.2">
      <c r="A41" s="179"/>
      <c r="B41" s="203"/>
      <c r="C41" s="595" t="str">
        <f t="shared" si="5"/>
        <v/>
      </c>
      <c r="D41" s="595"/>
      <c r="E41" s="596" t="str">
        <f>IF('各会計、関係団体の財政状況及び健全化判断比率'!B14="","",'各会計、関係団体の財政状況及び健全化判断比率'!B14)</f>
        <v/>
      </c>
      <c r="F41" s="596"/>
      <c r="G41" s="596"/>
      <c r="H41" s="596"/>
      <c r="I41" s="596"/>
      <c r="J41" s="596"/>
      <c r="K41" s="596"/>
      <c r="L41" s="596"/>
      <c r="M41" s="596"/>
      <c r="N41" s="596"/>
      <c r="O41" s="596"/>
      <c r="P41" s="596"/>
      <c r="Q41" s="596"/>
      <c r="R41" s="596"/>
      <c r="S41" s="596"/>
      <c r="T41" s="179"/>
      <c r="U41" s="595" t="str">
        <f t="shared" si="4"/>
        <v/>
      </c>
      <c r="V41" s="595"/>
      <c r="W41" s="596"/>
      <c r="X41" s="596"/>
      <c r="Y41" s="596"/>
      <c r="Z41" s="596"/>
      <c r="AA41" s="596"/>
      <c r="AB41" s="596"/>
      <c r="AC41" s="596"/>
      <c r="AD41" s="596"/>
      <c r="AE41" s="596"/>
      <c r="AF41" s="596"/>
      <c r="AG41" s="596"/>
      <c r="AH41" s="596"/>
      <c r="AI41" s="596"/>
      <c r="AJ41" s="596"/>
      <c r="AK41" s="596"/>
      <c r="AL41" s="179"/>
      <c r="AM41" s="595" t="str">
        <f t="shared" si="0"/>
        <v/>
      </c>
      <c r="AN41" s="595"/>
      <c r="AO41" s="596"/>
      <c r="AP41" s="596"/>
      <c r="AQ41" s="596"/>
      <c r="AR41" s="596"/>
      <c r="AS41" s="596"/>
      <c r="AT41" s="596"/>
      <c r="AU41" s="596"/>
      <c r="AV41" s="596"/>
      <c r="AW41" s="596"/>
      <c r="AX41" s="596"/>
      <c r="AY41" s="596"/>
      <c r="AZ41" s="596"/>
      <c r="BA41" s="596"/>
      <c r="BB41" s="596"/>
      <c r="BC41" s="596"/>
      <c r="BD41" s="179"/>
      <c r="BE41" s="595" t="str">
        <f t="shared" si="1"/>
        <v/>
      </c>
      <c r="BF41" s="595"/>
      <c r="BG41" s="596"/>
      <c r="BH41" s="596"/>
      <c r="BI41" s="596"/>
      <c r="BJ41" s="596"/>
      <c r="BK41" s="596"/>
      <c r="BL41" s="596"/>
      <c r="BM41" s="596"/>
      <c r="BN41" s="596"/>
      <c r="BO41" s="596"/>
      <c r="BP41" s="596"/>
      <c r="BQ41" s="596"/>
      <c r="BR41" s="596"/>
      <c r="BS41" s="596"/>
      <c r="BT41" s="596"/>
      <c r="BU41" s="596"/>
      <c r="BV41" s="179"/>
      <c r="BW41" s="595">
        <f t="shared" si="2"/>
        <v>20</v>
      </c>
      <c r="BX41" s="595"/>
      <c r="BY41" s="596" t="str">
        <f>IF('各会計、関係団体の財政状況及び健全化判断比率'!B75="","",'各会計、関係団体の財政状況及び健全化判断比率'!B75)</f>
        <v>岡山県市町村税整理組合</v>
      </c>
      <c r="BZ41" s="596"/>
      <c r="CA41" s="596"/>
      <c r="CB41" s="596"/>
      <c r="CC41" s="596"/>
      <c r="CD41" s="596"/>
      <c r="CE41" s="596"/>
      <c r="CF41" s="596"/>
      <c r="CG41" s="596"/>
      <c r="CH41" s="596"/>
      <c r="CI41" s="596"/>
      <c r="CJ41" s="596"/>
      <c r="CK41" s="596"/>
      <c r="CL41" s="596"/>
      <c r="CM41" s="596"/>
      <c r="CN41" s="179"/>
      <c r="CO41" s="595" t="str">
        <f t="shared" si="3"/>
        <v/>
      </c>
      <c r="CP41" s="595"/>
      <c r="CQ41" s="596" t="str">
        <f>IF('各会計、関係団体の財政状況及び健全化判断比率'!BS14="","",'各会計、関係団体の財政状況及び健全化判断比率'!BS14)</f>
        <v/>
      </c>
      <c r="CR41" s="596"/>
      <c r="CS41" s="596"/>
      <c r="CT41" s="596"/>
      <c r="CU41" s="596"/>
      <c r="CV41" s="596"/>
      <c r="CW41" s="596"/>
      <c r="CX41" s="596"/>
      <c r="CY41" s="596"/>
      <c r="CZ41" s="596"/>
      <c r="DA41" s="596"/>
      <c r="DB41" s="596"/>
      <c r="DC41" s="596"/>
      <c r="DD41" s="596"/>
      <c r="DE41" s="596"/>
      <c r="DG41" s="597" t="str">
        <f>IF('各会計、関係団体の財政状況及び健全化判断比率'!BR14="","",'各会計、関係団体の財政状況及び健全化判断比率'!BR14)</f>
        <v/>
      </c>
      <c r="DH41" s="597"/>
      <c r="DI41" s="206"/>
    </row>
    <row r="42" spans="1:113" ht="32.25" customHeight="1" x14ac:dyDescent="0.2">
      <c r="B42" s="203"/>
      <c r="C42" s="595" t="str">
        <f t="shared" si="5"/>
        <v/>
      </c>
      <c r="D42" s="595"/>
      <c r="E42" s="596" t="str">
        <f>IF('各会計、関係団体の財政状況及び健全化判断比率'!B15="","",'各会計、関係団体の財政状況及び健全化判断比率'!B15)</f>
        <v/>
      </c>
      <c r="F42" s="596"/>
      <c r="G42" s="596"/>
      <c r="H42" s="596"/>
      <c r="I42" s="596"/>
      <c r="J42" s="596"/>
      <c r="K42" s="596"/>
      <c r="L42" s="596"/>
      <c r="M42" s="596"/>
      <c r="N42" s="596"/>
      <c r="O42" s="596"/>
      <c r="P42" s="596"/>
      <c r="Q42" s="596"/>
      <c r="R42" s="596"/>
      <c r="S42" s="596"/>
      <c r="T42" s="179"/>
      <c r="U42" s="595" t="str">
        <f t="shared" si="4"/>
        <v/>
      </c>
      <c r="V42" s="595"/>
      <c r="W42" s="596"/>
      <c r="X42" s="596"/>
      <c r="Y42" s="596"/>
      <c r="Z42" s="596"/>
      <c r="AA42" s="596"/>
      <c r="AB42" s="596"/>
      <c r="AC42" s="596"/>
      <c r="AD42" s="596"/>
      <c r="AE42" s="596"/>
      <c r="AF42" s="596"/>
      <c r="AG42" s="596"/>
      <c r="AH42" s="596"/>
      <c r="AI42" s="596"/>
      <c r="AJ42" s="596"/>
      <c r="AK42" s="596"/>
      <c r="AL42" s="179"/>
      <c r="AM42" s="595" t="str">
        <f t="shared" si="0"/>
        <v/>
      </c>
      <c r="AN42" s="595"/>
      <c r="AO42" s="596"/>
      <c r="AP42" s="596"/>
      <c r="AQ42" s="596"/>
      <c r="AR42" s="596"/>
      <c r="AS42" s="596"/>
      <c r="AT42" s="596"/>
      <c r="AU42" s="596"/>
      <c r="AV42" s="596"/>
      <c r="AW42" s="596"/>
      <c r="AX42" s="596"/>
      <c r="AY42" s="596"/>
      <c r="AZ42" s="596"/>
      <c r="BA42" s="596"/>
      <c r="BB42" s="596"/>
      <c r="BC42" s="596"/>
      <c r="BD42" s="179"/>
      <c r="BE42" s="595" t="str">
        <f t="shared" si="1"/>
        <v/>
      </c>
      <c r="BF42" s="595"/>
      <c r="BG42" s="596"/>
      <c r="BH42" s="596"/>
      <c r="BI42" s="596"/>
      <c r="BJ42" s="596"/>
      <c r="BK42" s="596"/>
      <c r="BL42" s="596"/>
      <c r="BM42" s="596"/>
      <c r="BN42" s="596"/>
      <c r="BO42" s="596"/>
      <c r="BP42" s="596"/>
      <c r="BQ42" s="596"/>
      <c r="BR42" s="596"/>
      <c r="BS42" s="596"/>
      <c r="BT42" s="596"/>
      <c r="BU42" s="596"/>
      <c r="BV42" s="179"/>
      <c r="BW42" s="595" t="str">
        <f t="shared" si="2"/>
        <v/>
      </c>
      <c r="BX42" s="595"/>
      <c r="BY42" s="596" t="str">
        <f>IF('各会計、関係団体の財政状況及び健全化判断比率'!B76="","",'各会計、関係団体の財政状況及び健全化判断比率'!B76)</f>
        <v/>
      </c>
      <c r="BZ42" s="596"/>
      <c r="CA42" s="596"/>
      <c r="CB42" s="596"/>
      <c r="CC42" s="596"/>
      <c r="CD42" s="596"/>
      <c r="CE42" s="596"/>
      <c r="CF42" s="596"/>
      <c r="CG42" s="596"/>
      <c r="CH42" s="596"/>
      <c r="CI42" s="596"/>
      <c r="CJ42" s="596"/>
      <c r="CK42" s="596"/>
      <c r="CL42" s="596"/>
      <c r="CM42" s="596"/>
      <c r="CN42" s="179"/>
      <c r="CO42" s="595" t="str">
        <f t="shared" si="3"/>
        <v/>
      </c>
      <c r="CP42" s="595"/>
      <c r="CQ42" s="596" t="str">
        <f>IF('各会計、関係団体の財政状況及び健全化判断比率'!BS15="","",'各会計、関係団体の財政状況及び健全化判断比率'!BS15)</f>
        <v/>
      </c>
      <c r="CR42" s="596"/>
      <c r="CS42" s="596"/>
      <c r="CT42" s="596"/>
      <c r="CU42" s="596"/>
      <c r="CV42" s="596"/>
      <c r="CW42" s="596"/>
      <c r="CX42" s="596"/>
      <c r="CY42" s="596"/>
      <c r="CZ42" s="596"/>
      <c r="DA42" s="596"/>
      <c r="DB42" s="596"/>
      <c r="DC42" s="596"/>
      <c r="DD42" s="596"/>
      <c r="DE42" s="596"/>
      <c r="DG42" s="597" t="str">
        <f>IF('各会計、関係団体の財政状況及び健全化判断比率'!BR15="","",'各会計、関係団体の財政状況及び健全化判断比率'!BR15)</f>
        <v/>
      </c>
      <c r="DH42" s="597"/>
      <c r="DI42" s="206"/>
    </row>
    <row r="43" spans="1:113" ht="32.25" customHeight="1" x14ac:dyDescent="0.2">
      <c r="B43" s="203"/>
      <c r="C43" s="595" t="str">
        <f t="shared" si="5"/>
        <v/>
      </c>
      <c r="D43" s="595"/>
      <c r="E43" s="596" t="str">
        <f>IF('各会計、関係団体の財政状況及び健全化判断比率'!B16="","",'各会計、関係団体の財政状況及び健全化判断比率'!B16)</f>
        <v/>
      </c>
      <c r="F43" s="596"/>
      <c r="G43" s="596"/>
      <c r="H43" s="596"/>
      <c r="I43" s="596"/>
      <c r="J43" s="596"/>
      <c r="K43" s="596"/>
      <c r="L43" s="596"/>
      <c r="M43" s="596"/>
      <c r="N43" s="596"/>
      <c r="O43" s="596"/>
      <c r="P43" s="596"/>
      <c r="Q43" s="596"/>
      <c r="R43" s="596"/>
      <c r="S43" s="596"/>
      <c r="T43" s="179"/>
      <c r="U43" s="595" t="str">
        <f t="shared" si="4"/>
        <v/>
      </c>
      <c r="V43" s="595"/>
      <c r="W43" s="596"/>
      <c r="X43" s="596"/>
      <c r="Y43" s="596"/>
      <c r="Z43" s="596"/>
      <c r="AA43" s="596"/>
      <c r="AB43" s="596"/>
      <c r="AC43" s="596"/>
      <c r="AD43" s="596"/>
      <c r="AE43" s="596"/>
      <c r="AF43" s="596"/>
      <c r="AG43" s="596"/>
      <c r="AH43" s="596"/>
      <c r="AI43" s="596"/>
      <c r="AJ43" s="596"/>
      <c r="AK43" s="596"/>
      <c r="AL43" s="179"/>
      <c r="AM43" s="595" t="str">
        <f t="shared" si="0"/>
        <v/>
      </c>
      <c r="AN43" s="595"/>
      <c r="AO43" s="596"/>
      <c r="AP43" s="596"/>
      <c r="AQ43" s="596"/>
      <c r="AR43" s="596"/>
      <c r="AS43" s="596"/>
      <c r="AT43" s="596"/>
      <c r="AU43" s="596"/>
      <c r="AV43" s="596"/>
      <c r="AW43" s="596"/>
      <c r="AX43" s="596"/>
      <c r="AY43" s="596"/>
      <c r="AZ43" s="596"/>
      <c r="BA43" s="596"/>
      <c r="BB43" s="596"/>
      <c r="BC43" s="596"/>
      <c r="BD43" s="179"/>
      <c r="BE43" s="595" t="str">
        <f t="shared" si="1"/>
        <v/>
      </c>
      <c r="BF43" s="595"/>
      <c r="BG43" s="596"/>
      <c r="BH43" s="596"/>
      <c r="BI43" s="596"/>
      <c r="BJ43" s="596"/>
      <c r="BK43" s="596"/>
      <c r="BL43" s="596"/>
      <c r="BM43" s="596"/>
      <c r="BN43" s="596"/>
      <c r="BO43" s="596"/>
      <c r="BP43" s="596"/>
      <c r="BQ43" s="596"/>
      <c r="BR43" s="596"/>
      <c r="BS43" s="596"/>
      <c r="BT43" s="596"/>
      <c r="BU43" s="596"/>
      <c r="BV43" s="179"/>
      <c r="BW43" s="595" t="str">
        <f t="shared" si="2"/>
        <v/>
      </c>
      <c r="BX43" s="595"/>
      <c r="BY43" s="596" t="str">
        <f>IF('各会計、関係団体の財政状況及び健全化判断比率'!B77="","",'各会計、関係団体の財政状況及び健全化判断比率'!B77)</f>
        <v/>
      </c>
      <c r="BZ43" s="596"/>
      <c r="CA43" s="596"/>
      <c r="CB43" s="596"/>
      <c r="CC43" s="596"/>
      <c r="CD43" s="596"/>
      <c r="CE43" s="596"/>
      <c r="CF43" s="596"/>
      <c r="CG43" s="596"/>
      <c r="CH43" s="596"/>
      <c r="CI43" s="596"/>
      <c r="CJ43" s="596"/>
      <c r="CK43" s="596"/>
      <c r="CL43" s="596"/>
      <c r="CM43" s="596"/>
      <c r="CN43" s="179"/>
      <c r="CO43" s="595" t="str">
        <f t="shared" si="3"/>
        <v/>
      </c>
      <c r="CP43" s="595"/>
      <c r="CQ43" s="596" t="str">
        <f>IF('各会計、関係団体の財政状況及び健全化判断比率'!BS16="","",'各会計、関係団体の財政状況及び健全化判断比率'!BS16)</f>
        <v/>
      </c>
      <c r="CR43" s="596"/>
      <c r="CS43" s="596"/>
      <c r="CT43" s="596"/>
      <c r="CU43" s="596"/>
      <c r="CV43" s="596"/>
      <c r="CW43" s="596"/>
      <c r="CX43" s="596"/>
      <c r="CY43" s="596"/>
      <c r="CZ43" s="596"/>
      <c r="DA43" s="596"/>
      <c r="DB43" s="596"/>
      <c r="DC43" s="596"/>
      <c r="DD43" s="596"/>
      <c r="DE43" s="596"/>
      <c r="DG43" s="597" t="str">
        <f>IF('各会計、関係団体の財政状況及び健全化判断比率'!BR16="","",'各会計、関係団体の財政状況及び健全化判断比率'!BR16)</f>
        <v/>
      </c>
      <c r="DH43" s="597"/>
      <c r="DI43" s="206"/>
    </row>
    <row r="44" spans="1:113" ht="13.5" customHeight="1" thickBot="1" x14ac:dyDescent="0.25">
      <c r="B44" s="207"/>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9"/>
    </row>
    <row r="45" spans="1:113" x14ac:dyDescent="0.2"/>
    <row r="46" spans="1:113" x14ac:dyDescent="0.2">
      <c r="B46" s="178" t="s">
        <v>211</v>
      </c>
      <c r="E46" s="598" t="s">
        <v>212</v>
      </c>
      <c r="F46" s="598"/>
      <c r="G46" s="598"/>
      <c r="H46" s="598"/>
      <c r="I46" s="598"/>
      <c r="J46" s="598"/>
      <c r="K46" s="598"/>
      <c r="L46" s="598"/>
      <c r="M46" s="598"/>
      <c r="N46" s="598"/>
      <c r="O46" s="598"/>
      <c r="P46" s="598"/>
      <c r="Q46" s="598"/>
      <c r="R46" s="598"/>
      <c r="S46" s="598"/>
      <c r="T46" s="598"/>
      <c r="U46" s="598"/>
      <c r="V46" s="598"/>
      <c r="W46" s="598"/>
      <c r="X46" s="598"/>
      <c r="Y46" s="598"/>
      <c r="Z46" s="598"/>
      <c r="AA46" s="598"/>
      <c r="AB46" s="598"/>
      <c r="AC46" s="598"/>
      <c r="AD46" s="598"/>
      <c r="AE46" s="598"/>
      <c r="AF46" s="598"/>
      <c r="AG46" s="598"/>
      <c r="AH46" s="598"/>
      <c r="AI46" s="598"/>
      <c r="AJ46" s="598"/>
      <c r="AK46" s="598"/>
      <c r="AL46" s="598"/>
      <c r="AM46" s="598"/>
      <c r="AN46" s="598"/>
      <c r="AO46" s="598"/>
      <c r="AP46" s="598"/>
      <c r="AQ46" s="598"/>
      <c r="AR46" s="598"/>
      <c r="AS46" s="598"/>
      <c r="AT46" s="598"/>
      <c r="AU46" s="598"/>
      <c r="AV46" s="598"/>
      <c r="AW46" s="598"/>
      <c r="AX46" s="598"/>
      <c r="AY46" s="598"/>
      <c r="AZ46" s="598"/>
      <c r="BA46" s="598"/>
      <c r="BB46" s="598"/>
      <c r="BC46" s="598"/>
      <c r="BD46" s="598"/>
      <c r="BE46" s="598"/>
      <c r="BF46" s="598"/>
      <c r="BG46" s="598"/>
      <c r="BH46" s="598"/>
      <c r="BI46" s="598"/>
      <c r="BJ46" s="598"/>
      <c r="BK46" s="598"/>
      <c r="BL46" s="598"/>
      <c r="BM46" s="598"/>
      <c r="BN46" s="598"/>
      <c r="BO46" s="598"/>
      <c r="BP46" s="598"/>
      <c r="BQ46" s="598"/>
      <c r="BR46" s="598"/>
      <c r="BS46" s="598"/>
      <c r="BT46" s="598"/>
      <c r="BU46" s="598"/>
      <c r="BV46" s="598"/>
      <c r="BW46" s="598"/>
      <c r="BX46" s="598"/>
      <c r="BY46" s="598"/>
      <c r="BZ46" s="598"/>
      <c r="CA46" s="598"/>
      <c r="CB46" s="598"/>
      <c r="CC46" s="598"/>
      <c r="CD46" s="598"/>
      <c r="CE46" s="598"/>
      <c r="CF46" s="598"/>
      <c r="CG46" s="598"/>
      <c r="CH46" s="598"/>
      <c r="CI46" s="598"/>
      <c r="CJ46" s="598"/>
      <c r="CK46" s="598"/>
      <c r="CL46" s="598"/>
      <c r="CM46" s="598"/>
      <c r="CN46" s="598"/>
      <c r="CO46" s="598"/>
      <c r="CP46" s="598"/>
      <c r="CQ46" s="598"/>
      <c r="CR46" s="598"/>
      <c r="CS46" s="598"/>
      <c r="CT46" s="598"/>
      <c r="CU46" s="598"/>
      <c r="CV46" s="598"/>
      <c r="CW46" s="598"/>
      <c r="CX46" s="598"/>
      <c r="CY46" s="598"/>
      <c r="CZ46" s="598"/>
      <c r="DA46" s="598"/>
      <c r="DB46" s="598"/>
      <c r="DC46" s="598"/>
      <c r="DD46" s="598"/>
      <c r="DE46" s="598"/>
      <c r="DF46" s="598"/>
      <c r="DG46" s="598"/>
      <c r="DH46" s="598"/>
      <c r="DI46" s="598"/>
    </row>
    <row r="47" spans="1:113" x14ac:dyDescent="0.2">
      <c r="E47" s="598" t="s">
        <v>213</v>
      </c>
      <c r="F47" s="598"/>
      <c r="G47" s="598"/>
      <c r="H47" s="598"/>
      <c r="I47" s="598"/>
      <c r="J47" s="598"/>
      <c r="K47" s="598"/>
      <c r="L47" s="598"/>
      <c r="M47" s="598"/>
      <c r="N47" s="598"/>
      <c r="O47" s="598"/>
      <c r="P47" s="598"/>
      <c r="Q47" s="598"/>
      <c r="R47" s="598"/>
      <c r="S47" s="598"/>
      <c r="T47" s="598"/>
      <c r="U47" s="598"/>
      <c r="V47" s="598"/>
      <c r="W47" s="598"/>
      <c r="X47" s="598"/>
      <c r="Y47" s="598"/>
      <c r="Z47" s="598"/>
      <c r="AA47" s="598"/>
      <c r="AB47" s="598"/>
      <c r="AC47" s="598"/>
      <c r="AD47" s="598"/>
      <c r="AE47" s="598"/>
      <c r="AF47" s="598"/>
      <c r="AG47" s="598"/>
      <c r="AH47" s="598"/>
      <c r="AI47" s="598"/>
      <c r="AJ47" s="598"/>
      <c r="AK47" s="598"/>
      <c r="AL47" s="598"/>
      <c r="AM47" s="598"/>
      <c r="AN47" s="598"/>
      <c r="AO47" s="598"/>
      <c r="AP47" s="598"/>
      <c r="AQ47" s="598"/>
      <c r="AR47" s="598"/>
      <c r="AS47" s="598"/>
      <c r="AT47" s="598"/>
      <c r="AU47" s="598"/>
      <c r="AV47" s="598"/>
      <c r="AW47" s="598"/>
      <c r="AX47" s="598"/>
      <c r="AY47" s="598"/>
      <c r="AZ47" s="598"/>
      <c r="BA47" s="598"/>
      <c r="BB47" s="598"/>
      <c r="BC47" s="598"/>
      <c r="BD47" s="598"/>
      <c r="BE47" s="598"/>
      <c r="BF47" s="598"/>
      <c r="BG47" s="598"/>
      <c r="BH47" s="598"/>
      <c r="BI47" s="598"/>
      <c r="BJ47" s="598"/>
      <c r="BK47" s="598"/>
      <c r="BL47" s="598"/>
      <c r="BM47" s="598"/>
      <c r="BN47" s="598"/>
      <c r="BO47" s="598"/>
      <c r="BP47" s="598"/>
      <c r="BQ47" s="598"/>
      <c r="BR47" s="598"/>
      <c r="BS47" s="598"/>
      <c r="BT47" s="598"/>
      <c r="BU47" s="598"/>
      <c r="BV47" s="598"/>
      <c r="BW47" s="598"/>
      <c r="BX47" s="598"/>
      <c r="BY47" s="598"/>
      <c r="BZ47" s="598"/>
      <c r="CA47" s="598"/>
      <c r="CB47" s="598"/>
      <c r="CC47" s="598"/>
      <c r="CD47" s="598"/>
      <c r="CE47" s="598"/>
      <c r="CF47" s="598"/>
      <c r="CG47" s="598"/>
      <c r="CH47" s="598"/>
      <c r="CI47" s="598"/>
      <c r="CJ47" s="598"/>
      <c r="CK47" s="598"/>
      <c r="CL47" s="598"/>
      <c r="CM47" s="598"/>
      <c r="CN47" s="598"/>
      <c r="CO47" s="598"/>
      <c r="CP47" s="598"/>
      <c r="CQ47" s="598"/>
      <c r="CR47" s="598"/>
      <c r="CS47" s="598"/>
      <c r="CT47" s="598"/>
      <c r="CU47" s="598"/>
      <c r="CV47" s="598"/>
      <c r="CW47" s="598"/>
      <c r="CX47" s="598"/>
      <c r="CY47" s="598"/>
      <c r="CZ47" s="598"/>
      <c r="DA47" s="598"/>
      <c r="DB47" s="598"/>
      <c r="DC47" s="598"/>
      <c r="DD47" s="598"/>
      <c r="DE47" s="598"/>
      <c r="DF47" s="598"/>
      <c r="DG47" s="598"/>
      <c r="DH47" s="598"/>
      <c r="DI47" s="598"/>
    </row>
    <row r="48" spans="1:113" x14ac:dyDescent="0.2">
      <c r="E48" s="598" t="s">
        <v>214</v>
      </c>
      <c r="F48" s="598"/>
      <c r="G48" s="598"/>
      <c r="H48" s="598"/>
      <c r="I48" s="598"/>
      <c r="J48" s="598"/>
      <c r="K48" s="598"/>
      <c r="L48" s="598"/>
      <c r="M48" s="598"/>
      <c r="N48" s="598"/>
      <c r="O48" s="598"/>
      <c r="P48" s="598"/>
      <c r="Q48" s="598"/>
      <c r="R48" s="598"/>
      <c r="S48" s="598"/>
      <c r="T48" s="598"/>
      <c r="U48" s="598"/>
      <c r="V48" s="598"/>
      <c r="W48" s="598"/>
      <c r="X48" s="598"/>
      <c r="Y48" s="598"/>
      <c r="Z48" s="598"/>
      <c r="AA48" s="598"/>
      <c r="AB48" s="598"/>
      <c r="AC48" s="598"/>
      <c r="AD48" s="598"/>
      <c r="AE48" s="598"/>
      <c r="AF48" s="598"/>
      <c r="AG48" s="598"/>
      <c r="AH48" s="598"/>
      <c r="AI48" s="598"/>
      <c r="AJ48" s="598"/>
      <c r="AK48" s="598"/>
      <c r="AL48" s="598"/>
      <c r="AM48" s="598"/>
      <c r="AN48" s="598"/>
      <c r="AO48" s="598"/>
      <c r="AP48" s="598"/>
      <c r="AQ48" s="598"/>
      <c r="AR48" s="598"/>
      <c r="AS48" s="598"/>
      <c r="AT48" s="598"/>
      <c r="AU48" s="598"/>
      <c r="AV48" s="598"/>
      <c r="AW48" s="598"/>
      <c r="AX48" s="598"/>
      <c r="AY48" s="598"/>
      <c r="AZ48" s="598"/>
      <c r="BA48" s="598"/>
      <c r="BB48" s="598"/>
      <c r="BC48" s="598"/>
      <c r="BD48" s="598"/>
      <c r="BE48" s="598"/>
      <c r="BF48" s="598"/>
      <c r="BG48" s="598"/>
      <c r="BH48" s="598"/>
      <c r="BI48" s="598"/>
      <c r="BJ48" s="598"/>
      <c r="BK48" s="598"/>
      <c r="BL48" s="598"/>
      <c r="BM48" s="598"/>
      <c r="BN48" s="598"/>
      <c r="BO48" s="598"/>
      <c r="BP48" s="598"/>
      <c r="BQ48" s="598"/>
      <c r="BR48" s="598"/>
      <c r="BS48" s="598"/>
      <c r="BT48" s="598"/>
      <c r="BU48" s="598"/>
      <c r="BV48" s="598"/>
      <c r="BW48" s="598"/>
      <c r="BX48" s="598"/>
      <c r="BY48" s="598"/>
      <c r="BZ48" s="598"/>
      <c r="CA48" s="598"/>
      <c r="CB48" s="598"/>
      <c r="CC48" s="598"/>
      <c r="CD48" s="598"/>
      <c r="CE48" s="598"/>
      <c r="CF48" s="598"/>
      <c r="CG48" s="598"/>
      <c r="CH48" s="598"/>
      <c r="CI48" s="598"/>
      <c r="CJ48" s="598"/>
      <c r="CK48" s="598"/>
      <c r="CL48" s="598"/>
      <c r="CM48" s="598"/>
      <c r="CN48" s="598"/>
      <c r="CO48" s="598"/>
      <c r="CP48" s="598"/>
      <c r="CQ48" s="598"/>
      <c r="CR48" s="598"/>
      <c r="CS48" s="598"/>
      <c r="CT48" s="598"/>
      <c r="CU48" s="598"/>
      <c r="CV48" s="598"/>
      <c r="CW48" s="598"/>
      <c r="CX48" s="598"/>
      <c r="CY48" s="598"/>
      <c r="CZ48" s="598"/>
      <c r="DA48" s="598"/>
      <c r="DB48" s="598"/>
      <c r="DC48" s="598"/>
      <c r="DD48" s="598"/>
      <c r="DE48" s="598"/>
      <c r="DF48" s="598"/>
      <c r="DG48" s="598"/>
      <c r="DH48" s="598"/>
      <c r="DI48" s="598"/>
    </row>
    <row r="49" spans="5:113" x14ac:dyDescent="0.2">
      <c r="E49" s="599" t="s">
        <v>215</v>
      </c>
      <c r="F49" s="599"/>
      <c r="G49" s="599"/>
      <c r="H49" s="599"/>
      <c r="I49" s="599"/>
      <c r="J49" s="599"/>
      <c r="K49" s="599"/>
      <c r="L49" s="599"/>
      <c r="M49" s="599"/>
      <c r="N49" s="599"/>
      <c r="O49" s="599"/>
      <c r="P49" s="599"/>
      <c r="Q49" s="599"/>
      <c r="R49" s="599"/>
      <c r="S49" s="599"/>
      <c r="T49" s="599"/>
      <c r="U49" s="599"/>
      <c r="V49" s="599"/>
      <c r="W49" s="599"/>
      <c r="X49" s="599"/>
      <c r="Y49" s="599"/>
      <c r="Z49" s="599"/>
      <c r="AA49" s="599"/>
      <c r="AB49" s="599"/>
      <c r="AC49" s="599"/>
      <c r="AD49" s="599"/>
      <c r="AE49" s="599"/>
      <c r="AF49" s="599"/>
      <c r="AG49" s="599"/>
      <c r="AH49" s="599"/>
      <c r="AI49" s="599"/>
      <c r="AJ49" s="599"/>
      <c r="AK49" s="599"/>
      <c r="AL49" s="599"/>
      <c r="AM49" s="599"/>
      <c r="AN49" s="599"/>
      <c r="AO49" s="599"/>
      <c r="AP49" s="599"/>
      <c r="AQ49" s="599"/>
      <c r="AR49" s="599"/>
      <c r="AS49" s="599"/>
      <c r="AT49" s="599"/>
      <c r="AU49" s="599"/>
      <c r="AV49" s="599"/>
      <c r="AW49" s="599"/>
      <c r="AX49" s="599"/>
      <c r="AY49" s="599"/>
      <c r="AZ49" s="599"/>
      <c r="BA49" s="599"/>
      <c r="BB49" s="599"/>
      <c r="BC49" s="599"/>
      <c r="BD49" s="599"/>
      <c r="BE49" s="599"/>
      <c r="BF49" s="599"/>
      <c r="BG49" s="599"/>
      <c r="BH49" s="599"/>
      <c r="BI49" s="599"/>
      <c r="BJ49" s="599"/>
      <c r="BK49" s="599"/>
      <c r="BL49" s="599"/>
      <c r="BM49" s="599"/>
      <c r="BN49" s="599"/>
      <c r="BO49" s="599"/>
      <c r="BP49" s="599"/>
      <c r="BQ49" s="599"/>
      <c r="BR49" s="599"/>
      <c r="BS49" s="599"/>
      <c r="BT49" s="599"/>
      <c r="BU49" s="599"/>
      <c r="BV49" s="599"/>
      <c r="BW49" s="599"/>
      <c r="BX49" s="599"/>
      <c r="BY49" s="599"/>
      <c r="BZ49" s="599"/>
      <c r="CA49" s="599"/>
      <c r="CB49" s="599"/>
      <c r="CC49" s="599"/>
      <c r="CD49" s="599"/>
      <c r="CE49" s="599"/>
      <c r="CF49" s="599"/>
      <c r="CG49" s="599"/>
      <c r="CH49" s="599"/>
      <c r="CI49" s="599"/>
      <c r="CJ49" s="599"/>
      <c r="CK49" s="599"/>
      <c r="CL49" s="599"/>
      <c r="CM49" s="599"/>
      <c r="CN49" s="599"/>
      <c r="CO49" s="599"/>
      <c r="CP49" s="599"/>
      <c r="CQ49" s="599"/>
      <c r="CR49" s="599"/>
      <c r="CS49" s="599"/>
      <c r="CT49" s="599"/>
      <c r="CU49" s="599"/>
      <c r="CV49" s="599"/>
      <c r="CW49" s="599"/>
      <c r="CX49" s="599"/>
      <c r="CY49" s="599"/>
      <c r="CZ49" s="599"/>
      <c r="DA49" s="599"/>
      <c r="DB49" s="599"/>
      <c r="DC49" s="599"/>
      <c r="DD49" s="599"/>
      <c r="DE49" s="599"/>
      <c r="DF49" s="599"/>
      <c r="DG49" s="599"/>
      <c r="DH49" s="599"/>
      <c r="DI49" s="599"/>
    </row>
    <row r="50" spans="5:113" x14ac:dyDescent="0.2">
      <c r="E50" s="598" t="s">
        <v>216</v>
      </c>
      <c r="F50" s="598"/>
      <c r="G50" s="598"/>
      <c r="H50" s="598"/>
      <c r="I50" s="598"/>
      <c r="J50" s="598"/>
      <c r="K50" s="598"/>
      <c r="L50" s="598"/>
      <c r="M50" s="598"/>
      <c r="N50" s="598"/>
      <c r="O50" s="598"/>
      <c r="P50" s="598"/>
      <c r="Q50" s="598"/>
      <c r="R50" s="598"/>
      <c r="S50" s="598"/>
      <c r="T50" s="598"/>
      <c r="U50" s="598"/>
      <c r="V50" s="598"/>
      <c r="W50" s="598"/>
      <c r="X50" s="598"/>
      <c r="Y50" s="598"/>
      <c r="Z50" s="598"/>
      <c r="AA50" s="598"/>
      <c r="AB50" s="598"/>
      <c r="AC50" s="598"/>
      <c r="AD50" s="598"/>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8"/>
      <c r="BC50" s="598"/>
      <c r="BD50" s="598"/>
      <c r="BE50" s="598"/>
      <c r="BF50" s="598"/>
      <c r="BG50" s="598"/>
      <c r="BH50" s="598"/>
      <c r="BI50" s="598"/>
      <c r="BJ50" s="598"/>
      <c r="BK50" s="598"/>
      <c r="BL50" s="598"/>
      <c r="BM50" s="598"/>
      <c r="BN50" s="598"/>
      <c r="BO50" s="598"/>
      <c r="BP50" s="598"/>
      <c r="BQ50" s="598"/>
      <c r="BR50" s="598"/>
      <c r="BS50" s="598"/>
      <c r="BT50" s="598"/>
      <c r="BU50" s="598"/>
      <c r="BV50" s="598"/>
      <c r="BW50" s="598"/>
      <c r="BX50" s="598"/>
      <c r="BY50" s="598"/>
      <c r="BZ50" s="598"/>
      <c r="CA50" s="598"/>
      <c r="CB50" s="598"/>
      <c r="CC50" s="598"/>
      <c r="CD50" s="598"/>
      <c r="CE50" s="598"/>
      <c r="CF50" s="598"/>
      <c r="CG50" s="598"/>
      <c r="CH50" s="598"/>
      <c r="CI50" s="598"/>
      <c r="CJ50" s="598"/>
      <c r="CK50" s="598"/>
      <c r="CL50" s="598"/>
      <c r="CM50" s="598"/>
      <c r="CN50" s="598"/>
      <c r="CO50" s="598"/>
      <c r="CP50" s="598"/>
      <c r="CQ50" s="598"/>
      <c r="CR50" s="598"/>
      <c r="CS50" s="598"/>
      <c r="CT50" s="598"/>
      <c r="CU50" s="598"/>
      <c r="CV50" s="598"/>
      <c r="CW50" s="598"/>
      <c r="CX50" s="598"/>
      <c r="CY50" s="598"/>
      <c r="CZ50" s="598"/>
      <c r="DA50" s="598"/>
      <c r="DB50" s="598"/>
      <c r="DC50" s="598"/>
      <c r="DD50" s="598"/>
      <c r="DE50" s="598"/>
      <c r="DF50" s="598"/>
      <c r="DG50" s="598"/>
      <c r="DH50" s="598"/>
      <c r="DI50" s="598"/>
    </row>
    <row r="51" spans="5:113" x14ac:dyDescent="0.2">
      <c r="E51" s="598" t="s">
        <v>217</v>
      </c>
      <c r="F51" s="598"/>
      <c r="G51" s="598"/>
      <c r="H51" s="598"/>
      <c r="I51" s="598"/>
      <c r="J51" s="598"/>
      <c r="K51" s="598"/>
      <c r="L51" s="598"/>
      <c r="M51" s="598"/>
      <c r="N51" s="598"/>
      <c r="O51" s="598"/>
      <c r="P51" s="598"/>
      <c r="Q51" s="598"/>
      <c r="R51" s="598"/>
      <c r="S51" s="598"/>
      <c r="T51" s="598"/>
      <c r="U51" s="598"/>
      <c r="V51" s="598"/>
      <c r="W51" s="598"/>
      <c r="X51" s="598"/>
      <c r="Y51" s="598"/>
      <c r="Z51" s="598"/>
      <c r="AA51" s="598"/>
      <c r="AB51" s="598"/>
      <c r="AC51" s="598"/>
      <c r="AD51" s="598"/>
      <c r="AE51" s="598"/>
      <c r="AF51" s="598"/>
      <c r="AG51" s="598"/>
      <c r="AH51" s="598"/>
      <c r="AI51" s="598"/>
      <c r="AJ51" s="598"/>
      <c r="AK51" s="598"/>
      <c r="AL51" s="598"/>
      <c r="AM51" s="598"/>
      <c r="AN51" s="598"/>
      <c r="AO51" s="598"/>
      <c r="AP51" s="598"/>
      <c r="AQ51" s="598"/>
      <c r="AR51" s="598"/>
      <c r="AS51" s="598"/>
      <c r="AT51" s="598"/>
      <c r="AU51" s="598"/>
      <c r="AV51" s="598"/>
      <c r="AW51" s="598"/>
      <c r="AX51" s="598"/>
      <c r="AY51" s="598"/>
      <c r="AZ51" s="598"/>
      <c r="BA51" s="598"/>
      <c r="BB51" s="598"/>
      <c r="BC51" s="598"/>
      <c r="BD51" s="598"/>
      <c r="BE51" s="598"/>
      <c r="BF51" s="598"/>
      <c r="BG51" s="598"/>
      <c r="BH51" s="598"/>
      <c r="BI51" s="598"/>
      <c r="BJ51" s="598"/>
      <c r="BK51" s="598"/>
      <c r="BL51" s="598"/>
      <c r="BM51" s="598"/>
      <c r="BN51" s="598"/>
      <c r="BO51" s="598"/>
      <c r="BP51" s="598"/>
      <c r="BQ51" s="598"/>
      <c r="BR51" s="598"/>
      <c r="BS51" s="598"/>
      <c r="BT51" s="598"/>
      <c r="BU51" s="598"/>
      <c r="BV51" s="598"/>
      <c r="BW51" s="598"/>
      <c r="BX51" s="598"/>
      <c r="BY51" s="598"/>
      <c r="BZ51" s="598"/>
      <c r="CA51" s="598"/>
      <c r="CB51" s="598"/>
      <c r="CC51" s="598"/>
      <c r="CD51" s="598"/>
      <c r="CE51" s="598"/>
      <c r="CF51" s="598"/>
      <c r="CG51" s="598"/>
      <c r="CH51" s="598"/>
      <c r="CI51" s="598"/>
      <c r="CJ51" s="598"/>
      <c r="CK51" s="598"/>
      <c r="CL51" s="598"/>
      <c r="CM51" s="598"/>
      <c r="CN51" s="598"/>
      <c r="CO51" s="598"/>
      <c r="CP51" s="598"/>
      <c r="CQ51" s="598"/>
      <c r="CR51" s="598"/>
      <c r="CS51" s="598"/>
      <c r="CT51" s="598"/>
      <c r="CU51" s="598"/>
      <c r="CV51" s="598"/>
      <c r="CW51" s="598"/>
      <c r="CX51" s="598"/>
      <c r="CY51" s="598"/>
      <c r="CZ51" s="598"/>
      <c r="DA51" s="598"/>
      <c r="DB51" s="598"/>
      <c r="DC51" s="598"/>
      <c r="DD51" s="598"/>
      <c r="DE51" s="598"/>
      <c r="DF51" s="598"/>
      <c r="DG51" s="598"/>
      <c r="DH51" s="598"/>
      <c r="DI51" s="598"/>
    </row>
    <row r="52" spans="5:113" x14ac:dyDescent="0.2">
      <c r="E52" s="598" t="s">
        <v>218</v>
      </c>
      <c r="F52" s="598"/>
      <c r="G52" s="598"/>
      <c r="H52" s="598"/>
      <c r="I52" s="598"/>
      <c r="J52" s="598"/>
      <c r="K52" s="598"/>
      <c r="L52" s="598"/>
      <c r="M52" s="598"/>
      <c r="N52" s="598"/>
      <c r="O52" s="598"/>
      <c r="P52" s="598"/>
      <c r="Q52" s="598"/>
      <c r="R52" s="598"/>
      <c r="S52" s="598"/>
      <c r="T52" s="598"/>
      <c r="U52" s="598"/>
      <c r="V52" s="598"/>
      <c r="W52" s="598"/>
      <c r="X52" s="598"/>
      <c r="Y52" s="598"/>
      <c r="Z52" s="598"/>
      <c r="AA52" s="598"/>
      <c r="AB52" s="598"/>
      <c r="AC52" s="598"/>
      <c r="AD52" s="598"/>
      <c r="AE52" s="598"/>
      <c r="AF52" s="598"/>
      <c r="AG52" s="598"/>
      <c r="AH52" s="598"/>
      <c r="AI52" s="598"/>
      <c r="AJ52" s="598"/>
      <c r="AK52" s="598"/>
      <c r="AL52" s="598"/>
      <c r="AM52" s="598"/>
      <c r="AN52" s="598"/>
      <c r="AO52" s="598"/>
      <c r="AP52" s="598"/>
      <c r="AQ52" s="598"/>
      <c r="AR52" s="598"/>
      <c r="AS52" s="598"/>
      <c r="AT52" s="598"/>
      <c r="AU52" s="598"/>
      <c r="AV52" s="598"/>
      <c r="AW52" s="598"/>
      <c r="AX52" s="598"/>
      <c r="AY52" s="598"/>
      <c r="AZ52" s="598"/>
      <c r="BA52" s="598"/>
      <c r="BB52" s="598"/>
      <c r="BC52" s="598"/>
      <c r="BD52" s="598"/>
      <c r="BE52" s="598"/>
      <c r="BF52" s="598"/>
      <c r="BG52" s="598"/>
      <c r="BH52" s="598"/>
      <c r="BI52" s="598"/>
      <c r="BJ52" s="598"/>
      <c r="BK52" s="598"/>
      <c r="BL52" s="598"/>
      <c r="BM52" s="598"/>
      <c r="BN52" s="598"/>
      <c r="BO52" s="598"/>
      <c r="BP52" s="598"/>
      <c r="BQ52" s="598"/>
      <c r="BR52" s="598"/>
      <c r="BS52" s="598"/>
      <c r="BT52" s="598"/>
      <c r="BU52" s="598"/>
      <c r="BV52" s="598"/>
      <c r="BW52" s="598"/>
      <c r="BX52" s="598"/>
      <c r="BY52" s="598"/>
      <c r="BZ52" s="598"/>
      <c r="CA52" s="598"/>
      <c r="CB52" s="598"/>
      <c r="CC52" s="598"/>
      <c r="CD52" s="598"/>
      <c r="CE52" s="598"/>
      <c r="CF52" s="598"/>
      <c r="CG52" s="598"/>
      <c r="CH52" s="598"/>
      <c r="CI52" s="598"/>
      <c r="CJ52" s="598"/>
      <c r="CK52" s="598"/>
      <c r="CL52" s="598"/>
      <c r="CM52" s="598"/>
      <c r="CN52" s="598"/>
      <c r="CO52" s="598"/>
      <c r="CP52" s="598"/>
      <c r="CQ52" s="598"/>
      <c r="CR52" s="598"/>
      <c r="CS52" s="598"/>
      <c r="CT52" s="598"/>
      <c r="CU52" s="598"/>
      <c r="CV52" s="598"/>
      <c r="CW52" s="598"/>
      <c r="CX52" s="598"/>
      <c r="CY52" s="598"/>
      <c r="CZ52" s="598"/>
      <c r="DA52" s="598"/>
      <c r="DB52" s="598"/>
      <c r="DC52" s="598"/>
      <c r="DD52" s="598"/>
      <c r="DE52" s="598"/>
      <c r="DF52" s="598"/>
      <c r="DG52" s="598"/>
      <c r="DH52" s="598"/>
      <c r="DI52" s="598"/>
    </row>
    <row r="53" spans="5:113" x14ac:dyDescent="0.2">
      <c r="E53" s="598" t="s">
        <v>219</v>
      </c>
      <c r="F53" s="598"/>
      <c r="G53" s="598"/>
      <c r="H53" s="598"/>
      <c r="I53" s="598"/>
      <c r="J53" s="598"/>
      <c r="K53" s="598"/>
      <c r="L53" s="598"/>
      <c r="M53" s="598"/>
      <c r="N53" s="598"/>
      <c r="O53" s="598"/>
      <c r="P53" s="598"/>
      <c r="Q53" s="598"/>
      <c r="R53" s="598"/>
      <c r="S53" s="598"/>
      <c r="T53" s="598"/>
      <c r="U53" s="598"/>
      <c r="V53" s="598"/>
      <c r="W53" s="598"/>
      <c r="X53" s="598"/>
      <c r="Y53" s="598"/>
      <c r="Z53" s="598"/>
      <c r="AA53" s="598"/>
      <c r="AB53" s="598"/>
      <c r="AC53" s="598"/>
      <c r="AD53" s="598"/>
      <c r="AE53" s="598"/>
      <c r="AF53" s="598"/>
      <c r="AG53" s="598"/>
      <c r="AH53" s="598"/>
      <c r="AI53" s="598"/>
      <c r="AJ53" s="598"/>
      <c r="AK53" s="598"/>
      <c r="AL53" s="598"/>
      <c r="AM53" s="598"/>
      <c r="AN53" s="598"/>
      <c r="AO53" s="598"/>
      <c r="AP53" s="598"/>
      <c r="AQ53" s="598"/>
      <c r="AR53" s="598"/>
      <c r="AS53" s="598"/>
      <c r="AT53" s="598"/>
      <c r="AU53" s="598"/>
      <c r="AV53" s="598"/>
      <c r="AW53" s="598"/>
      <c r="AX53" s="598"/>
      <c r="AY53" s="598"/>
      <c r="AZ53" s="598"/>
      <c r="BA53" s="598"/>
      <c r="BB53" s="598"/>
      <c r="BC53" s="598"/>
      <c r="BD53" s="598"/>
      <c r="BE53" s="598"/>
      <c r="BF53" s="598"/>
      <c r="BG53" s="598"/>
      <c r="BH53" s="598"/>
      <c r="BI53" s="598"/>
      <c r="BJ53" s="598"/>
      <c r="BK53" s="598"/>
      <c r="BL53" s="598"/>
      <c r="BM53" s="598"/>
      <c r="BN53" s="598"/>
      <c r="BO53" s="598"/>
      <c r="BP53" s="598"/>
      <c r="BQ53" s="598"/>
      <c r="BR53" s="598"/>
      <c r="BS53" s="598"/>
      <c r="BT53" s="598"/>
      <c r="BU53" s="598"/>
      <c r="BV53" s="598"/>
      <c r="BW53" s="598"/>
      <c r="BX53" s="598"/>
      <c r="BY53" s="598"/>
      <c r="BZ53" s="598"/>
      <c r="CA53" s="598"/>
      <c r="CB53" s="598"/>
      <c r="CC53" s="598"/>
      <c r="CD53" s="598"/>
      <c r="CE53" s="598"/>
      <c r="CF53" s="598"/>
      <c r="CG53" s="598"/>
      <c r="CH53" s="598"/>
      <c r="CI53" s="598"/>
      <c r="CJ53" s="598"/>
      <c r="CK53" s="598"/>
      <c r="CL53" s="598"/>
      <c r="CM53" s="598"/>
      <c r="CN53" s="598"/>
      <c r="CO53" s="598"/>
      <c r="CP53" s="598"/>
      <c r="CQ53" s="598"/>
      <c r="CR53" s="598"/>
      <c r="CS53" s="598"/>
      <c r="CT53" s="598"/>
      <c r="CU53" s="598"/>
      <c r="CV53" s="598"/>
      <c r="CW53" s="598"/>
      <c r="CX53" s="598"/>
      <c r="CY53" s="598"/>
      <c r="CZ53" s="598"/>
      <c r="DA53" s="598"/>
      <c r="DB53" s="598"/>
      <c r="DC53" s="598"/>
      <c r="DD53" s="598"/>
      <c r="DE53" s="598"/>
      <c r="DF53" s="598"/>
      <c r="DG53" s="598"/>
      <c r="DH53" s="598"/>
      <c r="DI53" s="598"/>
    </row>
    <row r="54" spans="5:113" x14ac:dyDescent="0.2"/>
    <row r="55" spans="5:113" x14ac:dyDescent="0.2"/>
    <row r="56" spans="5:113" x14ac:dyDescent="0.2"/>
  </sheetData>
  <sheetProtection algorithmName="SHA-512" hashValue="c3JJty+OSFZBPNpqjtua+8hW8uuCISUsadThrkGu+CYb19LZ1oIqf9r/U3f0//HxLGHnxYmcUm8QVkuN7KzSHw==" saltValue="dm67/sfTiY/NExjtft5dy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40" zoomScaleNormal="4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587</v>
      </c>
      <c r="G33" s="29" t="s">
        <v>588</v>
      </c>
      <c r="H33" s="29" t="s">
        <v>589</v>
      </c>
      <c r="I33" s="29" t="s">
        <v>590</v>
      </c>
      <c r="J33" s="30" t="s">
        <v>591</v>
      </c>
      <c r="K33" s="22"/>
      <c r="L33" s="22"/>
      <c r="M33" s="22"/>
      <c r="N33" s="22"/>
      <c r="O33" s="22"/>
      <c r="P33" s="22"/>
    </row>
    <row r="34" spans="1:16" ht="39" customHeight="1" x14ac:dyDescent="0.2">
      <c r="A34" s="22"/>
      <c r="B34" s="31"/>
      <c r="C34" s="1150" t="s">
        <v>594</v>
      </c>
      <c r="D34" s="1150"/>
      <c r="E34" s="1151"/>
      <c r="F34" s="32">
        <v>10.18</v>
      </c>
      <c r="G34" s="33">
        <v>10.74</v>
      </c>
      <c r="H34" s="33">
        <v>10.37</v>
      </c>
      <c r="I34" s="33">
        <v>9.61</v>
      </c>
      <c r="J34" s="34">
        <v>9.17</v>
      </c>
      <c r="K34" s="22"/>
      <c r="L34" s="22"/>
      <c r="M34" s="22"/>
      <c r="N34" s="22"/>
      <c r="O34" s="22"/>
      <c r="P34" s="22"/>
    </row>
    <row r="35" spans="1:16" ht="39" customHeight="1" x14ac:dyDescent="0.2">
      <c r="A35" s="22"/>
      <c r="B35" s="35"/>
      <c r="C35" s="1144" t="s">
        <v>595</v>
      </c>
      <c r="D35" s="1145"/>
      <c r="E35" s="1146"/>
      <c r="F35" s="36">
        <v>5.3</v>
      </c>
      <c r="G35" s="37">
        <v>5.59</v>
      </c>
      <c r="H35" s="37">
        <v>5.46</v>
      </c>
      <c r="I35" s="37">
        <v>5.27</v>
      </c>
      <c r="J35" s="38">
        <v>5.46</v>
      </c>
      <c r="K35" s="22"/>
      <c r="L35" s="22"/>
      <c r="M35" s="22"/>
      <c r="N35" s="22"/>
      <c r="O35" s="22"/>
      <c r="P35" s="22"/>
    </row>
    <row r="36" spans="1:16" ht="39" customHeight="1" x14ac:dyDescent="0.2">
      <c r="A36" s="22"/>
      <c r="B36" s="35"/>
      <c r="C36" s="1144" t="s">
        <v>596</v>
      </c>
      <c r="D36" s="1145"/>
      <c r="E36" s="1146"/>
      <c r="F36" s="36">
        <v>5.79</v>
      </c>
      <c r="G36" s="37">
        <v>5.77</v>
      </c>
      <c r="H36" s="37">
        <v>5.16</v>
      </c>
      <c r="I36" s="37">
        <v>5.99</v>
      </c>
      <c r="J36" s="38">
        <v>5.36</v>
      </c>
      <c r="K36" s="22"/>
      <c r="L36" s="22"/>
      <c r="M36" s="22"/>
      <c r="N36" s="22"/>
      <c r="O36" s="22"/>
      <c r="P36" s="22"/>
    </row>
    <row r="37" spans="1:16" ht="39" customHeight="1" x14ac:dyDescent="0.2">
      <c r="A37" s="22"/>
      <c r="B37" s="35"/>
      <c r="C37" s="1144" t="s">
        <v>597</v>
      </c>
      <c r="D37" s="1145"/>
      <c r="E37" s="1146"/>
      <c r="F37" s="36">
        <v>0.32</v>
      </c>
      <c r="G37" s="37">
        <v>0.43</v>
      </c>
      <c r="H37" s="37">
        <v>0.24</v>
      </c>
      <c r="I37" s="37">
        <v>0.61</v>
      </c>
      <c r="J37" s="38">
        <v>1.6</v>
      </c>
      <c r="K37" s="22"/>
      <c r="L37" s="22"/>
      <c r="M37" s="22"/>
      <c r="N37" s="22"/>
      <c r="O37" s="22"/>
      <c r="P37" s="22"/>
    </row>
    <row r="38" spans="1:16" ht="39" customHeight="1" x14ac:dyDescent="0.2">
      <c r="A38" s="22"/>
      <c r="B38" s="35"/>
      <c r="C38" s="1144" t="s">
        <v>598</v>
      </c>
      <c r="D38" s="1145"/>
      <c r="E38" s="1146"/>
      <c r="F38" s="36">
        <v>0</v>
      </c>
      <c r="G38" s="37">
        <v>0.45</v>
      </c>
      <c r="H38" s="37">
        <v>0.67</v>
      </c>
      <c r="I38" s="37">
        <v>0.53</v>
      </c>
      <c r="J38" s="38">
        <v>0.74</v>
      </c>
      <c r="K38" s="22"/>
      <c r="L38" s="22"/>
      <c r="M38" s="22"/>
      <c r="N38" s="22"/>
      <c r="O38" s="22"/>
      <c r="P38" s="22"/>
    </row>
    <row r="39" spans="1:16" ht="39" customHeight="1" x14ac:dyDescent="0.2">
      <c r="A39" s="22"/>
      <c r="B39" s="35"/>
      <c r="C39" s="1144" t="s">
        <v>599</v>
      </c>
      <c r="D39" s="1145"/>
      <c r="E39" s="1146"/>
      <c r="F39" s="36">
        <v>0.59</v>
      </c>
      <c r="G39" s="37">
        <v>0.69</v>
      </c>
      <c r="H39" s="37">
        <v>0.87</v>
      </c>
      <c r="I39" s="37">
        <v>0.3</v>
      </c>
      <c r="J39" s="38">
        <v>0.47</v>
      </c>
      <c r="K39" s="22"/>
      <c r="L39" s="22"/>
      <c r="M39" s="22"/>
      <c r="N39" s="22"/>
      <c r="O39" s="22"/>
      <c r="P39" s="22"/>
    </row>
    <row r="40" spans="1:16" ht="39" customHeight="1" x14ac:dyDescent="0.2">
      <c r="A40" s="22"/>
      <c r="B40" s="35"/>
      <c r="C40" s="1144" t="s">
        <v>600</v>
      </c>
      <c r="D40" s="1145"/>
      <c r="E40" s="1146"/>
      <c r="F40" s="36">
        <v>0.21</v>
      </c>
      <c r="G40" s="37">
        <v>0.23</v>
      </c>
      <c r="H40" s="37">
        <v>0.03</v>
      </c>
      <c r="I40" s="37">
        <v>0.02</v>
      </c>
      <c r="J40" s="38">
        <v>0.02</v>
      </c>
      <c r="K40" s="22"/>
      <c r="L40" s="22"/>
      <c r="M40" s="22"/>
      <c r="N40" s="22"/>
      <c r="O40" s="22"/>
      <c r="P40" s="22"/>
    </row>
    <row r="41" spans="1:16" ht="39" customHeight="1" x14ac:dyDescent="0.2">
      <c r="A41" s="22"/>
      <c r="B41" s="35"/>
      <c r="C41" s="1144" t="s">
        <v>601</v>
      </c>
      <c r="D41" s="1145"/>
      <c r="E41" s="1146"/>
      <c r="F41" s="36">
        <v>0.01</v>
      </c>
      <c r="G41" s="37">
        <v>0.01</v>
      </c>
      <c r="H41" s="37">
        <v>0.01</v>
      </c>
      <c r="I41" s="37">
        <v>0.01</v>
      </c>
      <c r="J41" s="38">
        <v>0</v>
      </c>
      <c r="K41" s="22"/>
      <c r="L41" s="22"/>
      <c r="M41" s="22"/>
      <c r="N41" s="22"/>
      <c r="O41" s="22"/>
      <c r="P41" s="22"/>
    </row>
    <row r="42" spans="1:16" ht="39" customHeight="1" x14ac:dyDescent="0.2">
      <c r="A42" s="22"/>
      <c r="B42" s="39"/>
      <c r="C42" s="1144" t="s">
        <v>602</v>
      </c>
      <c r="D42" s="1145"/>
      <c r="E42" s="1146"/>
      <c r="F42" s="36" t="s">
        <v>603</v>
      </c>
      <c r="G42" s="37" t="s">
        <v>603</v>
      </c>
      <c r="H42" s="37" t="s">
        <v>545</v>
      </c>
      <c r="I42" s="37" t="s">
        <v>545</v>
      </c>
      <c r="J42" s="38" t="s">
        <v>545</v>
      </c>
      <c r="K42" s="22"/>
      <c r="L42" s="22"/>
      <c r="M42" s="22"/>
      <c r="N42" s="22"/>
      <c r="O42" s="22"/>
      <c r="P42" s="22"/>
    </row>
    <row r="43" spans="1:16" ht="39" customHeight="1" thickBot="1" x14ac:dyDescent="0.25">
      <c r="A43" s="22"/>
      <c r="B43" s="40"/>
      <c r="C43" s="1147" t="s">
        <v>604</v>
      </c>
      <c r="D43" s="1148"/>
      <c r="E43" s="1149"/>
      <c r="F43" s="41">
        <v>0.02</v>
      </c>
      <c r="G43" s="42">
        <v>0.06</v>
      </c>
      <c r="H43" s="42">
        <v>0.01</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EBvlxuc07nndlVY0lNiIX4AXv70hVbaXnRNqU0H2cFxsLnIiZc1YfaFxtkUzIOc0ZGmz3Zgz1hVZ2nNv1J1Pg==" saltValue="79eGZkwgNufB5oqq85rG5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55" zoomScaleNormal="55"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587</v>
      </c>
      <c r="L44" s="56" t="s">
        <v>588</v>
      </c>
      <c r="M44" s="56" t="s">
        <v>589</v>
      </c>
      <c r="N44" s="56" t="s">
        <v>590</v>
      </c>
      <c r="O44" s="57" t="s">
        <v>591</v>
      </c>
      <c r="P44" s="48"/>
      <c r="Q44" s="48"/>
      <c r="R44" s="48"/>
      <c r="S44" s="48"/>
      <c r="T44" s="48"/>
      <c r="U44" s="48"/>
    </row>
    <row r="45" spans="1:21" ht="30.75" customHeight="1" x14ac:dyDescent="0.2">
      <c r="A45" s="48"/>
      <c r="B45" s="1152" t="s">
        <v>11</v>
      </c>
      <c r="C45" s="1153"/>
      <c r="D45" s="58"/>
      <c r="E45" s="1158" t="s">
        <v>12</v>
      </c>
      <c r="F45" s="1158"/>
      <c r="G45" s="1158"/>
      <c r="H45" s="1158"/>
      <c r="I45" s="1158"/>
      <c r="J45" s="1159"/>
      <c r="K45" s="59">
        <v>3664</v>
      </c>
      <c r="L45" s="60">
        <v>3566</v>
      </c>
      <c r="M45" s="60">
        <v>3547</v>
      </c>
      <c r="N45" s="60">
        <v>3844</v>
      </c>
      <c r="O45" s="61">
        <v>3987</v>
      </c>
      <c r="P45" s="48"/>
      <c r="Q45" s="48"/>
      <c r="R45" s="48"/>
      <c r="S45" s="48"/>
      <c r="T45" s="48"/>
      <c r="U45" s="48"/>
    </row>
    <row r="46" spans="1:21" ht="30.75" customHeight="1" x14ac:dyDescent="0.2">
      <c r="A46" s="48"/>
      <c r="B46" s="1154"/>
      <c r="C46" s="1155"/>
      <c r="D46" s="62"/>
      <c r="E46" s="1160" t="s">
        <v>13</v>
      </c>
      <c r="F46" s="1160"/>
      <c r="G46" s="1160"/>
      <c r="H46" s="1160"/>
      <c r="I46" s="1160"/>
      <c r="J46" s="1161"/>
      <c r="K46" s="63" t="s">
        <v>545</v>
      </c>
      <c r="L46" s="64" t="s">
        <v>545</v>
      </c>
      <c r="M46" s="64" t="s">
        <v>545</v>
      </c>
      <c r="N46" s="64" t="s">
        <v>545</v>
      </c>
      <c r="O46" s="65" t="s">
        <v>545</v>
      </c>
      <c r="P46" s="48"/>
      <c r="Q46" s="48"/>
      <c r="R46" s="48"/>
      <c r="S46" s="48"/>
      <c r="T46" s="48"/>
      <c r="U46" s="48"/>
    </row>
    <row r="47" spans="1:21" ht="30.75" customHeight="1" x14ac:dyDescent="0.2">
      <c r="A47" s="48"/>
      <c r="B47" s="1154"/>
      <c r="C47" s="1155"/>
      <c r="D47" s="62"/>
      <c r="E47" s="1160" t="s">
        <v>14</v>
      </c>
      <c r="F47" s="1160"/>
      <c r="G47" s="1160"/>
      <c r="H47" s="1160"/>
      <c r="I47" s="1160"/>
      <c r="J47" s="1161"/>
      <c r="K47" s="63" t="s">
        <v>545</v>
      </c>
      <c r="L47" s="64" t="s">
        <v>545</v>
      </c>
      <c r="M47" s="64" t="s">
        <v>545</v>
      </c>
      <c r="N47" s="64" t="s">
        <v>545</v>
      </c>
      <c r="O47" s="65" t="s">
        <v>545</v>
      </c>
      <c r="P47" s="48"/>
      <c r="Q47" s="48"/>
      <c r="R47" s="48"/>
      <c r="S47" s="48"/>
      <c r="T47" s="48"/>
      <c r="U47" s="48"/>
    </row>
    <row r="48" spans="1:21" ht="30.75" customHeight="1" x14ac:dyDescent="0.2">
      <c r="A48" s="48"/>
      <c r="B48" s="1154"/>
      <c r="C48" s="1155"/>
      <c r="D48" s="62"/>
      <c r="E48" s="1160" t="s">
        <v>15</v>
      </c>
      <c r="F48" s="1160"/>
      <c r="G48" s="1160"/>
      <c r="H48" s="1160"/>
      <c r="I48" s="1160"/>
      <c r="J48" s="1161"/>
      <c r="K48" s="63">
        <v>869</v>
      </c>
      <c r="L48" s="64">
        <v>899</v>
      </c>
      <c r="M48" s="64">
        <v>851</v>
      </c>
      <c r="N48" s="64">
        <v>672</v>
      </c>
      <c r="O48" s="65">
        <v>738</v>
      </c>
      <c r="P48" s="48"/>
      <c r="Q48" s="48"/>
      <c r="R48" s="48"/>
      <c r="S48" s="48"/>
      <c r="T48" s="48"/>
      <c r="U48" s="48"/>
    </row>
    <row r="49" spans="1:21" ht="30.75" customHeight="1" x14ac:dyDescent="0.2">
      <c r="A49" s="48"/>
      <c r="B49" s="1154"/>
      <c r="C49" s="1155"/>
      <c r="D49" s="62"/>
      <c r="E49" s="1160" t="s">
        <v>16</v>
      </c>
      <c r="F49" s="1160"/>
      <c r="G49" s="1160"/>
      <c r="H49" s="1160"/>
      <c r="I49" s="1160"/>
      <c r="J49" s="1161"/>
      <c r="K49" s="63">
        <v>21</v>
      </c>
      <c r="L49" s="64">
        <v>21</v>
      </c>
      <c r="M49" s="64">
        <v>21</v>
      </c>
      <c r="N49" s="64">
        <v>29</v>
      </c>
      <c r="O49" s="65">
        <v>29</v>
      </c>
      <c r="P49" s="48"/>
      <c r="Q49" s="48"/>
      <c r="R49" s="48"/>
      <c r="S49" s="48"/>
      <c r="T49" s="48"/>
      <c r="U49" s="48"/>
    </row>
    <row r="50" spans="1:21" ht="30.75" customHeight="1" x14ac:dyDescent="0.2">
      <c r="A50" s="48"/>
      <c r="B50" s="1154"/>
      <c r="C50" s="1155"/>
      <c r="D50" s="62"/>
      <c r="E50" s="1160" t="s">
        <v>17</v>
      </c>
      <c r="F50" s="1160"/>
      <c r="G50" s="1160"/>
      <c r="H50" s="1160"/>
      <c r="I50" s="1160"/>
      <c r="J50" s="1161"/>
      <c r="K50" s="63">
        <v>14</v>
      </c>
      <c r="L50" s="64">
        <v>38</v>
      </c>
      <c r="M50" s="64">
        <v>13</v>
      </c>
      <c r="N50" s="64">
        <v>16</v>
      </c>
      <c r="O50" s="65">
        <v>10</v>
      </c>
      <c r="P50" s="48"/>
      <c r="Q50" s="48"/>
      <c r="R50" s="48"/>
      <c r="S50" s="48"/>
      <c r="T50" s="48"/>
      <c r="U50" s="48"/>
    </row>
    <row r="51" spans="1:21" ht="30.75" customHeight="1" x14ac:dyDescent="0.2">
      <c r="A51" s="48"/>
      <c r="B51" s="1156"/>
      <c r="C51" s="1157"/>
      <c r="D51" s="66"/>
      <c r="E51" s="1160" t="s">
        <v>18</v>
      </c>
      <c r="F51" s="1160"/>
      <c r="G51" s="1160"/>
      <c r="H51" s="1160"/>
      <c r="I51" s="1160"/>
      <c r="J51" s="1161"/>
      <c r="K51" s="63">
        <v>2</v>
      </c>
      <c r="L51" s="64">
        <v>1</v>
      </c>
      <c r="M51" s="64">
        <v>0</v>
      </c>
      <c r="N51" s="64">
        <v>0</v>
      </c>
      <c r="O51" s="65">
        <v>0</v>
      </c>
      <c r="P51" s="48"/>
      <c r="Q51" s="48"/>
      <c r="R51" s="48"/>
      <c r="S51" s="48"/>
      <c r="T51" s="48"/>
      <c r="U51" s="48"/>
    </row>
    <row r="52" spans="1:21" ht="30.75" customHeight="1" x14ac:dyDescent="0.2">
      <c r="A52" s="48"/>
      <c r="B52" s="1162" t="s">
        <v>19</v>
      </c>
      <c r="C52" s="1163"/>
      <c r="D52" s="66"/>
      <c r="E52" s="1160" t="s">
        <v>20</v>
      </c>
      <c r="F52" s="1160"/>
      <c r="G52" s="1160"/>
      <c r="H52" s="1160"/>
      <c r="I52" s="1160"/>
      <c r="J52" s="1161"/>
      <c r="K52" s="63">
        <v>3243</v>
      </c>
      <c r="L52" s="64">
        <v>3183</v>
      </c>
      <c r="M52" s="64">
        <v>3130</v>
      </c>
      <c r="N52" s="64">
        <v>3365</v>
      </c>
      <c r="O52" s="65">
        <v>3405</v>
      </c>
      <c r="P52" s="48"/>
      <c r="Q52" s="48"/>
      <c r="R52" s="48"/>
      <c r="S52" s="48"/>
      <c r="T52" s="48"/>
      <c r="U52" s="48"/>
    </row>
    <row r="53" spans="1:21" ht="30.75" customHeight="1" thickBot="1" x14ac:dyDescent="0.25">
      <c r="A53" s="48"/>
      <c r="B53" s="1164" t="s">
        <v>21</v>
      </c>
      <c r="C53" s="1165"/>
      <c r="D53" s="67"/>
      <c r="E53" s="1166" t="s">
        <v>22</v>
      </c>
      <c r="F53" s="1166"/>
      <c r="G53" s="1166"/>
      <c r="H53" s="1166"/>
      <c r="I53" s="1166"/>
      <c r="J53" s="1167"/>
      <c r="K53" s="68">
        <v>1327</v>
      </c>
      <c r="L53" s="69">
        <v>1342</v>
      </c>
      <c r="M53" s="69">
        <v>1302</v>
      </c>
      <c r="N53" s="69">
        <v>1196</v>
      </c>
      <c r="O53" s="70">
        <v>1359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605</v>
      </c>
      <c r="P56" s="48"/>
      <c r="Q56" s="48"/>
      <c r="R56" s="48"/>
      <c r="S56" s="48"/>
      <c r="T56" s="48"/>
      <c r="U56" s="48"/>
    </row>
    <row r="57" spans="1:21" ht="31.5" customHeight="1" thickBot="1" x14ac:dyDescent="0.25">
      <c r="A57" s="48"/>
      <c r="B57" s="76"/>
      <c r="C57" s="77"/>
      <c r="D57" s="77"/>
      <c r="E57" s="78"/>
      <c r="F57" s="78"/>
      <c r="G57" s="78"/>
      <c r="H57" s="78"/>
      <c r="I57" s="78"/>
      <c r="J57" s="79" t="s">
        <v>2</v>
      </c>
      <c r="K57" s="80" t="s">
        <v>606</v>
      </c>
      <c r="L57" s="81" t="s">
        <v>607</v>
      </c>
      <c r="M57" s="81" t="s">
        <v>608</v>
      </c>
      <c r="N57" s="81" t="s">
        <v>609</v>
      </c>
      <c r="O57" s="82" t="s">
        <v>610</v>
      </c>
      <c r="P57" s="48"/>
      <c r="Q57" s="48"/>
      <c r="R57" s="48"/>
      <c r="S57" s="48"/>
      <c r="T57" s="48"/>
      <c r="U57" s="48"/>
    </row>
    <row r="58" spans="1:21" ht="31.5" customHeight="1" x14ac:dyDescent="0.2">
      <c r="B58" s="1168" t="s">
        <v>26</v>
      </c>
      <c r="C58" s="1169"/>
      <c r="D58" s="1174" t="s">
        <v>27</v>
      </c>
      <c r="E58" s="1175"/>
      <c r="F58" s="1175"/>
      <c r="G58" s="1175"/>
      <c r="H58" s="1175"/>
      <c r="I58" s="1175"/>
      <c r="J58" s="1176"/>
      <c r="K58" s="83"/>
      <c r="L58" s="84"/>
      <c r="M58" s="84"/>
      <c r="N58" s="84"/>
      <c r="O58" s="85"/>
    </row>
    <row r="59" spans="1:21" ht="31.5" customHeight="1" x14ac:dyDescent="0.2">
      <c r="B59" s="1170"/>
      <c r="C59" s="1171"/>
      <c r="D59" s="1177" t="s">
        <v>28</v>
      </c>
      <c r="E59" s="1178"/>
      <c r="F59" s="1178"/>
      <c r="G59" s="1178"/>
      <c r="H59" s="1178"/>
      <c r="I59" s="1178"/>
      <c r="J59" s="1179"/>
      <c r="K59" s="86"/>
      <c r="L59" s="87"/>
      <c r="M59" s="87"/>
      <c r="N59" s="87"/>
      <c r="O59" s="88"/>
    </row>
    <row r="60" spans="1:21" ht="31.5" customHeight="1" thickBot="1" x14ac:dyDescent="0.25">
      <c r="B60" s="1172"/>
      <c r="C60" s="1173"/>
      <c r="D60" s="1180" t="s">
        <v>29</v>
      </c>
      <c r="E60" s="1181"/>
      <c r="F60" s="1181"/>
      <c r="G60" s="1181"/>
      <c r="H60" s="1181"/>
      <c r="I60" s="1181"/>
      <c r="J60" s="1182"/>
      <c r="K60" s="89"/>
      <c r="L60" s="90"/>
      <c r="M60" s="90"/>
      <c r="N60" s="90"/>
      <c r="O60" s="91"/>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Y1f78dMAaTzBtRoLmjJci6b1rsTV3gNNiozTH194NtHJNZ7grOlwKuBxLTT7RJzlMWBevMi1Z947g+t0kI6yAw==" saltValue="/B2aL3y4S9vyWK2i0M2wY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5" zoomScaleNormal="55"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587</v>
      </c>
      <c r="J40" s="103" t="s">
        <v>588</v>
      </c>
      <c r="K40" s="103" t="s">
        <v>589</v>
      </c>
      <c r="L40" s="103" t="s">
        <v>590</v>
      </c>
      <c r="M40" s="104" t="s">
        <v>591</v>
      </c>
    </row>
    <row r="41" spans="2:13" ht="27.75" customHeight="1" x14ac:dyDescent="0.2">
      <c r="B41" s="1183" t="s">
        <v>32</v>
      </c>
      <c r="C41" s="1184"/>
      <c r="D41" s="105"/>
      <c r="E41" s="1189" t="s">
        <v>33</v>
      </c>
      <c r="F41" s="1189"/>
      <c r="G41" s="1189"/>
      <c r="H41" s="1190"/>
      <c r="I41" s="353">
        <v>33082</v>
      </c>
      <c r="J41" s="354">
        <v>32942</v>
      </c>
      <c r="K41" s="354">
        <v>32544</v>
      </c>
      <c r="L41" s="354">
        <v>32310</v>
      </c>
      <c r="M41" s="355">
        <v>31324</v>
      </c>
    </row>
    <row r="42" spans="2:13" ht="27.75" customHeight="1" x14ac:dyDescent="0.2">
      <c r="B42" s="1185"/>
      <c r="C42" s="1186"/>
      <c r="D42" s="106"/>
      <c r="E42" s="1191" t="s">
        <v>34</v>
      </c>
      <c r="F42" s="1191"/>
      <c r="G42" s="1191"/>
      <c r="H42" s="1192"/>
      <c r="I42" s="356">
        <v>23</v>
      </c>
      <c r="J42" s="357">
        <v>25</v>
      </c>
      <c r="K42" s="357">
        <v>24</v>
      </c>
      <c r="L42" s="357">
        <v>34</v>
      </c>
      <c r="M42" s="358">
        <v>43</v>
      </c>
    </row>
    <row r="43" spans="2:13" ht="27.75" customHeight="1" x14ac:dyDescent="0.2">
      <c r="B43" s="1185"/>
      <c r="C43" s="1186"/>
      <c r="D43" s="106"/>
      <c r="E43" s="1191" t="s">
        <v>35</v>
      </c>
      <c r="F43" s="1191"/>
      <c r="G43" s="1191"/>
      <c r="H43" s="1192"/>
      <c r="I43" s="356">
        <v>9293</v>
      </c>
      <c r="J43" s="357">
        <v>8607</v>
      </c>
      <c r="K43" s="357">
        <v>8493</v>
      </c>
      <c r="L43" s="357">
        <v>9016</v>
      </c>
      <c r="M43" s="358">
        <v>6991</v>
      </c>
    </row>
    <row r="44" spans="2:13" ht="27.75" customHeight="1" x14ac:dyDescent="0.2">
      <c r="B44" s="1185"/>
      <c r="C44" s="1186"/>
      <c r="D44" s="106"/>
      <c r="E44" s="1191" t="s">
        <v>36</v>
      </c>
      <c r="F44" s="1191"/>
      <c r="G44" s="1191"/>
      <c r="H44" s="1192"/>
      <c r="I44" s="356">
        <v>270</v>
      </c>
      <c r="J44" s="357">
        <v>320</v>
      </c>
      <c r="K44" s="357">
        <v>304</v>
      </c>
      <c r="L44" s="357">
        <v>279</v>
      </c>
      <c r="M44" s="358">
        <v>254</v>
      </c>
    </row>
    <row r="45" spans="2:13" ht="27.75" customHeight="1" x14ac:dyDescent="0.2">
      <c r="B45" s="1185"/>
      <c r="C45" s="1186"/>
      <c r="D45" s="106"/>
      <c r="E45" s="1191" t="s">
        <v>37</v>
      </c>
      <c r="F45" s="1191"/>
      <c r="G45" s="1191"/>
      <c r="H45" s="1192"/>
      <c r="I45" s="356">
        <v>4138</v>
      </c>
      <c r="J45" s="357">
        <v>4156</v>
      </c>
      <c r="K45" s="357">
        <v>4103</v>
      </c>
      <c r="L45" s="357">
        <v>4113</v>
      </c>
      <c r="M45" s="358">
        <v>3955</v>
      </c>
    </row>
    <row r="46" spans="2:13" ht="27.75" customHeight="1" x14ac:dyDescent="0.2">
      <c r="B46" s="1185"/>
      <c r="C46" s="1186"/>
      <c r="D46" s="107"/>
      <c r="E46" s="1191" t="s">
        <v>38</v>
      </c>
      <c r="F46" s="1191"/>
      <c r="G46" s="1191"/>
      <c r="H46" s="1192"/>
      <c r="I46" s="356">
        <v>1</v>
      </c>
      <c r="J46" s="357" t="s">
        <v>545</v>
      </c>
      <c r="K46" s="357">
        <v>0</v>
      </c>
      <c r="L46" s="357">
        <v>1</v>
      </c>
      <c r="M46" s="358">
        <v>0</v>
      </c>
    </row>
    <row r="47" spans="2:13" ht="27.75" customHeight="1" x14ac:dyDescent="0.2">
      <c r="B47" s="1185"/>
      <c r="C47" s="1186"/>
      <c r="D47" s="108"/>
      <c r="E47" s="1193" t="s">
        <v>39</v>
      </c>
      <c r="F47" s="1194"/>
      <c r="G47" s="1194"/>
      <c r="H47" s="1195"/>
      <c r="I47" s="356" t="s">
        <v>545</v>
      </c>
      <c r="J47" s="357" t="s">
        <v>545</v>
      </c>
      <c r="K47" s="357" t="s">
        <v>545</v>
      </c>
      <c r="L47" s="357" t="s">
        <v>545</v>
      </c>
      <c r="M47" s="358" t="s">
        <v>545</v>
      </c>
    </row>
    <row r="48" spans="2:13" ht="27.75" customHeight="1" x14ac:dyDescent="0.2">
      <c r="B48" s="1185"/>
      <c r="C48" s="1186"/>
      <c r="D48" s="106"/>
      <c r="E48" s="1191" t="s">
        <v>40</v>
      </c>
      <c r="F48" s="1191"/>
      <c r="G48" s="1191"/>
      <c r="H48" s="1192"/>
      <c r="I48" s="356" t="s">
        <v>545</v>
      </c>
      <c r="J48" s="357" t="s">
        <v>545</v>
      </c>
      <c r="K48" s="357" t="s">
        <v>545</v>
      </c>
      <c r="L48" s="357" t="s">
        <v>545</v>
      </c>
      <c r="M48" s="358" t="s">
        <v>545</v>
      </c>
    </row>
    <row r="49" spans="2:13" ht="27.75" customHeight="1" x14ac:dyDescent="0.2">
      <c r="B49" s="1187"/>
      <c r="C49" s="1188"/>
      <c r="D49" s="106"/>
      <c r="E49" s="1191" t="s">
        <v>41</v>
      </c>
      <c r="F49" s="1191"/>
      <c r="G49" s="1191"/>
      <c r="H49" s="1192"/>
      <c r="I49" s="356" t="s">
        <v>545</v>
      </c>
      <c r="J49" s="357" t="s">
        <v>545</v>
      </c>
      <c r="K49" s="357" t="s">
        <v>545</v>
      </c>
      <c r="L49" s="357" t="s">
        <v>545</v>
      </c>
      <c r="M49" s="358" t="s">
        <v>545</v>
      </c>
    </row>
    <row r="50" spans="2:13" ht="27.75" customHeight="1" x14ac:dyDescent="0.2">
      <c r="B50" s="1196" t="s">
        <v>42</v>
      </c>
      <c r="C50" s="1197"/>
      <c r="D50" s="109"/>
      <c r="E50" s="1191" t="s">
        <v>43</v>
      </c>
      <c r="F50" s="1191"/>
      <c r="G50" s="1191"/>
      <c r="H50" s="1192"/>
      <c r="I50" s="356">
        <v>6408</v>
      </c>
      <c r="J50" s="357">
        <v>6951</v>
      </c>
      <c r="K50" s="357">
        <v>7051</v>
      </c>
      <c r="L50" s="357">
        <v>8003</v>
      </c>
      <c r="M50" s="358">
        <v>8063</v>
      </c>
    </row>
    <row r="51" spans="2:13" ht="27.75" customHeight="1" x14ac:dyDescent="0.2">
      <c r="B51" s="1185"/>
      <c r="C51" s="1186"/>
      <c r="D51" s="106"/>
      <c r="E51" s="1191" t="s">
        <v>44</v>
      </c>
      <c r="F51" s="1191"/>
      <c r="G51" s="1191"/>
      <c r="H51" s="1192"/>
      <c r="I51" s="356">
        <v>1710</v>
      </c>
      <c r="J51" s="357">
        <v>1544</v>
      </c>
      <c r="K51" s="357">
        <v>1440</v>
      </c>
      <c r="L51" s="357">
        <v>1091</v>
      </c>
      <c r="M51" s="358">
        <v>990</v>
      </c>
    </row>
    <row r="52" spans="2:13" ht="27.75" customHeight="1" x14ac:dyDescent="0.2">
      <c r="B52" s="1187"/>
      <c r="C52" s="1188"/>
      <c r="D52" s="106"/>
      <c r="E52" s="1191" t="s">
        <v>45</v>
      </c>
      <c r="F52" s="1191"/>
      <c r="G52" s="1191"/>
      <c r="H52" s="1192"/>
      <c r="I52" s="356">
        <v>28683</v>
      </c>
      <c r="J52" s="357">
        <v>29139</v>
      </c>
      <c r="K52" s="357">
        <v>28814</v>
      </c>
      <c r="L52" s="357">
        <v>28764</v>
      </c>
      <c r="M52" s="358">
        <v>27885</v>
      </c>
    </row>
    <row r="53" spans="2:13" ht="27.75" customHeight="1" thickBot="1" x14ac:dyDescent="0.25">
      <c r="B53" s="1198" t="s">
        <v>46</v>
      </c>
      <c r="C53" s="1199"/>
      <c r="D53" s="110"/>
      <c r="E53" s="1200" t="s">
        <v>47</v>
      </c>
      <c r="F53" s="1200"/>
      <c r="G53" s="1200"/>
      <c r="H53" s="1201"/>
      <c r="I53" s="359">
        <v>10005</v>
      </c>
      <c r="J53" s="360">
        <v>8416</v>
      </c>
      <c r="K53" s="360">
        <v>8164</v>
      </c>
      <c r="L53" s="360">
        <v>7896</v>
      </c>
      <c r="M53" s="361">
        <v>5630</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PUwMfDCuTwbOw9wRws5ZeOW+90naRGjEEYW8Thg0onEgpLqHHh6m9KI0Y1icHhgNhKHZ34qHafneDPnAqQ7tKA==" saltValue="Er3EHW7gkZ7/abEMRzRde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589</v>
      </c>
      <c r="G54" s="119" t="s">
        <v>590</v>
      </c>
      <c r="H54" s="120" t="s">
        <v>591</v>
      </c>
    </row>
    <row r="55" spans="2:8" ht="52.5" customHeight="1" x14ac:dyDescent="0.2">
      <c r="B55" s="121"/>
      <c r="C55" s="1207" t="s">
        <v>50</v>
      </c>
      <c r="D55" s="1207"/>
      <c r="E55" s="1208"/>
      <c r="F55" s="122">
        <v>1210</v>
      </c>
      <c r="G55" s="122">
        <v>1512</v>
      </c>
      <c r="H55" s="123">
        <v>1721</v>
      </c>
    </row>
    <row r="56" spans="2:8" ht="52.5" customHeight="1" x14ac:dyDescent="0.2">
      <c r="B56" s="124"/>
      <c r="C56" s="1209" t="s">
        <v>51</v>
      </c>
      <c r="D56" s="1209"/>
      <c r="E56" s="1210"/>
      <c r="F56" s="125">
        <v>1566</v>
      </c>
      <c r="G56" s="125">
        <v>1843</v>
      </c>
      <c r="H56" s="126">
        <v>1637</v>
      </c>
    </row>
    <row r="57" spans="2:8" ht="53.25" customHeight="1" x14ac:dyDescent="0.2">
      <c r="B57" s="124"/>
      <c r="C57" s="1211" t="s">
        <v>52</v>
      </c>
      <c r="D57" s="1211"/>
      <c r="E57" s="1212"/>
      <c r="F57" s="127">
        <v>4719</v>
      </c>
      <c r="G57" s="127">
        <v>4907</v>
      </c>
      <c r="H57" s="128">
        <v>4809</v>
      </c>
    </row>
    <row r="58" spans="2:8" ht="45.75" customHeight="1" x14ac:dyDescent="0.2">
      <c r="B58" s="129"/>
      <c r="C58" s="1202" t="s">
        <v>623</v>
      </c>
      <c r="D58" s="1203"/>
      <c r="E58" s="1204"/>
      <c r="F58" s="130">
        <v>1416</v>
      </c>
      <c r="G58" s="130">
        <v>1384</v>
      </c>
      <c r="H58" s="131">
        <v>1334</v>
      </c>
    </row>
    <row r="59" spans="2:8" ht="45.75" customHeight="1" x14ac:dyDescent="0.2">
      <c r="B59" s="129"/>
      <c r="C59" s="1202" t="s">
        <v>624</v>
      </c>
      <c r="D59" s="1203"/>
      <c r="E59" s="1204"/>
      <c r="F59" s="130">
        <v>745</v>
      </c>
      <c r="G59" s="130">
        <v>719</v>
      </c>
      <c r="H59" s="131">
        <v>700</v>
      </c>
    </row>
    <row r="60" spans="2:8" ht="45.75" customHeight="1" x14ac:dyDescent="0.2">
      <c r="B60" s="129"/>
      <c r="C60" s="1202" t="s">
        <v>626</v>
      </c>
      <c r="D60" s="1203"/>
      <c r="E60" s="1204"/>
      <c r="F60" s="130">
        <v>398</v>
      </c>
      <c r="G60" s="130">
        <v>514</v>
      </c>
      <c r="H60" s="131">
        <v>424</v>
      </c>
    </row>
    <row r="61" spans="2:8" ht="45.75" customHeight="1" x14ac:dyDescent="0.2">
      <c r="B61" s="129"/>
      <c r="C61" s="1202" t="s">
        <v>621</v>
      </c>
      <c r="D61" s="1203"/>
      <c r="E61" s="1204"/>
      <c r="F61" s="130">
        <v>332</v>
      </c>
      <c r="G61" s="130">
        <v>311</v>
      </c>
      <c r="H61" s="131">
        <v>382</v>
      </c>
    </row>
    <row r="62" spans="2:8" ht="45.75" customHeight="1" thickBot="1" x14ac:dyDescent="0.25">
      <c r="B62" s="132"/>
      <c r="C62" s="1202" t="s">
        <v>625</v>
      </c>
      <c r="D62" s="1203"/>
      <c r="E62" s="1204"/>
      <c r="F62" s="130">
        <v>336</v>
      </c>
      <c r="G62" s="130">
        <v>341</v>
      </c>
      <c r="H62" s="131">
        <v>329</v>
      </c>
    </row>
    <row r="63" spans="2:8" ht="52.5" customHeight="1" thickBot="1" x14ac:dyDescent="0.25">
      <c r="B63" s="133"/>
      <c r="C63" s="1205" t="s">
        <v>53</v>
      </c>
      <c r="D63" s="1205"/>
      <c r="E63" s="1206"/>
      <c r="F63" s="134">
        <v>7494</v>
      </c>
      <c r="G63" s="134">
        <v>8262</v>
      </c>
      <c r="H63" s="135">
        <v>8167</v>
      </c>
    </row>
    <row r="64" spans="2:8" ht="13.2" x14ac:dyDescent="0.2"/>
  </sheetData>
  <sheetProtection algorithmName="SHA-512" hashValue="JQwbhjFacGhvQkbRuQEcA0V274/xv47UwYvTWWyeuABSgwtGUOnNsUE3M7t2hnYv0EUBKufJK6SmBBNWYkNUbg==" saltValue="KUkeDXbhQUUL0zf2T7DJV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FC34F-DB4B-45AB-A818-DEF9FDDE261E}">
  <sheetPr>
    <pageSetUpPr fitToPage="1"/>
  </sheetPr>
  <dimension ref="A1:DE85"/>
  <sheetViews>
    <sheetView showGridLines="0" tabSelected="1" zoomScale="85" zoomScaleNormal="85" zoomScaleSheetLayoutView="55" workbookViewId="0">
      <selection activeCell="AN70" sqref="AN70"/>
    </sheetView>
  </sheetViews>
  <sheetFormatPr defaultColWidth="0" defaultRowHeight="13.5" customHeight="1" zeroHeight="1" x14ac:dyDescent="0.2"/>
  <cols>
    <col min="1" max="1" width="6.33203125" style="1215" customWidth="1"/>
    <col min="2" max="107" width="2.44140625" style="1215" customWidth="1"/>
    <col min="108" max="108" width="6.109375" style="1222" customWidth="1"/>
    <col min="109" max="109" width="5.88671875" style="1221" customWidth="1"/>
    <col min="110" max="16384" width="8.6640625" style="1215" hidden="1"/>
  </cols>
  <sheetData>
    <row r="1" spans="1:109" ht="42.75" customHeight="1" x14ac:dyDescent="0.2">
      <c r="A1" s="1213"/>
      <c r="B1" s="1214"/>
      <c r="DD1" s="1215"/>
      <c r="DE1" s="1215"/>
    </row>
    <row r="2" spans="1:109" ht="25.5" customHeight="1" x14ac:dyDescent="0.2">
      <c r="A2" s="1216"/>
      <c r="C2" s="1216"/>
      <c r="O2" s="1216"/>
      <c r="P2" s="1216"/>
      <c r="Q2" s="1216"/>
      <c r="R2" s="1216"/>
      <c r="S2" s="1216"/>
      <c r="T2" s="1216"/>
      <c r="U2" s="1216"/>
      <c r="V2" s="1216"/>
      <c r="W2" s="1216"/>
      <c r="X2" s="1216"/>
      <c r="Y2" s="1216"/>
      <c r="Z2" s="1216"/>
      <c r="AA2" s="1216"/>
      <c r="AB2" s="1216"/>
      <c r="AC2" s="1216"/>
      <c r="AD2" s="1216"/>
      <c r="AE2" s="1216"/>
      <c r="AF2" s="1216"/>
      <c r="AG2" s="1216"/>
      <c r="AH2" s="1216"/>
      <c r="AI2" s="1216"/>
      <c r="AU2" s="1216"/>
      <c r="BG2" s="1216"/>
      <c r="BS2" s="1216"/>
      <c r="CE2" s="1216"/>
      <c r="CQ2" s="1216"/>
      <c r="DD2" s="1215"/>
      <c r="DE2" s="1215"/>
    </row>
    <row r="3" spans="1:109" ht="25.5" customHeight="1" x14ac:dyDescent="0.2">
      <c r="A3" s="1216"/>
      <c r="C3" s="1216"/>
      <c r="O3" s="1216"/>
      <c r="P3" s="1216"/>
      <c r="Q3" s="1216"/>
      <c r="R3" s="1216"/>
      <c r="S3" s="1216"/>
      <c r="T3" s="1216"/>
      <c r="U3" s="1216"/>
      <c r="V3" s="1216"/>
      <c r="W3" s="1216"/>
      <c r="X3" s="1216"/>
      <c r="Y3" s="1216"/>
      <c r="Z3" s="1216"/>
      <c r="AA3" s="1216"/>
      <c r="AB3" s="1216"/>
      <c r="AC3" s="1216"/>
      <c r="AD3" s="1216"/>
      <c r="AE3" s="1216"/>
      <c r="AF3" s="1216"/>
      <c r="AG3" s="1216"/>
      <c r="AH3" s="1216"/>
      <c r="AI3" s="1216"/>
      <c r="AU3" s="1216"/>
      <c r="BG3" s="1216"/>
      <c r="BS3" s="1216"/>
      <c r="CE3" s="1216"/>
      <c r="CQ3" s="1216"/>
      <c r="DD3" s="1215"/>
      <c r="DE3" s="1215"/>
    </row>
    <row r="4" spans="1:109" s="257" customFormat="1" ht="13.2" x14ac:dyDescent="0.2">
      <c r="A4" s="1216"/>
      <c r="B4" s="1216"/>
      <c r="C4" s="1216"/>
      <c r="D4" s="1216"/>
      <c r="E4" s="1216"/>
      <c r="F4" s="1216"/>
      <c r="G4" s="1216"/>
      <c r="H4" s="1216"/>
      <c r="I4" s="1216"/>
      <c r="J4" s="1216"/>
      <c r="K4" s="1216"/>
      <c r="L4" s="1216"/>
      <c r="M4" s="1216"/>
      <c r="N4" s="1216"/>
      <c r="O4" s="1216"/>
      <c r="P4" s="1216"/>
      <c r="Q4" s="1216"/>
      <c r="R4" s="1216"/>
      <c r="S4" s="1216"/>
      <c r="T4" s="1216"/>
      <c r="U4" s="1216"/>
      <c r="V4" s="1216"/>
      <c r="W4" s="1216"/>
      <c r="X4" s="1216"/>
      <c r="Y4" s="1216"/>
      <c r="Z4" s="1216"/>
      <c r="AA4" s="1216"/>
      <c r="AB4" s="1216"/>
      <c r="AC4" s="1216"/>
      <c r="AD4" s="1216"/>
      <c r="AE4" s="1216"/>
      <c r="AF4" s="1216"/>
      <c r="AG4" s="1216"/>
      <c r="AH4" s="1216"/>
      <c r="AI4" s="1216"/>
      <c r="AJ4" s="1216"/>
      <c r="AK4" s="1216"/>
      <c r="AL4" s="1216"/>
      <c r="AM4" s="1216"/>
      <c r="AN4" s="1216"/>
      <c r="AO4" s="1216"/>
      <c r="AP4" s="1216"/>
      <c r="AQ4" s="1216"/>
      <c r="AR4" s="1216"/>
      <c r="AS4" s="1216"/>
      <c r="AT4" s="1216"/>
      <c r="AU4" s="1216"/>
      <c r="AV4" s="1216"/>
      <c r="AW4" s="1216"/>
      <c r="AX4" s="1216"/>
      <c r="AY4" s="1216"/>
      <c r="AZ4" s="1216"/>
      <c r="BA4" s="1216"/>
      <c r="BB4" s="1216"/>
      <c r="BC4" s="1216"/>
      <c r="BD4" s="1216"/>
      <c r="BE4" s="1216"/>
      <c r="BF4" s="1216"/>
      <c r="BG4" s="1216"/>
      <c r="BH4" s="1216"/>
      <c r="BI4" s="1216"/>
      <c r="BJ4" s="1216"/>
      <c r="BK4" s="1216"/>
      <c r="BL4" s="1216"/>
      <c r="BM4" s="1216"/>
      <c r="BN4" s="1216"/>
      <c r="BO4" s="1216"/>
      <c r="BP4" s="1216"/>
      <c r="BQ4" s="1216"/>
      <c r="BR4" s="1216"/>
      <c r="BS4" s="1216"/>
      <c r="BT4" s="1216"/>
      <c r="BU4" s="1216"/>
      <c r="BV4" s="1216"/>
      <c r="BW4" s="1216"/>
      <c r="BX4" s="1216"/>
      <c r="BY4" s="1216"/>
      <c r="BZ4" s="1216"/>
      <c r="CA4" s="1216"/>
      <c r="CB4" s="1216"/>
      <c r="CC4" s="1216"/>
      <c r="CD4" s="1216"/>
      <c r="CE4" s="1216"/>
      <c r="CF4" s="1216"/>
      <c r="CG4" s="1216"/>
      <c r="CH4" s="1216"/>
      <c r="CI4" s="1216"/>
      <c r="CJ4" s="1216"/>
      <c r="CK4" s="1216"/>
      <c r="CL4" s="1216"/>
      <c r="CM4" s="1216"/>
      <c r="CN4" s="1216"/>
      <c r="CO4" s="1216"/>
      <c r="CP4" s="1216"/>
      <c r="CQ4" s="1216"/>
      <c r="CR4" s="1216"/>
      <c r="CS4" s="1216"/>
      <c r="CT4" s="1216"/>
      <c r="CU4" s="1216"/>
      <c r="CV4" s="1216"/>
      <c r="CW4" s="1216"/>
      <c r="CX4" s="1216"/>
      <c r="CY4" s="1216"/>
      <c r="CZ4" s="1216"/>
      <c r="DA4" s="1216"/>
      <c r="DB4" s="1216"/>
      <c r="DC4" s="1216"/>
      <c r="DD4" s="1216"/>
      <c r="DE4" s="1216"/>
    </row>
    <row r="5" spans="1:109" s="257" customFormat="1" ht="13.2" x14ac:dyDescent="0.2">
      <c r="A5" s="1216"/>
      <c r="B5" s="1216"/>
      <c r="C5" s="1216"/>
      <c r="D5" s="1216"/>
      <c r="E5" s="1216"/>
      <c r="F5" s="1216"/>
      <c r="G5" s="1216"/>
      <c r="H5" s="1216"/>
      <c r="I5" s="1216"/>
      <c r="J5" s="1216"/>
      <c r="K5" s="1216"/>
      <c r="L5" s="1216"/>
      <c r="M5" s="1216"/>
      <c r="N5" s="1216"/>
      <c r="O5" s="1216"/>
      <c r="P5" s="1216"/>
      <c r="Q5" s="1216"/>
      <c r="R5" s="1216"/>
      <c r="S5" s="1216"/>
      <c r="T5" s="1216"/>
      <c r="U5" s="1216"/>
      <c r="V5" s="1216"/>
      <c r="W5" s="1216"/>
      <c r="X5" s="1216"/>
      <c r="Y5" s="1216"/>
      <c r="Z5" s="1216"/>
      <c r="AA5" s="1216"/>
      <c r="AB5" s="1216"/>
      <c r="AC5" s="1216"/>
      <c r="AD5" s="1216"/>
      <c r="AE5" s="1216"/>
      <c r="AF5" s="1216"/>
      <c r="AG5" s="1216"/>
      <c r="AH5" s="1216"/>
      <c r="AI5" s="1216"/>
      <c r="AJ5" s="1216"/>
      <c r="AK5" s="1216"/>
      <c r="AL5" s="1216"/>
      <c r="AM5" s="1216"/>
      <c r="AN5" s="1216"/>
      <c r="AO5" s="1216"/>
      <c r="AP5" s="1216"/>
      <c r="AQ5" s="1216"/>
      <c r="AR5" s="1216"/>
      <c r="AS5" s="1216"/>
      <c r="AT5" s="1216"/>
      <c r="AU5" s="1216"/>
      <c r="AV5" s="1216"/>
      <c r="AW5" s="1216"/>
      <c r="AX5" s="1216"/>
      <c r="AY5" s="1216"/>
      <c r="AZ5" s="1216"/>
      <c r="BA5" s="1216"/>
      <c r="BB5" s="1216"/>
      <c r="BC5" s="1216"/>
      <c r="BD5" s="1216"/>
      <c r="BE5" s="1216"/>
      <c r="BF5" s="1216"/>
      <c r="BG5" s="1216"/>
      <c r="BH5" s="1216"/>
      <c r="BI5" s="1216"/>
      <c r="BJ5" s="1216"/>
      <c r="BK5" s="1216"/>
      <c r="BL5" s="1216"/>
      <c r="BM5" s="1216"/>
      <c r="BN5" s="1216"/>
      <c r="BO5" s="1216"/>
      <c r="BP5" s="1216"/>
      <c r="BQ5" s="1216"/>
      <c r="BR5" s="1216"/>
      <c r="BS5" s="1216"/>
      <c r="BT5" s="1216"/>
      <c r="BU5" s="1216"/>
      <c r="BV5" s="1216"/>
      <c r="BW5" s="1216"/>
      <c r="BX5" s="1216"/>
      <c r="BY5" s="1216"/>
      <c r="BZ5" s="1216"/>
      <c r="CA5" s="1216"/>
      <c r="CB5" s="1216"/>
      <c r="CC5" s="1216"/>
      <c r="CD5" s="1216"/>
      <c r="CE5" s="1216"/>
      <c r="CF5" s="1216"/>
      <c r="CG5" s="1216"/>
      <c r="CH5" s="1216"/>
      <c r="CI5" s="1216"/>
      <c r="CJ5" s="1216"/>
      <c r="CK5" s="1216"/>
      <c r="CL5" s="1216"/>
      <c r="CM5" s="1216"/>
      <c r="CN5" s="1216"/>
      <c r="CO5" s="1216"/>
      <c r="CP5" s="1216"/>
      <c r="CQ5" s="1216"/>
      <c r="CR5" s="1216"/>
      <c r="CS5" s="1216"/>
      <c r="CT5" s="1216"/>
      <c r="CU5" s="1216"/>
      <c r="CV5" s="1216"/>
      <c r="CW5" s="1216"/>
      <c r="CX5" s="1216"/>
      <c r="CY5" s="1216"/>
      <c r="CZ5" s="1216"/>
      <c r="DA5" s="1216"/>
      <c r="DB5" s="1216"/>
      <c r="DC5" s="1216"/>
      <c r="DD5" s="1216"/>
      <c r="DE5" s="1216"/>
    </row>
    <row r="6" spans="1:109" s="257" customFormat="1" ht="13.2" x14ac:dyDescent="0.2">
      <c r="A6" s="1216"/>
      <c r="B6" s="1216"/>
      <c r="C6" s="1216"/>
      <c r="D6" s="1216"/>
      <c r="E6" s="1216"/>
      <c r="F6" s="1216"/>
      <c r="G6" s="1216"/>
      <c r="H6" s="1216"/>
      <c r="I6" s="1216"/>
      <c r="J6" s="1216"/>
      <c r="K6" s="1216"/>
      <c r="L6" s="1216"/>
      <c r="M6" s="1216"/>
      <c r="N6" s="1216"/>
      <c r="O6" s="1216"/>
      <c r="P6" s="1216"/>
      <c r="Q6" s="1216"/>
      <c r="R6" s="1216"/>
      <c r="S6" s="1216"/>
      <c r="T6" s="1216"/>
      <c r="U6" s="1216"/>
      <c r="V6" s="1216"/>
      <c r="W6" s="1216"/>
      <c r="X6" s="1216"/>
      <c r="Y6" s="1216"/>
      <c r="Z6" s="1216"/>
      <c r="AA6" s="1216"/>
      <c r="AB6" s="1216"/>
      <c r="AC6" s="1216"/>
      <c r="AD6" s="1216"/>
      <c r="AE6" s="1216"/>
      <c r="AF6" s="1216"/>
      <c r="AG6" s="1216"/>
      <c r="AH6" s="1216"/>
      <c r="AI6" s="1216"/>
      <c r="AJ6" s="1216"/>
      <c r="AK6" s="1216"/>
      <c r="AL6" s="1216"/>
      <c r="AM6" s="1216"/>
      <c r="AN6" s="1216"/>
      <c r="AO6" s="1216"/>
      <c r="AP6" s="1216"/>
      <c r="AQ6" s="1216"/>
      <c r="AR6" s="1216"/>
      <c r="AS6" s="1216"/>
      <c r="AT6" s="1216"/>
      <c r="AU6" s="1216"/>
      <c r="AV6" s="1216"/>
      <c r="AW6" s="1216"/>
      <c r="AX6" s="1216"/>
      <c r="AY6" s="1216"/>
      <c r="AZ6" s="1216"/>
      <c r="BA6" s="1216"/>
      <c r="BB6" s="1216"/>
      <c r="BC6" s="1216"/>
      <c r="BD6" s="1216"/>
      <c r="BE6" s="1216"/>
      <c r="BF6" s="1216"/>
      <c r="BG6" s="1216"/>
      <c r="BH6" s="1216"/>
      <c r="BI6" s="1216"/>
      <c r="BJ6" s="1216"/>
      <c r="BK6" s="1216"/>
      <c r="BL6" s="1216"/>
      <c r="BM6" s="1216"/>
      <c r="BN6" s="1216"/>
      <c r="BO6" s="1216"/>
      <c r="BP6" s="1216"/>
      <c r="BQ6" s="1216"/>
      <c r="BR6" s="1216"/>
      <c r="BS6" s="1216"/>
      <c r="BT6" s="1216"/>
      <c r="BU6" s="1216"/>
      <c r="BV6" s="1216"/>
      <c r="BW6" s="1216"/>
      <c r="BX6" s="1216"/>
      <c r="BY6" s="1216"/>
      <c r="BZ6" s="1216"/>
      <c r="CA6" s="1216"/>
      <c r="CB6" s="1216"/>
      <c r="CC6" s="1216"/>
      <c r="CD6" s="1216"/>
      <c r="CE6" s="1216"/>
      <c r="CF6" s="1216"/>
      <c r="CG6" s="1216"/>
      <c r="CH6" s="1216"/>
      <c r="CI6" s="1216"/>
      <c r="CJ6" s="1216"/>
      <c r="CK6" s="1216"/>
      <c r="CL6" s="1216"/>
      <c r="CM6" s="1216"/>
      <c r="CN6" s="1216"/>
      <c r="CO6" s="1216"/>
      <c r="CP6" s="1216"/>
      <c r="CQ6" s="1216"/>
      <c r="CR6" s="1216"/>
      <c r="CS6" s="1216"/>
      <c r="CT6" s="1216"/>
      <c r="CU6" s="1216"/>
      <c r="CV6" s="1216"/>
      <c r="CW6" s="1216"/>
      <c r="CX6" s="1216"/>
      <c r="CY6" s="1216"/>
      <c r="CZ6" s="1216"/>
      <c r="DA6" s="1216"/>
      <c r="DB6" s="1216"/>
      <c r="DC6" s="1216"/>
      <c r="DD6" s="1216"/>
      <c r="DE6" s="1216"/>
    </row>
    <row r="7" spans="1:109" s="257" customFormat="1" ht="13.2" x14ac:dyDescent="0.2">
      <c r="A7" s="1216"/>
      <c r="B7" s="1216"/>
      <c r="C7" s="1216"/>
      <c r="D7" s="1216"/>
      <c r="E7" s="1216"/>
      <c r="F7" s="1216"/>
      <c r="G7" s="1216"/>
      <c r="H7" s="1216"/>
      <c r="I7" s="1216"/>
      <c r="J7" s="1216"/>
      <c r="K7" s="1216"/>
      <c r="L7" s="1216"/>
      <c r="M7" s="1216"/>
      <c r="N7" s="1216"/>
      <c r="O7" s="1216"/>
      <c r="P7" s="1216"/>
      <c r="Q7" s="1216"/>
      <c r="R7" s="1216"/>
      <c r="S7" s="1216"/>
      <c r="T7" s="1216"/>
      <c r="U7" s="1216"/>
      <c r="V7" s="1216"/>
      <c r="W7" s="1216"/>
      <c r="X7" s="1216"/>
      <c r="Y7" s="1216"/>
      <c r="Z7" s="1216"/>
      <c r="AA7" s="1216"/>
      <c r="AB7" s="1216"/>
      <c r="AC7" s="1216"/>
      <c r="AD7" s="1216"/>
      <c r="AE7" s="1216"/>
      <c r="AF7" s="1216"/>
      <c r="AG7" s="1216"/>
      <c r="AH7" s="1216"/>
      <c r="AI7" s="1216"/>
      <c r="AJ7" s="1216"/>
      <c r="AK7" s="1216"/>
      <c r="AL7" s="1216"/>
      <c r="AM7" s="1216"/>
      <c r="AN7" s="1216"/>
      <c r="AO7" s="1216"/>
      <c r="AP7" s="1216"/>
      <c r="AQ7" s="1216"/>
      <c r="AR7" s="1216"/>
      <c r="AS7" s="1216"/>
      <c r="AT7" s="1216"/>
      <c r="AU7" s="1216"/>
      <c r="AV7" s="1216"/>
      <c r="AW7" s="1216"/>
      <c r="AX7" s="1216"/>
      <c r="AY7" s="1216"/>
      <c r="AZ7" s="1216"/>
      <c r="BA7" s="1216"/>
      <c r="BB7" s="1216"/>
      <c r="BC7" s="1216"/>
      <c r="BD7" s="1216"/>
      <c r="BE7" s="1216"/>
      <c r="BF7" s="1216"/>
      <c r="BG7" s="1216"/>
      <c r="BH7" s="1216"/>
      <c r="BI7" s="1216"/>
      <c r="BJ7" s="1216"/>
      <c r="BK7" s="1216"/>
      <c r="BL7" s="1216"/>
      <c r="BM7" s="1216"/>
      <c r="BN7" s="1216"/>
      <c r="BO7" s="1216"/>
      <c r="BP7" s="1216"/>
      <c r="BQ7" s="1216"/>
      <c r="BR7" s="1216"/>
      <c r="BS7" s="1216"/>
      <c r="BT7" s="1216"/>
      <c r="BU7" s="1216"/>
      <c r="BV7" s="1216"/>
      <c r="BW7" s="1216"/>
      <c r="BX7" s="1216"/>
      <c r="BY7" s="1216"/>
      <c r="BZ7" s="1216"/>
      <c r="CA7" s="1216"/>
      <c r="CB7" s="1216"/>
      <c r="CC7" s="1216"/>
      <c r="CD7" s="1216"/>
      <c r="CE7" s="1216"/>
      <c r="CF7" s="1216"/>
      <c r="CG7" s="1216"/>
      <c r="CH7" s="1216"/>
      <c r="CI7" s="1216"/>
      <c r="CJ7" s="1216"/>
      <c r="CK7" s="1216"/>
      <c r="CL7" s="1216"/>
      <c r="CM7" s="1216"/>
      <c r="CN7" s="1216"/>
      <c r="CO7" s="1216"/>
      <c r="CP7" s="1216"/>
      <c r="CQ7" s="1216"/>
      <c r="CR7" s="1216"/>
      <c r="CS7" s="1216"/>
      <c r="CT7" s="1216"/>
      <c r="CU7" s="1216"/>
      <c r="CV7" s="1216"/>
      <c r="CW7" s="1216"/>
      <c r="CX7" s="1216"/>
      <c r="CY7" s="1216"/>
      <c r="CZ7" s="1216"/>
      <c r="DA7" s="1216"/>
      <c r="DB7" s="1216"/>
      <c r="DC7" s="1216"/>
      <c r="DD7" s="1216"/>
      <c r="DE7" s="1216"/>
    </row>
    <row r="8" spans="1:109" s="257" customFormat="1" ht="13.2" x14ac:dyDescent="0.2">
      <c r="A8" s="1216"/>
      <c r="B8" s="1216"/>
      <c r="C8" s="1216"/>
      <c r="D8" s="1216"/>
      <c r="E8" s="1216"/>
      <c r="F8" s="1216"/>
      <c r="G8" s="1216"/>
      <c r="H8" s="1216"/>
      <c r="I8" s="1216"/>
      <c r="J8" s="1216"/>
      <c r="K8" s="1216"/>
      <c r="L8" s="1216"/>
      <c r="M8" s="1216"/>
      <c r="N8" s="1216"/>
      <c r="O8" s="1216"/>
      <c r="P8" s="1216"/>
      <c r="Q8" s="1216"/>
      <c r="R8" s="1216"/>
      <c r="S8" s="1216"/>
      <c r="T8" s="1216"/>
      <c r="U8" s="1216"/>
      <c r="V8" s="1216"/>
      <c r="W8" s="1216"/>
      <c r="X8" s="1216"/>
      <c r="Y8" s="1216"/>
      <c r="Z8" s="1216"/>
      <c r="AA8" s="1216"/>
      <c r="AB8" s="1216"/>
      <c r="AC8" s="1216"/>
      <c r="AD8" s="1216"/>
      <c r="AE8" s="1216"/>
      <c r="AF8" s="1216"/>
      <c r="AG8" s="1216"/>
      <c r="AH8" s="1216"/>
      <c r="AI8" s="1216"/>
      <c r="AJ8" s="1216"/>
      <c r="AK8" s="1216"/>
      <c r="AL8" s="1216"/>
      <c r="AM8" s="1216"/>
      <c r="AN8" s="1216"/>
      <c r="AO8" s="1216"/>
      <c r="AP8" s="1216"/>
      <c r="AQ8" s="1216"/>
      <c r="AR8" s="1216"/>
      <c r="AS8" s="1216"/>
      <c r="AT8" s="1216"/>
      <c r="AU8" s="1216"/>
      <c r="AV8" s="1216"/>
      <c r="AW8" s="1216"/>
      <c r="AX8" s="1216"/>
      <c r="AY8" s="1216"/>
      <c r="AZ8" s="1216"/>
      <c r="BA8" s="1216"/>
      <c r="BB8" s="1216"/>
      <c r="BC8" s="1216"/>
      <c r="BD8" s="1216"/>
      <c r="BE8" s="1216"/>
      <c r="BF8" s="1216"/>
      <c r="BG8" s="1216"/>
      <c r="BH8" s="1216"/>
      <c r="BI8" s="1216"/>
      <c r="BJ8" s="1216"/>
      <c r="BK8" s="1216"/>
      <c r="BL8" s="1216"/>
      <c r="BM8" s="1216"/>
      <c r="BN8" s="1216"/>
      <c r="BO8" s="1216"/>
      <c r="BP8" s="1216"/>
      <c r="BQ8" s="1216"/>
      <c r="BR8" s="1216"/>
      <c r="BS8" s="1216"/>
      <c r="BT8" s="1216"/>
      <c r="BU8" s="1216"/>
      <c r="BV8" s="1216"/>
      <c r="BW8" s="1216"/>
      <c r="BX8" s="1216"/>
      <c r="BY8" s="1216"/>
      <c r="BZ8" s="1216"/>
      <c r="CA8" s="1216"/>
      <c r="CB8" s="1216"/>
      <c r="CC8" s="1216"/>
      <c r="CD8" s="1216"/>
      <c r="CE8" s="1216"/>
      <c r="CF8" s="1216"/>
      <c r="CG8" s="1216"/>
      <c r="CH8" s="1216"/>
      <c r="CI8" s="1216"/>
      <c r="CJ8" s="1216"/>
      <c r="CK8" s="1216"/>
      <c r="CL8" s="1216"/>
      <c r="CM8" s="1216"/>
      <c r="CN8" s="1216"/>
      <c r="CO8" s="1216"/>
      <c r="CP8" s="1216"/>
      <c r="CQ8" s="1216"/>
      <c r="CR8" s="1216"/>
      <c r="CS8" s="1216"/>
      <c r="CT8" s="1216"/>
      <c r="CU8" s="1216"/>
      <c r="CV8" s="1216"/>
      <c r="CW8" s="1216"/>
      <c r="CX8" s="1216"/>
      <c r="CY8" s="1216"/>
      <c r="CZ8" s="1216"/>
      <c r="DA8" s="1216"/>
      <c r="DB8" s="1216"/>
      <c r="DC8" s="1216"/>
      <c r="DD8" s="1216"/>
      <c r="DE8" s="1216"/>
    </row>
    <row r="9" spans="1:109" s="257" customFormat="1" ht="13.2" x14ac:dyDescent="0.2">
      <c r="A9" s="1216"/>
      <c r="B9" s="1216"/>
      <c r="C9" s="1216"/>
      <c r="D9" s="1216"/>
      <c r="E9" s="1216"/>
      <c r="F9" s="1216"/>
      <c r="G9" s="1216"/>
      <c r="H9" s="1216"/>
      <c r="I9" s="1216"/>
      <c r="J9" s="1216"/>
      <c r="K9" s="1216"/>
      <c r="L9" s="1216"/>
      <c r="M9" s="1216"/>
      <c r="N9" s="1216"/>
      <c r="O9" s="1216"/>
      <c r="P9" s="1216"/>
      <c r="Q9" s="1216"/>
      <c r="R9" s="1216"/>
      <c r="S9" s="1216"/>
      <c r="T9" s="1216"/>
      <c r="U9" s="1216"/>
      <c r="V9" s="1216"/>
      <c r="W9" s="1216"/>
      <c r="X9" s="1216"/>
      <c r="Y9" s="1216"/>
      <c r="Z9" s="1216"/>
      <c r="AA9" s="1216"/>
      <c r="AB9" s="1216"/>
      <c r="AC9" s="1216"/>
      <c r="AD9" s="1216"/>
      <c r="AE9" s="1216"/>
      <c r="AF9" s="1216"/>
      <c r="AG9" s="1216"/>
      <c r="AH9" s="1216"/>
      <c r="AI9" s="1216"/>
      <c r="AJ9" s="1216"/>
      <c r="AK9" s="1216"/>
      <c r="AL9" s="1216"/>
      <c r="AM9" s="1216"/>
      <c r="AN9" s="1216"/>
      <c r="AO9" s="1216"/>
      <c r="AP9" s="1216"/>
      <c r="AQ9" s="1216"/>
      <c r="AR9" s="1216"/>
      <c r="AS9" s="1216"/>
      <c r="AT9" s="1216"/>
      <c r="AU9" s="1216"/>
      <c r="AV9" s="1216"/>
      <c r="AW9" s="1216"/>
      <c r="AX9" s="1216"/>
      <c r="AY9" s="1216"/>
      <c r="AZ9" s="1216"/>
      <c r="BA9" s="1216"/>
      <c r="BB9" s="1216"/>
      <c r="BC9" s="1216"/>
      <c r="BD9" s="1216"/>
      <c r="BE9" s="1216"/>
      <c r="BF9" s="1216"/>
      <c r="BG9" s="1216"/>
      <c r="BH9" s="1216"/>
      <c r="BI9" s="1216"/>
      <c r="BJ9" s="1216"/>
      <c r="BK9" s="1216"/>
      <c r="BL9" s="1216"/>
      <c r="BM9" s="1216"/>
      <c r="BN9" s="1216"/>
      <c r="BO9" s="1216"/>
      <c r="BP9" s="1216"/>
      <c r="BQ9" s="1216"/>
      <c r="BR9" s="1216"/>
      <c r="BS9" s="1216"/>
      <c r="BT9" s="1216"/>
      <c r="BU9" s="1216"/>
      <c r="BV9" s="1216"/>
      <c r="BW9" s="1216"/>
      <c r="BX9" s="1216"/>
      <c r="BY9" s="1216"/>
      <c r="BZ9" s="1216"/>
      <c r="CA9" s="1216"/>
      <c r="CB9" s="1216"/>
      <c r="CC9" s="1216"/>
      <c r="CD9" s="1216"/>
      <c r="CE9" s="1216"/>
      <c r="CF9" s="1216"/>
      <c r="CG9" s="1216"/>
      <c r="CH9" s="1216"/>
      <c r="CI9" s="1216"/>
      <c r="CJ9" s="1216"/>
      <c r="CK9" s="1216"/>
      <c r="CL9" s="1216"/>
      <c r="CM9" s="1216"/>
      <c r="CN9" s="1216"/>
      <c r="CO9" s="1216"/>
      <c r="CP9" s="1216"/>
      <c r="CQ9" s="1216"/>
      <c r="CR9" s="1216"/>
      <c r="CS9" s="1216"/>
      <c r="CT9" s="1216"/>
      <c r="CU9" s="1216"/>
      <c r="CV9" s="1216"/>
      <c r="CW9" s="1216"/>
      <c r="CX9" s="1216"/>
      <c r="CY9" s="1216"/>
      <c r="CZ9" s="1216"/>
      <c r="DA9" s="1216"/>
      <c r="DB9" s="1216"/>
      <c r="DC9" s="1216"/>
      <c r="DD9" s="1216"/>
      <c r="DE9" s="1216"/>
    </row>
    <row r="10" spans="1:109" s="257" customFormat="1" ht="13.2" x14ac:dyDescent="0.2">
      <c r="A10" s="1216"/>
      <c r="B10" s="1216"/>
      <c r="C10" s="1216"/>
      <c r="D10" s="1216"/>
      <c r="E10" s="1216"/>
      <c r="F10" s="1216"/>
      <c r="G10" s="1216"/>
      <c r="H10" s="1216"/>
      <c r="I10" s="1216"/>
      <c r="J10" s="1216"/>
      <c r="K10" s="1216"/>
      <c r="L10" s="1216"/>
      <c r="M10" s="1216"/>
      <c r="N10" s="1216"/>
      <c r="O10" s="1216"/>
      <c r="P10" s="1216"/>
      <c r="Q10" s="1216"/>
      <c r="R10" s="1216"/>
      <c r="S10" s="1216"/>
      <c r="T10" s="1216"/>
      <c r="U10" s="1216"/>
      <c r="V10" s="1216"/>
      <c r="W10" s="1216"/>
      <c r="X10" s="1216"/>
      <c r="Y10" s="1216"/>
      <c r="Z10" s="1216"/>
      <c r="AA10" s="1216"/>
      <c r="AB10" s="1216"/>
      <c r="AC10" s="1216"/>
      <c r="AD10" s="1216"/>
      <c r="AE10" s="1216"/>
      <c r="AF10" s="1216"/>
      <c r="AG10" s="1216"/>
      <c r="AH10" s="1216"/>
      <c r="AI10" s="1216"/>
      <c r="AJ10" s="1216"/>
      <c r="AK10" s="1216"/>
      <c r="AL10" s="1216"/>
      <c r="AM10" s="1216"/>
      <c r="AN10" s="1216"/>
      <c r="AO10" s="1216"/>
      <c r="AP10" s="1216"/>
      <c r="AQ10" s="1216"/>
      <c r="AR10" s="1216"/>
      <c r="AS10" s="1216"/>
      <c r="AT10" s="1216"/>
      <c r="AU10" s="1216"/>
      <c r="AV10" s="1216"/>
      <c r="AW10" s="1216"/>
      <c r="AX10" s="1216"/>
      <c r="AY10" s="1216"/>
      <c r="AZ10" s="1216"/>
      <c r="BA10" s="1216"/>
      <c r="BB10" s="1216"/>
      <c r="BC10" s="1216"/>
      <c r="BD10" s="1216"/>
      <c r="BE10" s="1216"/>
      <c r="BF10" s="1216"/>
      <c r="BG10" s="1216"/>
      <c r="BH10" s="1216"/>
      <c r="BI10" s="1216"/>
      <c r="BJ10" s="1216"/>
      <c r="BK10" s="1216"/>
      <c r="BL10" s="1216"/>
      <c r="BM10" s="1216"/>
      <c r="BN10" s="1216"/>
      <c r="BO10" s="1216"/>
      <c r="BP10" s="1216"/>
      <c r="BQ10" s="1216"/>
      <c r="BR10" s="1216"/>
      <c r="BS10" s="1216"/>
      <c r="BT10" s="1216"/>
      <c r="BU10" s="1216"/>
      <c r="BV10" s="1216"/>
      <c r="BW10" s="1216"/>
      <c r="BX10" s="1216"/>
      <c r="BY10" s="1216"/>
      <c r="BZ10" s="1216"/>
      <c r="CA10" s="1216"/>
      <c r="CB10" s="1216"/>
      <c r="CC10" s="1216"/>
      <c r="CD10" s="1216"/>
      <c r="CE10" s="1216"/>
      <c r="CF10" s="1216"/>
      <c r="CG10" s="1216"/>
      <c r="CH10" s="1216"/>
      <c r="CI10" s="1216"/>
      <c r="CJ10" s="1216"/>
      <c r="CK10" s="1216"/>
      <c r="CL10" s="1216"/>
      <c r="CM10" s="1216"/>
      <c r="CN10" s="1216"/>
      <c r="CO10" s="1216"/>
      <c r="CP10" s="1216"/>
      <c r="CQ10" s="1216"/>
      <c r="CR10" s="1216"/>
      <c r="CS10" s="1216"/>
      <c r="CT10" s="1216"/>
      <c r="CU10" s="1216"/>
      <c r="CV10" s="1216"/>
      <c r="CW10" s="1216"/>
      <c r="CX10" s="1216"/>
      <c r="CY10" s="1216"/>
      <c r="CZ10" s="1216"/>
      <c r="DA10" s="1216"/>
      <c r="DB10" s="1216"/>
      <c r="DC10" s="1216"/>
      <c r="DD10" s="1216"/>
      <c r="DE10" s="1216"/>
    </row>
    <row r="11" spans="1:109" s="257" customFormat="1" ht="13.2" x14ac:dyDescent="0.2">
      <c r="A11" s="1216"/>
      <c r="B11" s="1216"/>
      <c r="C11" s="1216"/>
      <c r="D11" s="1216"/>
      <c r="E11" s="1216"/>
      <c r="F11" s="1216"/>
      <c r="G11" s="1216"/>
      <c r="H11" s="1216"/>
      <c r="I11" s="1216"/>
      <c r="J11" s="1216"/>
      <c r="K11" s="1216"/>
      <c r="L11" s="1216"/>
      <c r="M11" s="1216"/>
      <c r="N11" s="1216"/>
      <c r="O11" s="1216"/>
      <c r="P11" s="1216"/>
      <c r="Q11" s="1216"/>
      <c r="R11" s="1216"/>
      <c r="S11" s="1216"/>
      <c r="T11" s="1216"/>
      <c r="U11" s="1216"/>
      <c r="V11" s="1216"/>
      <c r="W11" s="1216"/>
      <c r="X11" s="1216"/>
      <c r="Y11" s="1216"/>
      <c r="Z11" s="1216"/>
      <c r="AA11" s="1216"/>
      <c r="AB11" s="1216"/>
      <c r="AC11" s="1216"/>
      <c r="AD11" s="1216"/>
      <c r="AE11" s="1216"/>
      <c r="AF11" s="1216"/>
      <c r="AG11" s="1216"/>
      <c r="AH11" s="1216"/>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216"/>
      <c r="BD11" s="1216"/>
      <c r="BE11" s="1216"/>
      <c r="BF11" s="1216"/>
      <c r="BG11" s="1216"/>
      <c r="BH11" s="1216"/>
      <c r="BI11" s="1216"/>
      <c r="BJ11" s="1216"/>
      <c r="BK11" s="1216"/>
      <c r="BL11" s="1216"/>
      <c r="BM11" s="1216"/>
      <c r="BN11" s="1216"/>
      <c r="BO11" s="1216"/>
      <c r="BP11" s="1216"/>
      <c r="BQ11" s="1216"/>
      <c r="BR11" s="1216"/>
      <c r="BS11" s="1216"/>
      <c r="BT11" s="1216"/>
      <c r="BU11" s="1216"/>
      <c r="BV11" s="1216"/>
      <c r="BW11" s="1216"/>
      <c r="BX11" s="1216"/>
      <c r="BY11" s="1216"/>
      <c r="BZ11" s="1216"/>
      <c r="CA11" s="1216"/>
      <c r="CB11" s="1216"/>
      <c r="CC11" s="1216"/>
      <c r="CD11" s="1216"/>
      <c r="CE11" s="1216"/>
      <c r="CF11" s="1216"/>
      <c r="CG11" s="1216"/>
      <c r="CH11" s="1216"/>
      <c r="CI11" s="1216"/>
      <c r="CJ11" s="1216"/>
      <c r="CK11" s="1216"/>
      <c r="CL11" s="1216"/>
      <c r="CM11" s="1216"/>
      <c r="CN11" s="1216"/>
      <c r="CO11" s="1216"/>
      <c r="CP11" s="1216"/>
      <c r="CQ11" s="1216"/>
      <c r="CR11" s="1216"/>
      <c r="CS11" s="1216"/>
      <c r="CT11" s="1216"/>
      <c r="CU11" s="1216"/>
      <c r="CV11" s="1216"/>
      <c r="CW11" s="1216"/>
      <c r="CX11" s="1216"/>
      <c r="CY11" s="1216"/>
      <c r="CZ11" s="1216"/>
      <c r="DA11" s="1216"/>
      <c r="DB11" s="1216"/>
      <c r="DC11" s="1216"/>
      <c r="DD11" s="1216"/>
      <c r="DE11" s="1216"/>
    </row>
    <row r="12" spans="1:109" s="257" customFormat="1" ht="13.2" x14ac:dyDescent="0.2">
      <c r="A12" s="1216"/>
      <c r="B12" s="1216"/>
      <c r="C12" s="1216"/>
      <c r="D12" s="1216"/>
      <c r="E12" s="1216"/>
      <c r="F12" s="1216"/>
      <c r="G12" s="1216"/>
      <c r="H12" s="1216"/>
      <c r="I12" s="1216"/>
      <c r="J12" s="1216"/>
      <c r="K12" s="1216"/>
      <c r="L12" s="1216"/>
      <c r="M12" s="1216"/>
      <c r="N12" s="1216"/>
      <c r="O12" s="1216"/>
      <c r="P12" s="1216"/>
      <c r="Q12" s="1216"/>
      <c r="R12" s="1216"/>
      <c r="S12" s="1216"/>
      <c r="T12" s="1216"/>
      <c r="U12" s="1216"/>
      <c r="V12" s="1216"/>
      <c r="W12" s="1216"/>
      <c r="X12" s="1216"/>
      <c r="Y12" s="1216"/>
      <c r="Z12" s="1216"/>
      <c r="AA12" s="1216"/>
      <c r="AB12" s="1216"/>
      <c r="AC12" s="1216"/>
      <c r="AD12" s="1216"/>
      <c r="AE12" s="1216"/>
      <c r="AF12" s="1216"/>
      <c r="AG12" s="1216"/>
      <c r="AH12" s="1216"/>
      <c r="AI12" s="1216"/>
      <c r="AJ12" s="1216"/>
      <c r="AK12" s="1216"/>
      <c r="AL12" s="1216"/>
      <c r="AM12" s="1216"/>
      <c r="AN12" s="1216"/>
      <c r="AO12" s="1216"/>
      <c r="AP12" s="1216"/>
      <c r="AQ12" s="1216"/>
      <c r="AR12" s="1216"/>
      <c r="AS12" s="1216"/>
      <c r="AT12" s="1216"/>
      <c r="AU12" s="1216"/>
      <c r="AV12" s="1216"/>
      <c r="AW12" s="1216"/>
      <c r="AX12" s="1216"/>
      <c r="AY12" s="1216"/>
      <c r="AZ12" s="1216"/>
      <c r="BA12" s="1216"/>
      <c r="BB12" s="1216"/>
      <c r="BC12" s="1216"/>
      <c r="BD12" s="1216"/>
      <c r="BE12" s="1216"/>
      <c r="BF12" s="1216"/>
      <c r="BG12" s="1216"/>
      <c r="BH12" s="1216"/>
      <c r="BI12" s="1216"/>
      <c r="BJ12" s="1216"/>
      <c r="BK12" s="1216"/>
      <c r="BL12" s="1216"/>
      <c r="BM12" s="1216"/>
      <c r="BN12" s="1216"/>
      <c r="BO12" s="1216"/>
      <c r="BP12" s="1216"/>
      <c r="BQ12" s="1216"/>
      <c r="BR12" s="1216"/>
      <c r="BS12" s="1216"/>
      <c r="BT12" s="1216"/>
      <c r="BU12" s="1216"/>
      <c r="BV12" s="1216"/>
      <c r="BW12" s="1216"/>
      <c r="BX12" s="1216"/>
      <c r="BY12" s="1216"/>
      <c r="BZ12" s="1216"/>
      <c r="CA12" s="1216"/>
      <c r="CB12" s="1216"/>
      <c r="CC12" s="1216"/>
      <c r="CD12" s="1216"/>
      <c r="CE12" s="1216"/>
      <c r="CF12" s="1216"/>
      <c r="CG12" s="1216"/>
      <c r="CH12" s="1216"/>
      <c r="CI12" s="1216"/>
      <c r="CJ12" s="1216"/>
      <c r="CK12" s="1216"/>
      <c r="CL12" s="1216"/>
      <c r="CM12" s="1216"/>
      <c r="CN12" s="1216"/>
      <c r="CO12" s="1216"/>
      <c r="CP12" s="1216"/>
      <c r="CQ12" s="1216"/>
      <c r="CR12" s="1216"/>
      <c r="CS12" s="1216"/>
      <c r="CT12" s="1216"/>
      <c r="CU12" s="1216"/>
      <c r="CV12" s="1216"/>
      <c r="CW12" s="1216"/>
      <c r="CX12" s="1216"/>
      <c r="CY12" s="1216"/>
      <c r="CZ12" s="1216"/>
      <c r="DA12" s="1216"/>
      <c r="DB12" s="1216"/>
      <c r="DC12" s="1216"/>
      <c r="DD12" s="1216"/>
      <c r="DE12" s="1216"/>
    </row>
    <row r="13" spans="1:109" s="257" customFormat="1" ht="13.2" x14ac:dyDescent="0.2">
      <c r="A13" s="1216"/>
      <c r="B13" s="1216"/>
      <c r="C13" s="1216"/>
      <c r="D13" s="1216"/>
      <c r="E13" s="1216"/>
      <c r="F13" s="1216"/>
      <c r="G13" s="1216"/>
      <c r="H13" s="1216"/>
      <c r="I13" s="1216"/>
      <c r="J13" s="1216"/>
      <c r="K13" s="1216"/>
      <c r="L13" s="1216"/>
      <c r="M13" s="1216"/>
      <c r="N13" s="1216"/>
      <c r="O13" s="1216"/>
      <c r="P13" s="1216"/>
      <c r="Q13" s="1216"/>
      <c r="R13" s="1216"/>
      <c r="S13" s="1216"/>
      <c r="T13" s="1216"/>
      <c r="U13" s="1216"/>
      <c r="V13" s="1216"/>
      <c r="W13" s="1216"/>
      <c r="X13" s="1216"/>
      <c r="Y13" s="1216"/>
      <c r="Z13" s="1216"/>
      <c r="AA13" s="1216"/>
      <c r="AB13" s="1216"/>
      <c r="AC13" s="1216"/>
      <c r="AD13" s="1216"/>
      <c r="AE13" s="1216"/>
      <c r="AF13" s="1216"/>
      <c r="AG13" s="1216"/>
      <c r="AH13" s="1216"/>
      <c r="AI13" s="1216"/>
      <c r="AJ13" s="1216"/>
      <c r="AK13" s="1216"/>
      <c r="AL13" s="1216"/>
      <c r="AM13" s="1216"/>
      <c r="AN13" s="1216"/>
      <c r="AO13" s="1216"/>
      <c r="AP13" s="1216"/>
      <c r="AQ13" s="1216"/>
      <c r="AR13" s="1216"/>
      <c r="AS13" s="1216"/>
      <c r="AT13" s="1216"/>
      <c r="AU13" s="1216"/>
      <c r="AV13" s="1216"/>
      <c r="AW13" s="1216"/>
      <c r="AX13" s="1216"/>
      <c r="AY13" s="1216"/>
      <c r="AZ13" s="1216"/>
      <c r="BA13" s="1216"/>
      <c r="BB13" s="1216"/>
      <c r="BC13" s="1216"/>
      <c r="BD13" s="1216"/>
      <c r="BE13" s="1216"/>
      <c r="BF13" s="1216"/>
      <c r="BG13" s="1216"/>
      <c r="BH13" s="1216"/>
      <c r="BI13" s="1216"/>
      <c r="BJ13" s="1216"/>
      <c r="BK13" s="1216"/>
      <c r="BL13" s="1216"/>
      <c r="BM13" s="1216"/>
      <c r="BN13" s="1216"/>
      <c r="BO13" s="1216"/>
      <c r="BP13" s="1216"/>
      <c r="BQ13" s="1216"/>
      <c r="BR13" s="1216"/>
      <c r="BS13" s="1216"/>
      <c r="BT13" s="1216"/>
      <c r="BU13" s="1216"/>
      <c r="BV13" s="1216"/>
      <c r="BW13" s="1216"/>
      <c r="BX13" s="1216"/>
      <c r="BY13" s="1216"/>
      <c r="BZ13" s="1216"/>
      <c r="CA13" s="1216"/>
      <c r="CB13" s="1216"/>
      <c r="CC13" s="1216"/>
      <c r="CD13" s="1216"/>
      <c r="CE13" s="1216"/>
      <c r="CF13" s="1216"/>
      <c r="CG13" s="1216"/>
      <c r="CH13" s="1216"/>
      <c r="CI13" s="1216"/>
      <c r="CJ13" s="1216"/>
      <c r="CK13" s="1216"/>
      <c r="CL13" s="1216"/>
      <c r="CM13" s="1216"/>
      <c r="CN13" s="1216"/>
      <c r="CO13" s="1216"/>
      <c r="CP13" s="1216"/>
      <c r="CQ13" s="1216"/>
      <c r="CR13" s="1216"/>
      <c r="CS13" s="1216"/>
      <c r="CT13" s="1216"/>
      <c r="CU13" s="1216"/>
      <c r="CV13" s="1216"/>
      <c r="CW13" s="1216"/>
      <c r="CX13" s="1216"/>
      <c r="CY13" s="1216"/>
      <c r="CZ13" s="1216"/>
      <c r="DA13" s="1216"/>
      <c r="DB13" s="1216"/>
      <c r="DC13" s="1216"/>
      <c r="DD13" s="1216"/>
      <c r="DE13" s="1216"/>
    </row>
    <row r="14" spans="1:109" s="257" customFormat="1" ht="13.2" x14ac:dyDescent="0.2">
      <c r="A14" s="1216"/>
      <c r="B14" s="1216"/>
      <c r="C14" s="1216"/>
      <c r="D14" s="1216"/>
      <c r="E14" s="1216"/>
      <c r="F14" s="1216"/>
      <c r="G14" s="1216"/>
      <c r="H14" s="1216"/>
      <c r="I14" s="1216"/>
      <c r="J14" s="1216"/>
      <c r="K14" s="1216"/>
      <c r="L14" s="1216"/>
      <c r="M14" s="1216"/>
      <c r="N14" s="1216"/>
      <c r="O14" s="1216"/>
      <c r="P14" s="1216"/>
      <c r="Q14" s="1216"/>
      <c r="R14" s="1216"/>
      <c r="S14" s="1216"/>
      <c r="T14" s="1216"/>
      <c r="U14" s="1216"/>
      <c r="V14" s="1216"/>
      <c r="W14" s="1216"/>
      <c r="X14" s="1216"/>
      <c r="Y14" s="1216"/>
      <c r="Z14" s="1216"/>
      <c r="AA14" s="1216"/>
      <c r="AB14" s="1216"/>
      <c r="AC14" s="1216"/>
      <c r="AD14" s="1216"/>
      <c r="AE14" s="1216"/>
      <c r="AF14" s="1216"/>
      <c r="AG14" s="1216"/>
      <c r="AH14" s="1216"/>
      <c r="AI14" s="1216"/>
      <c r="AJ14" s="1216"/>
      <c r="AK14" s="1216"/>
      <c r="AL14" s="1216"/>
      <c r="AM14" s="1216"/>
      <c r="AN14" s="1216"/>
      <c r="AO14" s="1216"/>
      <c r="AP14" s="1216"/>
      <c r="AQ14" s="1216"/>
      <c r="AR14" s="1216"/>
      <c r="AS14" s="1216"/>
      <c r="AT14" s="1216"/>
      <c r="AU14" s="1216"/>
      <c r="AV14" s="1216"/>
      <c r="AW14" s="1216"/>
      <c r="AX14" s="1216"/>
      <c r="AY14" s="1216"/>
      <c r="AZ14" s="1216"/>
      <c r="BA14" s="1216"/>
      <c r="BB14" s="1216"/>
      <c r="BC14" s="1216"/>
      <c r="BD14" s="1216"/>
      <c r="BE14" s="1216"/>
      <c r="BF14" s="1216"/>
      <c r="BG14" s="1216"/>
      <c r="BH14" s="1216"/>
      <c r="BI14" s="1216"/>
      <c r="BJ14" s="1216"/>
      <c r="BK14" s="1216"/>
      <c r="BL14" s="1216"/>
      <c r="BM14" s="1216"/>
      <c r="BN14" s="1216"/>
      <c r="BO14" s="1216"/>
      <c r="BP14" s="1216"/>
      <c r="BQ14" s="1216"/>
      <c r="BR14" s="1216"/>
      <c r="BS14" s="1216"/>
      <c r="BT14" s="1216"/>
      <c r="BU14" s="1216"/>
      <c r="BV14" s="1216"/>
      <c r="BW14" s="1216"/>
      <c r="BX14" s="1216"/>
      <c r="BY14" s="1216"/>
      <c r="BZ14" s="1216"/>
      <c r="CA14" s="1216"/>
      <c r="CB14" s="1216"/>
      <c r="CC14" s="1216"/>
      <c r="CD14" s="1216"/>
      <c r="CE14" s="1216"/>
      <c r="CF14" s="1216"/>
      <c r="CG14" s="1216"/>
      <c r="CH14" s="1216"/>
      <c r="CI14" s="1216"/>
      <c r="CJ14" s="1216"/>
      <c r="CK14" s="1216"/>
      <c r="CL14" s="1216"/>
      <c r="CM14" s="1216"/>
      <c r="CN14" s="1216"/>
      <c r="CO14" s="1216"/>
      <c r="CP14" s="1216"/>
      <c r="CQ14" s="1216"/>
      <c r="CR14" s="1216"/>
      <c r="CS14" s="1216"/>
      <c r="CT14" s="1216"/>
      <c r="CU14" s="1216"/>
      <c r="CV14" s="1216"/>
      <c r="CW14" s="1216"/>
      <c r="CX14" s="1216"/>
      <c r="CY14" s="1216"/>
      <c r="CZ14" s="1216"/>
      <c r="DA14" s="1216"/>
      <c r="DB14" s="1216"/>
      <c r="DC14" s="1216"/>
      <c r="DD14" s="1216"/>
      <c r="DE14" s="1216"/>
    </row>
    <row r="15" spans="1:109" s="257" customFormat="1" ht="13.2" x14ac:dyDescent="0.2">
      <c r="A15" s="1215"/>
      <c r="B15" s="1216"/>
      <c r="C15" s="1216"/>
      <c r="D15" s="1216"/>
      <c r="E15" s="1216"/>
      <c r="F15" s="1216"/>
      <c r="G15" s="1216"/>
      <c r="H15" s="1216"/>
      <c r="I15" s="1216"/>
      <c r="J15" s="1216"/>
      <c r="K15" s="1216"/>
      <c r="L15" s="1216"/>
      <c r="M15" s="1216"/>
      <c r="N15" s="1216"/>
      <c r="O15" s="1216"/>
      <c r="P15" s="1216"/>
      <c r="Q15" s="1216"/>
      <c r="R15" s="1216"/>
      <c r="S15" s="1216"/>
      <c r="T15" s="1216"/>
      <c r="U15" s="1216"/>
      <c r="V15" s="1216"/>
      <c r="W15" s="1216"/>
      <c r="X15" s="1216"/>
      <c r="Y15" s="1216"/>
      <c r="Z15" s="1216"/>
      <c r="AA15" s="1216"/>
      <c r="AB15" s="1216"/>
      <c r="AC15" s="1216"/>
      <c r="AD15" s="1216"/>
      <c r="AE15" s="1216"/>
      <c r="AF15" s="1216"/>
      <c r="AG15" s="1216"/>
      <c r="AH15" s="1216"/>
      <c r="AI15" s="1216"/>
      <c r="AJ15" s="1216"/>
      <c r="AK15" s="1216"/>
      <c r="AL15" s="1216"/>
      <c r="AM15" s="1216"/>
      <c r="AN15" s="1216"/>
      <c r="AO15" s="1216"/>
      <c r="AP15" s="1216"/>
      <c r="AQ15" s="1216"/>
      <c r="AR15" s="1216"/>
      <c r="AS15" s="1216"/>
      <c r="AT15" s="1216"/>
      <c r="AU15" s="1216"/>
      <c r="AV15" s="1216"/>
      <c r="AW15" s="1216"/>
      <c r="AX15" s="1216"/>
      <c r="AY15" s="1216"/>
      <c r="AZ15" s="1216"/>
      <c r="BA15" s="1216"/>
      <c r="BB15" s="1216"/>
      <c r="BC15" s="1216"/>
      <c r="BD15" s="1216"/>
      <c r="BE15" s="1216"/>
      <c r="BF15" s="1216"/>
      <c r="BG15" s="1216"/>
      <c r="BH15" s="1216"/>
      <c r="BI15" s="1216"/>
      <c r="BJ15" s="1216"/>
      <c r="BK15" s="1216"/>
      <c r="BL15" s="1216"/>
      <c r="BM15" s="1216"/>
      <c r="BN15" s="1216"/>
      <c r="BO15" s="1216"/>
      <c r="BP15" s="1216"/>
      <c r="BQ15" s="1216"/>
      <c r="BR15" s="1216"/>
      <c r="BS15" s="1216"/>
      <c r="BT15" s="1216"/>
      <c r="BU15" s="1216"/>
      <c r="BV15" s="1216"/>
      <c r="BW15" s="1216"/>
      <c r="BX15" s="1216"/>
      <c r="BY15" s="1216"/>
      <c r="BZ15" s="1216"/>
      <c r="CA15" s="1216"/>
      <c r="CB15" s="1216"/>
      <c r="CC15" s="1216"/>
      <c r="CD15" s="1216"/>
      <c r="CE15" s="1216"/>
      <c r="CF15" s="1216"/>
      <c r="CG15" s="1216"/>
      <c r="CH15" s="1216"/>
      <c r="CI15" s="1216"/>
      <c r="CJ15" s="1216"/>
      <c r="CK15" s="1216"/>
      <c r="CL15" s="1216"/>
      <c r="CM15" s="1216"/>
      <c r="CN15" s="1216"/>
      <c r="CO15" s="1216"/>
      <c r="CP15" s="1216"/>
      <c r="CQ15" s="1216"/>
      <c r="CR15" s="1216"/>
      <c r="CS15" s="1216"/>
      <c r="CT15" s="1216"/>
      <c r="CU15" s="1216"/>
      <c r="CV15" s="1216"/>
      <c r="CW15" s="1216"/>
      <c r="CX15" s="1216"/>
      <c r="CY15" s="1216"/>
      <c r="CZ15" s="1216"/>
      <c r="DA15" s="1216"/>
      <c r="DB15" s="1216"/>
      <c r="DC15" s="1216"/>
      <c r="DD15" s="1216"/>
      <c r="DE15" s="1216"/>
    </row>
    <row r="16" spans="1:109" s="257" customFormat="1" ht="13.2" x14ac:dyDescent="0.2">
      <c r="A16" s="1215"/>
      <c r="B16" s="1216"/>
      <c r="C16" s="1216"/>
      <c r="D16" s="1216"/>
      <c r="E16" s="1216"/>
      <c r="F16" s="1216"/>
      <c r="G16" s="1216"/>
      <c r="H16" s="1216"/>
      <c r="I16" s="1216"/>
      <c r="J16" s="1216"/>
      <c r="K16" s="1216"/>
      <c r="L16" s="1216"/>
      <c r="M16" s="1216"/>
      <c r="N16" s="1216"/>
      <c r="O16" s="1216"/>
      <c r="P16" s="1216"/>
      <c r="Q16" s="1216"/>
      <c r="R16" s="1216"/>
      <c r="S16" s="1216"/>
      <c r="T16" s="1216"/>
      <c r="U16" s="1216"/>
      <c r="V16" s="1216"/>
      <c r="W16" s="1216"/>
      <c r="X16" s="1216"/>
      <c r="Y16" s="1216"/>
      <c r="Z16" s="1216"/>
      <c r="AA16" s="1216"/>
      <c r="AB16" s="1216"/>
      <c r="AC16" s="1216"/>
      <c r="AD16" s="1216"/>
      <c r="AE16" s="1216"/>
      <c r="AF16" s="1216"/>
      <c r="AG16" s="1216"/>
      <c r="AH16" s="1216"/>
      <c r="AI16" s="1216"/>
      <c r="AJ16" s="1216"/>
      <c r="AK16" s="1216"/>
      <c r="AL16" s="1216"/>
      <c r="AM16" s="1216"/>
      <c r="AN16" s="1216"/>
      <c r="AO16" s="1216"/>
      <c r="AP16" s="1216"/>
      <c r="AQ16" s="1216"/>
      <c r="AR16" s="1216"/>
      <c r="AS16" s="1216"/>
      <c r="AT16" s="1216"/>
      <c r="AU16" s="1216"/>
      <c r="AV16" s="1216"/>
      <c r="AW16" s="1216"/>
      <c r="AX16" s="1216"/>
      <c r="AY16" s="1216"/>
      <c r="AZ16" s="1216"/>
      <c r="BA16" s="1216"/>
      <c r="BB16" s="1216"/>
      <c r="BC16" s="1216"/>
      <c r="BD16" s="1216"/>
      <c r="BE16" s="1216"/>
      <c r="BF16" s="1216"/>
      <c r="BG16" s="1216"/>
      <c r="BH16" s="1216"/>
      <c r="BI16" s="1216"/>
      <c r="BJ16" s="1216"/>
      <c r="BK16" s="1216"/>
      <c r="BL16" s="1216"/>
      <c r="BM16" s="1216"/>
      <c r="BN16" s="1216"/>
      <c r="BO16" s="1216"/>
      <c r="BP16" s="1216"/>
      <c r="BQ16" s="1216"/>
      <c r="BR16" s="1216"/>
      <c r="BS16" s="1216"/>
      <c r="BT16" s="1216"/>
      <c r="BU16" s="1216"/>
      <c r="BV16" s="1216"/>
      <c r="BW16" s="1216"/>
      <c r="BX16" s="1216"/>
      <c r="BY16" s="1216"/>
      <c r="BZ16" s="1216"/>
      <c r="CA16" s="1216"/>
      <c r="CB16" s="1216"/>
      <c r="CC16" s="1216"/>
      <c r="CD16" s="1216"/>
      <c r="CE16" s="1216"/>
      <c r="CF16" s="1216"/>
      <c r="CG16" s="1216"/>
      <c r="CH16" s="1216"/>
      <c r="CI16" s="1216"/>
      <c r="CJ16" s="1216"/>
      <c r="CK16" s="1216"/>
      <c r="CL16" s="1216"/>
      <c r="CM16" s="1216"/>
      <c r="CN16" s="1216"/>
      <c r="CO16" s="1216"/>
      <c r="CP16" s="1216"/>
      <c r="CQ16" s="1216"/>
      <c r="CR16" s="1216"/>
      <c r="CS16" s="1216"/>
      <c r="CT16" s="1216"/>
      <c r="CU16" s="1216"/>
      <c r="CV16" s="1216"/>
      <c r="CW16" s="1216"/>
      <c r="CX16" s="1216"/>
      <c r="CY16" s="1216"/>
      <c r="CZ16" s="1216"/>
      <c r="DA16" s="1216"/>
      <c r="DB16" s="1216"/>
      <c r="DC16" s="1216"/>
      <c r="DD16" s="1216"/>
      <c r="DE16" s="1216"/>
    </row>
    <row r="17" spans="1:109" s="257" customFormat="1" ht="13.2" x14ac:dyDescent="0.2">
      <c r="A17" s="1215"/>
      <c r="B17" s="1216"/>
      <c r="C17" s="1216"/>
      <c r="D17" s="1216"/>
      <c r="E17" s="1216"/>
      <c r="F17" s="1216"/>
      <c r="G17" s="1216"/>
      <c r="H17" s="1216"/>
      <c r="I17" s="1216"/>
      <c r="J17" s="1216"/>
      <c r="K17" s="1216"/>
      <c r="L17" s="1216"/>
      <c r="M17" s="1216"/>
      <c r="N17" s="1216"/>
      <c r="O17" s="1216"/>
      <c r="P17" s="1216"/>
      <c r="Q17" s="1216"/>
      <c r="R17" s="1216"/>
      <c r="S17" s="1216"/>
      <c r="T17" s="1216"/>
      <c r="U17" s="1216"/>
      <c r="V17" s="1216"/>
      <c r="W17" s="1216"/>
      <c r="X17" s="1216"/>
      <c r="Y17" s="1216"/>
      <c r="Z17" s="1216"/>
      <c r="AA17" s="1216"/>
      <c r="AB17" s="1216"/>
      <c r="AC17" s="1216"/>
      <c r="AD17" s="1216"/>
      <c r="AE17" s="1216"/>
      <c r="AF17" s="1216"/>
      <c r="AG17" s="1216"/>
      <c r="AH17" s="1216"/>
      <c r="AI17" s="1216"/>
      <c r="AJ17" s="1216"/>
      <c r="AK17" s="1216"/>
      <c r="AL17" s="1216"/>
      <c r="AM17" s="1216"/>
      <c r="AN17" s="1216"/>
      <c r="AO17" s="1216"/>
      <c r="AP17" s="1216"/>
      <c r="AQ17" s="1216"/>
      <c r="AR17" s="1216"/>
      <c r="AS17" s="1216"/>
      <c r="AT17" s="1216"/>
      <c r="AU17" s="1216"/>
      <c r="AV17" s="1216"/>
      <c r="AW17" s="1216"/>
      <c r="AX17" s="1216"/>
      <c r="AY17" s="1216"/>
      <c r="AZ17" s="1216"/>
      <c r="BA17" s="1216"/>
      <c r="BB17" s="1216"/>
      <c r="BC17" s="1216"/>
      <c r="BD17" s="1216"/>
      <c r="BE17" s="1216"/>
      <c r="BF17" s="1216"/>
      <c r="BG17" s="1216"/>
      <c r="BH17" s="1216"/>
      <c r="BI17" s="1216"/>
      <c r="BJ17" s="1216"/>
      <c r="BK17" s="1216"/>
      <c r="BL17" s="1216"/>
      <c r="BM17" s="1216"/>
      <c r="BN17" s="1216"/>
      <c r="BO17" s="1216"/>
      <c r="BP17" s="1216"/>
      <c r="BQ17" s="1216"/>
      <c r="BR17" s="1216"/>
      <c r="BS17" s="1216"/>
      <c r="BT17" s="1216"/>
      <c r="BU17" s="1216"/>
      <c r="BV17" s="1216"/>
      <c r="BW17" s="1216"/>
      <c r="BX17" s="1216"/>
      <c r="BY17" s="1216"/>
      <c r="BZ17" s="1216"/>
      <c r="CA17" s="1216"/>
      <c r="CB17" s="1216"/>
      <c r="CC17" s="1216"/>
      <c r="CD17" s="1216"/>
      <c r="CE17" s="1216"/>
      <c r="CF17" s="1216"/>
      <c r="CG17" s="1216"/>
      <c r="CH17" s="1216"/>
      <c r="CI17" s="1216"/>
      <c r="CJ17" s="1216"/>
      <c r="CK17" s="1216"/>
      <c r="CL17" s="1216"/>
      <c r="CM17" s="1216"/>
      <c r="CN17" s="1216"/>
      <c r="CO17" s="1216"/>
      <c r="CP17" s="1216"/>
      <c r="CQ17" s="1216"/>
      <c r="CR17" s="1216"/>
      <c r="CS17" s="1216"/>
      <c r="CT17" s="1216"/>
      <c r="CU17" s="1216"/>
      <c r="CV17" s="1216"/>
      <c r="CW17" s="1216"/>
      <c r="CX17" s="1216"/>
      <c r="CY17" s="1216"/>
      <c r="CZ17" s="1216"/>
      <c r="DA17" s="1216"/>
      <c r="DB17" s="1216"/>
      <c r="DC17" s="1216"/>
      <c r="DD17" s="1216"/>
      <c r="DE17" s="1216"/>
    </row>
    <row r="18" spans="1:109" s="257" customFormat="1" ht="13.2" x14ac:dyDescent="0.2">
      <c r="A18" s="1215"/>
      <c r="B18" s="1216"/>
      <c r="C18" s="1216"/>
      <c r="D18" s="1216"/>
      <c r="E18" s="1216"/>
      <c r="F18" s="1216"/>
      <c r="G18" s="1216"/>
      <c r="H18" s="1216"/>
      <c r="I18" s="1216"/>
      <c r="J18" s="1216"/>
      <c r="K18" s="1216"/>
      <c r="L18" s="1216"/>
      <c r="M18" s="1216"/>
      <c r="N18" s="1216"/>
      <c r="O18" s="1216"/>
      <c r="P18" s="1216"/>
      <c r="Q18" s="1216"/>
      <c r="R18" s="1216"/>
      <c r="S18" s="1216"/>
      <c r="T18" s="1216"/>
      <c r="U18" s="1216"/>
      <c r="V18" s="1216"/>
      <c r="W18" s="1216"/>
      <c r="X18" s="1216"/>
      <c r="Y18" s="1216"/>
      <c r="Z18" s="1216"/>
      <c r="AA18" s="1216"/>
      <c r="AB18" s="1216"/>
      <c r="AC18" s="1216"/>
      <c r="AD18" s="1216"/>
      <c r="AE18" s="1216"/>
      <c r="AF18" s="1216"/>
      <c r="AG18" s="1216"/>
      <c r="AH18" s="1216"/>
      <c r="AI18" s="1216"/>
      <c r="AJ18" s="1216"/>
      <c r="AK18" s="1216"/>
      <c r="AL18" s="1216"/>
      <c r="AM18" s="1216"/>
      <c r="AN18" s="1216"/>
      <c r="AO18" s="1216"/>
      <c r="AP18" s="1216"/>
      <c r="AQ18" s="1216"/>
      <c r="AR18" s="1216"/>
      <c r="AS18" s="1216"/>
      <c r="AT18" s="1216"/>
      <c r="AU18" s="1216"/>
      <c r="AV18" s="1216"/>
      <c r="AW18" s="1216"/>
      <c r="AX18" s="1216"/>
      <c r="AY18" s="1216"/>
      <c r="AZ18" s="1216"/>
      <c r="BA18" s="1216"/>
      <c r="BB18" s="1216"/>
      <c r="BC18" s="1216"/>
      <c r="BD18" s="1216"/>
      <c r="BE18" s="1216"/>
      <c r="BF18" s="1216"/>
      <c r="BG18" s="1216"/>
      <c r="BH18" s="1216"/>
      <c r="BI18" s="1216"/>
      <c r="BJ18" s="1216"/>
      <c r="BK18" s="1216"/>
      <c r="BL18" s="1216"/>
      <c r="BM18" s="1216"/>
      <c r="BN18" s="1216"/>
      <c r="BO18" s="1216"/>
      <c r="BP18" s="1216"/>
      <c r="BQ18" s="1216"/>
      <c r="BR18" s="1216"/>
      <c r="BS18" s="1216"/>
      <c r="BT18" s="1216"/>
      <c r="BU18" s="1216"/>
      <c r="BV18" s="1216"/>
      <c r="BW18" s="1216"/>
      <c r="BX18" s="1216"/>
      <c r="BY18" s="1216"/>
      <c r="BZ18" s="1216"/>
      <c r="CA18" s="1216"/>
      <c r="CB18" s="1216"/>
      <c r="CC18" s="1216"/>
      <c r="CD18" s="1216"/>
      <c r="CE18" s="1216"/>
      <c r="CF18" s="1216"/>
      <c r="CG18" s="1216"/>
      <c r="CH18" s="1216"/>
      <c r="CI18" s="1216"/>
      <c r="CJ18" s="1216"/>
      <c r="CK18" s="1216"/>
      <c r="CL18" s="1216"/>
      <c r="CM18" s="1216"/>
      <c r="CN18" s="1216"/>
      <c r="CO18" s="1216"/>
      <c r="CP18" s="1216"/>
      <c r="CQ18" s="1216"/>
      <c r="CR18" s="1216"/>
      <c r="CS18" s="1216"/>
      <c r="CT18" s="1216"/>
      <c r="CU18" s="1216"/>
      <c r="CV18" s="1216"/>
      <c r="CW18" s="1216"/>
      <c r="CX18" s="1216"/>
      <c r="CY18" s="1216"/>
      <c r="CZ18" s="1216"/>
      <c r="DA18" s="1216"/>
      <c r="DB18" s="1216"/>
      <c r="DC18" s="1216"/>
      <c r="DD18" s="1216"/>
      <c r="DE18" s="1216"/>
    </row>
    <row r="19" spans="1:109" ht="13.2" x14ac:dyDescent="0.2">
      <c r="DD19" s="1215"/>
      <c r="DE19" s="1215"/>
    </row>
    <row r="20" spans="1:109" ht="13.2" x14ac:dyDescent="0.2">
      <c r="DD20" s="1215"/>
      <c r="DE20" s="1215"/>
    </row>
    <row r="21" spans="1:109" ht="17.25" customHeight="1" x14ac:dyDescent="0.2">
      <c r="B21" s="1217"/>
      <c r="C21" s="1218"/>
      <c r="D21" s="1218"/>
      <c r="E21" s="1218"/>
      <c r="F21" s="1218"/>
      <c r="G21" s="1218"/>
      <c r="H21" s="1218"/>
      <c r="I21" s="1218"/>
      <c r="J21" s="1218"/>
      <c r="K21" s="1218"/>
      <c r="L21" s="1218"/>
      <c r="M21" s="1218"/>
      <c r="N21" s="1219"/>
      <c r="O21" s="1218"/>
      <c r="P21" s="1218"/>
      <c r="Q21" s="1218"/>
      <c r="R21" s="1218"/>
      <c r="S21" s="1218"/>
      <c r="T21" s="1218"/>
      <c r="U21" s="1218"/>
      <c r="V21" s="1218"/>
      <c r="W21" s="1218"/>
      <c r="X21" s="1218"/>
      <c r="Y21" s="1218"/>
      <c r="Z21" s="1218"/>
      <c r="AA21" s="1218"/>
      <c r="AB21" s="1218"/>
      <c r="AC21" s="1218"/>
      <c r="AD21" s="1218"/>
      <c r="AE21" s="1218"/>
      <c r="AF21" s="1218"/>
      <c r="AG21" s="1218"/>
      <c r="AH21" s="1218"/>
      <c r="AI21" s="1218"/>
      <c r="AJ21" s="1218"/>
      <c r="AK21" s="1218"/>
      <c r="AL21" s="1218"/>
      <c r="AM21" s="1218"/>
      <c r="AN21" s="1218"/>
      <c r="AO21" s="1218"/>
      <c r="AP21" s="1218"/>
      <c r="AQ21" s="1218"/>
      <c r="AR21" s="1218"/>
      <c r="AS21" s="1218"/>
      <c r="AT21" s="1219"/>
      <c r="AU21" s="1218"/>
      <c r="AV21" s="1218"/>
      <c r="AW21" s="1218"/>
      <c r="AX21" s="1218"/>
      <c r="AY21" s="1218"/>
      <c r="AZ21" s="1218"/>
      <c r="BA21" s="1218"/>
      <c r="BB21" s="1218"/>
      <c r="BC21" s="1218"/>
      <c r="BD21" s="1218"/>
      <c r="BE21" s="1218"/>
      <c r="BF21" s="1219"/>
      <c r="BG21" s="1218"/>
      <c r="BH21" s="1218"/>
      <c r="BI21" s="1218"/>
      <c r="BJ21" s="1218"/>
      <c r="BK21" s="1218"/>
      <c r="BL21" s="1218"/>
      <c r="BM21" s="1218"/>
      <c r="BN21" s="1218"/>
      <c r="BO21" s="1218"/>
      <c r="BP21" s="1218"/>
      <c r="BQ21" s="1218"/>
      <c r="BR21" s="1219"/>
      <c r="BS21" s="1218"/>
      <c r="BT21" s="1218"/>
      <c r="BU21" s="1218"/>
      <c r="BV21" s="1218"/>
      <c r="BW21" s="1218"/>
      <c r="BX21" s="1218"/>
      <c r="BY21" s="1218"/>
      <c r="BZ21" s="1218"/>
      <c r="CA21" s="1218"/>
      <c r="CB21" s="1218"/>
      <c r="CC21" s="1218"/>
      <c r="CD21" s="1219"/>
      <c r="CE21" s="1218"/>
      <c r="CF21" s="1218"/>
      <c r="CG21" s="1218"/>
      <c r="CH21" s="1218"/>
      <c r="CI21" s="1218"/>
      <c r="CJ21" s="1218"/>
      <c r="CK21" s="1218"/>
      <c r="CL21" s="1218"/>
      <c r="CM21" s="1218"/>
      <c r="CN21" s="1218"/>
      <c r="CO21" s="1218"/>
      <c r="CP21" s="1219"/>
      <c r="CQ21" s="1218"/>
      <c r="CR21" s="1218"/>
      <c r="CS21" s="1218"/>
      <c r="CT21" s="1218"/>
      <c r="CU21" s="1218"/>
      <c r="CV21" s="1218"/>
      <c r="CW21" s="1218"/>
      <c r="CX21" s="1218"/>
      <c r="CY21" s="1218"/>
      <c r="CZ21" s="1218"/>
      <c r="DA21" s="1218"/>
      <c r="DB21" s="1219"/>
      <c r="DC21" s="1218"/>
      <c r="DD21" s="1220"/>
      <c r="DE21" s="1215"/>
    </row>
    <row r="22" spans="1:109" ht="17.25" customHeight="1" x14ac:dyDescent="0.2">
      <c r="B22" s="1221"/>
    </row>
    <row r="23" spans="1:109" ht="13.2" x14ac:dyDescent="0.2">
      <c r="B23" s="1221"/>
    </row>
    <row r="24" spans="1:109" ht="13.2" x14ac:dyDescent="0.2">
      <c r="B24" s="1221"/>
    </row>
    <row r="25" spans="1:109" ht="13.2" x14ac:dyDescent="0.2">
      <c r="B25" s="1221"/>
    </row>
    <row r="26" spans="1:109" ht="13.2" x14ac:dyDescent="0.2">
      <c r="B26" s="1221"/>
    </row>
    <row r="27" spans="1:109" ht="13.2" x14ac:dyDescent="0.2">
      <c r="B27" s="1221"/>
    </row>
    <row r="28" spans="1:109" ht="13.2" x14ac:dyDescent="0.2">
      <c r="B28" s="1221"/>
    </row>
    <row r="29" spans="1:109" ht="13.2" x14ac:dyDescent="0.2">
      <c r="B29" s="1221"/>
    </row>
    <row r="30" spans="1:109" ht="13.2" x14ac:dyDescent="0.2">
      <c r="B30" s="1221"/>
    </row>
    <row r="31" spans="1:109" ht="13.2" x14ac:dyDescent="0.2">
      <c r="B31" s="1221"/>
    </row>
    <row r="32" spans="1:109" ht="13.2" x14ac:dyDescent="0.2">
      <c r="B32" s="1221"/>
    </row>
    <row r="33" spans="2:109" ht="13.2" x14ac:dyDescent="0.2">
      <c r="B33" s="1221"/>
    </row>
    <row r="34" spans="2:109" ht="13.2" x14ac:dyDescent="0.2">
      <c r="B34" s="1221"/>
    </row>
    <row r="35" spans="2:109" ht="13.2" x14ac:dyDescent="0.2">
      <c r="B35" s="1221"/>
    </row>
    <row r="36" spans="2:109" ht="13.2" x14ac:dyDescent="0.2">
      <c r="B36" s="1221"/>
    </row>
    <row r="37" spans="2:109" ht="13.2" x14ac:dyDescent="0.2">
      <c r="B37" s="1221"/>
    </row>
    <row r="38" spans="2:109" ht="13.2" x14ac:dyDescent="0.2">
      <c r="B38" s="1221"/>
    </row>
    <row r="39" spans="2:109" ht="13.2" x14ac:dyDescent="0.2">
      <c r="B39" s="1223"/>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U39" s="1224"/>
      <c r="AV39" s="1224"/>
      <c r="AW39" s="1224"/>
      <c r="AX39" s="1224"/>
      <c r="AY39" s="1224"/>
      <c r="AZ39" s="1224"/>
      <c r="BA39" s="1224"/>
      <c r="BB39" s="1224"/>
      <c r="BC39" s="1224"/>
      <c r="BD39" s="1224"/>
      <c r="BE39" s="1224"/>
      <c r="BF39" s="1224"/>
      <c r="BG39" s="1224"/>
      <c r="BH39" s="1224"/>
      <c r="BI39" s="1224"/>
      <c r="BJ39" s="1224"/>
      <c r="BK39" s="1224"/>
      <c r="BL39" s="1224"/>
      <c r="BM39" s="1224"/>
      <c r="BN39" s="1224"/>
      <c r="BO39" s="1224"/>
      <c r="BP39" s="1224"/>
      <c r="BQ39" s="1224"/>
      <c r="BR39" s="1224"/>
      <c r="BS39" s="1224"/>
      <c r="BT39" s="1224"/>
      <c r="BU39" s="1224"/>
      <c r="BV39" s="1224"/>
      <c r="BW39" s="1224"/>
      <c r="BX39" s="1224"/>
      <c r="BY39" s="1224"/>
      <c r="BZ39" s="1224"/>
      <c r="CA39" s="1224"/>
      <c r="CB39" s="1224"/>
      <c r="CC39" s="1224"/>
      <c r="CD39" s="1224"/>
      <c r="CE39" s="1224"/>
      <c r="CF39" s="1224"/>
      <c r="CG39" s="1224"/>
      <c r="CH39" s="1224"/>
      <c r="CI39" s="1224"/>
      <c r="CJ39" s="1224"/>
      <c r="CK39" s="1224"/>
      <c r="CL39" s="1224"/>
      <c r="CM39" s="1224"/>
      <c r="CN39" s="1224"/>
      <c r="CO39" s="1224"/>
      <c r="CP39" s="1224"/>
      <c r="CQ39" s="1224"/>
      <c r="CR39" s="1224"/>
      <c r="CS39" s="1224"/>
      <c r="CT39" s="1224"/>
      <c r="CU39" s="1224"/>
      <c r="CV39" s="1224"/>
      <c r="CW39" s="1224"/>
      <c r="CX39" s="1224"/>
      <c r="CY39" s="1224"/>
      <c r="CZ39" s="1224"/>
      <c r="DA39" s="1224"/>
      <c r="DB39" s="1224"/>
      <c r="DC39" s="1224"/>
      <c r="DD39" s="1225"/>
    </row>
    <row r="40" spans="2:109" ht="13.2" x14ac:dyDescent="0.2">
      <c r="B40" s="1226"/>
      <c r="DD40" s="1226"/>
      <c r="DE40" s="1215"/>
    </row>
    <row r="41" spans="2:109" ht="16.2" x14ac:dyDescent="0.2">
      <c r="B41" s="1227" t="s">
        <v>627</v>
      </c>
      <c r="C41" s="1218"/>
      <c r="D41" s="1218"/>
      <c r="E41" s="1218"/>
      <c r="F41" s="1218"/>
      <c r="G41" s="1218"/>
      <c r="H41" s="1218"/>
      <c r="I41" s="1218"/>
      <c r="J41" s="1218"/>
      <c r="K41" s="1218"/>
      <c r="L41" s="1218"/>
      <c r="M41" s="1218"/>
      <c r="N41" s="1218"/>
      <c r="O41" s="1218"/>
      <c r="P41" s="1218"/>
      <c r="Q41" s="1218"/>
      <c r="R41" s="1218"/>
      <c r="S41" s="1218"/>
      <c r="T41" s="1218"/>
      <c r="U41" s="1218"/>
      <c r="V41" s="1218"/>
      <c r="W41" s="1218"/>
      <c r="X41" s="1218"/>
      <c r="Y41" s="1218"/>
      <c r="Z41" s="1218"/>
      <c r="AA41" s="1218"/>
      <c r="AB41" s="1218"/>
      <c r="AC41" s="1218"/>
      <c r="AD41" s="1218"/>
      <c r="AE41" s="1218"/>
      <c r="AF41" s="1218"/>
      <c r="AG41" s="1218"/>
      <c r="AH41" s="1218"/>
      <c r="AI41" s="1218"/>
      <c r="AJ41" s="1218"/>
      <c r="AK41" s="1218"/>
      <c r="AL41" s="1218"/>
      <c r="AM41" s="1218"/>
      <c r="AN41" s="1218"/>
      <c r="AO41" s="1218"/>
      <c r="AP41" s="1218"/>
      <c r="AQ41" s="1218"/>
      <c r="AR41" s="1218"/>
      <c r="AS41" s="1218"/>
      <c r="AT41" s="1218"/>
      <c r="AU41" s="1218"/>
      <c r="AV41" s="1218"/>
      <c r="AW41" s="1218"/>
      <c r="AX41" s="1218"/>
      <c r="AY41" s="1218"/>
      <c r="AZ41" s="1218"/>
      <c r="BA41" s="1218"/>
      <c r="BB41" s="1218"/>
      <c r="BC41" s="1218"/>
      <c r="BD41" s="1218"/>
      <c r="BE41" s="1218"/>
      <c r="BF41" s="1218"/>
      <c r="BG41" s="1218"/>
      <c r="BH41" s="1218"/>
      <c r="BI41" s="1218"/>
      <c r="BJ41" s="1218"/>
      <c r="BK41" s="1218"/>
      <c r="BL41" s="1218"/>
      <c r="BM41" s="1218"/>
      <c r="BN41" s="1218"/>
      <c r="BO41" s="1218"/>
      <c r="BP41" s="1218"/>
      <c r="BQ41" s="1218"/>
      <c r="BR41" s="1218"/>
      <c r="BS41" s="1218"/>
      <c r="BT41" s="1218"/>
      <c r="BU41" s="1218"/>
      <c r="BV41" s="1218"/>
      <c r="BW41" s="1218"/>
      <c r="BX41" s="1218"/>
      <c r="BY41" s="1218"/>
      <c r="BZ41" s="1218"/>
      <c r="CA41" s="1218"/>
      <c r="CB41" s="1218"/>
      <c r="CC41" s="1218"/>
      <c r="CD41" s="1218"/>
      <c r="CE41" s="1218"/>
      <c r="CF41" s="1218"/>
      <c r="CG41" s="1218"/>
      <c r="CH41" s="1218"/>
      <c r="CI41" s="1218"/>
      <c r="CJ41" s="1218"/>
      <c r="CK41" s="1218"/>
      <c r="CL41" s="1218"/>
      <c r="CM41" s="1218"/>
      <c r="CN41" s="1218"/>
      <c r="CO41" s="1218"/>
      <c r="CP41" s="1218"/>
      <c r="CQ41" s="1218"/>
      <c r="CR41" s="1218"/>
      <c r="CS41" s="1218"/>
      <c r="CT41" s="1218"/>
      <c r="CU41" s="1218"/>
      <c r="CV41" s="1218"/>
      <c r="CW41" s="1218"/>
      <c r="CX41" s="1218"/>
      <c r="CY41" s="1218"/>
      <c r="CZ41" s="1218"/>
      <c r="DA41" s="1218"/>
      <c r="DB41" s="1218"/>
      <c r="DC41" s="1218"/>
      <c r="DD41" s="1220"/>
    </row>
    <row r="42" spans="2:109" ht="13.2" x14ac:dyDescent="0.2">
      <c r="B42" s="1221"/>
      <c r="G42" s="1228"/>
      <c r="I42" s="1229"/>
      <c r="J42" s="1229"/>
      <c r="K42" s="1229"/>
      <c r="AM42" s="1228"/>
      <c r="AN42" s="1228" t="s">
        <v>628</v>
      </c>
      <c r="AP42" s="1229"/>
      <c r="AQ42" s="1229"/>
      <c r="AR42" s="1229"/>
      <c r="AY42" s="1228"/>
      <c r="BA42" s="1229"/>
      <c r="BB42" s="1229"/>
      <c r="BC42" s="1229"/>
      <c r="BK42" s="1228"/>
      <c r="BM42" s="1229"/>
      <c r="BN42" s="1229"/>
      <c r="BO42" s="1229"/>
      <c r="BW42" s="1228"/>
      <c r="BY42" s="1229"/>
      <c r="BZ42" s="1229"/>
      <c r="CA42" s="1229"/>
      <c r="CI42" s="1228"/>
      <c r="CK42" s="1229"/>
      <c r="CL42" s="1229"/>
      <c r="CM42" s="1229"/>
      <c r="CU42" s="1228"/>
      <c r="CW42" s="1229"/>
      <c r="CX42" s="1229"/>
      <c r="CY42" s="1229"/>
    </row>
    <row r="43" spans="2:109" ht="13.5" customHeight="1" x14ac:dyDescent="0.2">
      <c r="B43" s="1221"/>
      <c r="AN43" s="1230" t="s">
        <v>629</v>
      </c>
      <c r="AO43" s="1231"/>
      <c r="AP43" s="1231"/>
      <c r="AQ43" s="1231"/>
      <c r="AR43" s="1231"/>
      <c r="AS43" s="1231"/>
      <c r="AT43" s="1231"/>
      <c r="AU43" s="1231"/>
      <c r="AV43" s="1231"/>
      <c r="AW43" s="1231"/>
      <c r="AX43" s="1231"/>
      <c r="AY43" s="1231"/>
      <c r="AZ43" s="1231"/>
      <c r="BA43" s="1231"/>
      <c r="BB43" s="1231"/>
      <c r="BC43" s="1231"/>
      <c r="BD43" s="1231"/>
      <c r="BE43" s="1231"/>
      <c r="BF43" s="1231"/>
      <c r="BG43" s="1231"/>
      <c r="BH43" s="1231"/>
      <c r="BI43" s="1231"/>
      <c r="BJ43" s="1231"/>
      <c r="BK43" s="1231"/>
      <c r="BL43" s="1231"/>
      <c r="BM43" s="1231"/>
      <c r="BN43" s="1231"/>
      <c r="BO43" s="1231"/>
      <c r="BP43" s="1231"/>
      <c r="BQ43" s="1231"/>
      <c r="BR43" s="1231"/>
      <c r="BS43" s="1231"/>
      <c r="BT43" s="1231"/>
      <c r="BU43" s="1231"/>
      <c r="BV43" s="1231"/>
      <c r="BW43" s="1231"/>
      <c r="BX43" s="1231"/>
      <c r="BY43" s="1231"/>
      <c r="BZ43" s="1231"/>
      <c r="CA43" s="1231"/>
      <c r="CB43" s="1231"/>
      <c r="CC43" s="1231"/>
      <c r="CD43" s="1231"/>
      <c r="CE43" s="1231"/>
      <c r="CF43" s="1231"/>
      <c r="CG43" s="1231"/>
      <c r="CH43" s="1231"/>
      <c r="CI43" s="1231"/>
      <c r="CJ43" s="1231"/>
      <c r="CK43" s="1231"/>
      <c r="CL43" s="1231"/>
      <c r="CM43" s="1231"/>
      <c r="CN43" s="1231"/>
      <c r="CO43" s="1231"/>
      <c r="CP43" s="1231"/>
      <c r="CQ43" s="1231"/>
      <c r="CR43" s="1231"/>
      <c r="CS43" s="1231"/>
      <c r="CT43" s="1231"/>
      <c r="CU43" s="1231"/>
      <c r="CV43" s="1231"/>
      <c r="CW43" s="1231"/>
      <c r="CX43" s="1231"/>
      <c r="CY43" s="1231"/>
      <c r="CZ43" s="1231"/>
      <c r="DA43" s="1231"/>
      <c r="DB43" s="1231"/>
      <c r="DC43" s="1232"/>
    </row>
    <row r="44" spans="2:109" ht="13.2" x14ac:dyDescent="0.2">
      <c r="B44" s="1221"/>
      <c r="AN44" s="1233"/>
      <c r="AO44" s="1234"/>
      <c r="AP44" s="1234"/>
      <c r="AQ44" s="1234"/>
      <c r="AR44" s="1234"/>
      <c r="AS44" s="1234"/>
      <c r="AT44" s="1234"/>
      <c r="AU44" s="1234"/>
      <c r="AV44" s="1234"/>
      <c r="AW44" s="1234"/>
      <c r="AX44" s="1234"/>
      <c r="AY44" s="1234"/>
      <c r="AZ44" s="1234"/>
      <c r="BA44" s="1234"/>
      <c r="BB44" s="1234"/>
      <c r="BC44" s="1234"/>
      <c r="BD44" s="1234"/>
      <c r="BE44" s="1234"/>
      <c r="BF44" s="1234"/>
      <c r="BG44" s="1234"/>
      <c r="BH44" s="1234"/>
      <c r="BI44" s="1234"/>
      <c r="BJ44" s="1234"/>
      <c r="BK44" s="1234"/>
      <c r="BL44" s="1234"/>
      <c r="BM44" s="1234"/>
      <c r="BN44" s="1234"/>
      <c r="BO44" s="1234"/>
      <c r="BP44" s="1234"/>
      <c r="BQ44" s="1234"/>
      <c r="BR44" s="1234"/>
      <c r="BS44" s="1234"/>
      <c r="BT44" s="1234"/>
      <c r="BU44" s="1234"/>
      <c r="BV44" s="1234"/>
      <c r="BW44" s="1234"/>
      <c r="BX44" s="1234"/>
      <c r="BY44" s="1234"/>
      <c r="BZ44" s="1234"/>
      <c r="CA44" s="1234"/>
      <c r="CB44" s="1234"/>
      <c r="CC44" s="1234"/>
      <c r="CD44" s="1234"/>
      <c r="CE44" s="1234"/>
      <c r="CF44" s="1234"/>
      <c r="CG44" s="1234"/>
      <c r="CH44" s="1234"/>
      <c r="CI44" s="1234"/>
      <c r="CJ44" s="1234"/>
      <c r="CK44" s="1234"/>
      <c r="CL44" s="1234"/>
      <c r="CM44" s="1234"/>
      <c r="CN44" s="1234"/>
      <c r="CO44" s="1234"/>
      <c r="CP44" s="1234"/>
      <c r="CQ44" s="1234"/>
      <c r="CR44" s="1234"/>
      <c r="CS44" s="1234"/>
      <c r="CT44" s="1234"/>
      <c r="CU44" s="1234"/>
      <c r="CV44" s="1234"/>
      <c r="CW44" s="1234"/>
      <c r="CX44" s="1234"/>
      <c r="CY44" s="1234"/>
      <c r="CZ44" s="1234"/>
      <c r="DA44" s="1234"/>
      <c r="DB44" s="1234"/>
      <c r="DC44" s="1235"/>
    </row>
    <row r="45" spans="2:109" ht="13.2" x14ac:dyDescent="0.2">
      <c r="B45" s="1221"/>
      <c r="AN45" s="1233"/>
      <c r="AO45" s="1234"/>
      <c r="AP45" s="1234"/>
      <c r="AQ45" s="1234"/>
      <c r="AR45" s="1234"/>
      <c r="AS45" s="1234"/>
      <c r="AT45" s="1234"/>
      <c r="AU45" s="1234"/>
      <c r="AV45" s="1234"/>
      <c r="AW45" s="1234"/>
      <c r="AX45" s="1234"/>
      <c r="AY45" s="1234"/>
      <c r="AZ45" s="1234"/>
      <c r="BA45" s="1234"/>
      <c r="BB45" s="1234"/>
      <c r="BC45" s="1234"/>
      <c r="BD45" s="1234"/>
      <c r="BE45" s="1234"/>
      <c r="BF45" s="1234"/>
      <c r="BG45" s="1234"/>
      <c r="BH45" s="1234"/>
      <c r="BI45" s="1234"/>
      <c r="BJ45" s="1234"/>
      <c r="BK45" s="1234"/>
      <c r="BL45" s="1234"/>
      <c r="BM45" s="1234"/>
      <c r="BN45" s="1234"/>
      <c r="BO45" s="1234"/>
      <c r="BP45" s="1234"/>
      <c r="BQ45" s="1234"/>
      <c r="BR45" s="1234"/>
      <c r="BS45" s="1234"/>
      <c r="BT45" s="1234"/>
      <c r="BU45" s="1234"/>
      <c r="BV45" s="1234"/>
      <c r="BW45" s="1234"/>
      <c r="BX45" s="1234"/>
      <c r="BY45" s="1234"/>
      <c r="BZ45" s="1234"/>
      <c r="CA45" s="1234"/>
      <c r="CB45" s="1234"/>
      <c r="CC45" s="1234"/>
      <c r="CD45" s="1234"/>
      <c r="CE45" s="1234"/>
      <c r="CF45" s="1234"/>
      <c r="CG45" s="1234"/>
      <c r="CH45" s="1234"/>
      <c r="CI45" s="1234"/>
      <c r="CJ45" s="1234"/>
      <c r="CK45" s="1234"/>
      <c r="CL45" s="1234"/>
      <c r="CM45" s="1234"/>
      <c r="CN45" s="1234"/>
      <c r="CO45" s="1234"/>
      <c r="CP45" s="1234"/>
      <c r="CQ45" s="1234"/>
      <c r="CR45" s="1234"/>
      <c r="CS45" s="1234"/>
      <c r="CT45" s="1234"/>
      <c r="CU45" s="1234"/>
      <c r="CV45" s="1234"/>
      <c r="CW45" s="1234"/>
      <c r="CX45" s="1234"/>
      <c r="CY45" s="1234"/>
      <c r="CZ45" s="1234"/>
      <c r="DA45" s="1234"/>
      <c r="DB45" s="1234"/>
      <c r="DC45" s="1235"/>
    </row>
    <row r="46" spans="2:109" ht="13.2" x14ac:dyDescent="0.2">
      <c r="B46" s="1221"/>
      <c r="AN46" s="1233"/>
      <c r="AO46" s="1234"/>
      <c r="AP46" s="1234"/>
      <c r="AQ46" s="1234"/>
      <c r="AR46" s="1234"/>
      <c r="AS46" s="1234"/>
      <c r="AT46" s="1234"/>
      <c r="AU46" s="1234"/>
      <c r="AV46" s="1234"/>
      <c r="AW46" s="1234"/>
      <c r="AX46" s="1234"/>
      <c r="AY46" s="1234"/>
      <c r="AZ46" s="1234"/>
      <c r="BA46" s="1234"/>
      <c r="BB46" s="1234"/>
      <c r="BC46" s="1234"/>
      <c r="BD46" s="1234"/>
      <c r="BE46" s="1234"/>
      <c r="BF46" s="1234"/>
      <c r="BG46" s="1234"/>
      <c r="BH46" s="1234"/>
      <c r="BI46" s="1234"/>
      <c r="BJ46" s="1234"/>
      <c r="BK46" s="1234"/>
      <c r="BL46" s="1234"/>
      <c r="BM46" s="1234"/>
      <c r="BN46" s="1234"/>
      <c r="BO46" s="1234"/>
      <c r="BP46" s="1234"/>
      <c r="BQ46" s="1234"/>
      <c r="BR46" s="1234"/>
      <c r="BS46" s="1234"/>
      <c r="BT46" s="1234"/>
      <c r="BU46" s="1234"/>
      <c r="BV46" s="1234"/>
      <c r="BW46" s="1234"/>
      <c r="BX46" s="1234"/>
      <c r="BY46" s="1234"/>
      <c r="BZ46" s="1234"/>
      <c r="CA46" s="1234"/>
      <c r="CB46" s="1234"/>
      <c r="CC46" s="1234"/>
      <c r="CD46" s="1234"/>
      <c r="CE46" s="1234"/>
      <c r="CF46" s="1234"/>
      <c r="CG46" s="1234"/>
      <c r="CH46" s="1234"/>
      <c r="CI46" s="1234"/>
      <c r="CJ46" s="1234"/>
      <c r="CK46" s="1234"/>
      <c r="CL46" s="1234"/>
      <c r="CM46" s="1234"/>
      <c r="CN46" s="1234"/>
      <c r="CO46" s="1234"/>
      <c r="CP46" s="1234"/>
      <c r="CQ46" s="1234"/>
      <c r="CR46" s="1234"/>
      <c r="CS46" s="1234"/>
      <c r="CT46" s="1234"/>
      <c r="CU46" s="1234"/>
      <c r="CV46" s="1234"/>
      <c r="CW46" s="1234"/>
      <c r="CX46" s="1234"/>
      <c r="CY46" s="1234"/>
      <c r="CZ46" s="1234"/>
      <c r="DA46" s="1234"/>
      <c r="DB46" s="1234"/>
      <c r="DC46" s="1235"/>
    </row>
    <row r="47" spans="2:109" ht="13.2" x14ac:dyDescent="0.2">
      <c r="B47" s="1221"/>
      <c r="AN47" s="1236"/>
      <c r="AO47" s="1237"/>
      <c r="AP47" s="1237"/>
      <c r="AQ47" s="1237"/>
      <c r="AR47" s="1237"/>
      <c r="AS47" s="1237"/>
      <c r="AT47" s="1237"/>
      <c r="AU47" s="1237"/>
      <c r="AV47" s="1237"/>
      <c r="AW47" s="1237"/>
      <c r="AX47" s="1237"/>
      <c r="AY47" s="1237"/>
      <c r="AZ47" s="1237"/>
      <c r="BA47" s="1237"/>
      <c r="BB47" s="1237"/>
      <c r="BC47" s="1237"/>
      <c r="BD47" s="1237"/>
      <c r="BE47" s="1237"/>
      <c r="BF47" s="1237"/>
      <c r="BG47" s="1237"/>
      <c r="BH47" s="1237"/>
      <c r="BI47" s="1237"/>
      <c r="BJ47" s="1237"/>
      <c r="BK47" s="1237"/>
      <c r="BL47" s="1237"/>
      <c r="BM47" s="1237"/>
      <c r="BN47" s="1237"/>
      <c r="BO47" s="1237"/>
      <c r="BP47" s="1237"/>
      <c r="BQ47" s="1237"/>
      <c r="BR47" s="1237"/>
      <c r="BS47" s="1237"/>
      <c r="BT47" s="1237"/>
      <c r="BU47" s="1237"/>
      <c r="BV47" s="1237"/>
      <c r="BW47" s="1237"/>
      <c r="BX47" s="1237"/>
      <c r="BY47" s="1237"/>
      <c r="BZ47" s="1237"/>
      <c r="CA47" s="1237"/>
      <c r="CB47" s="1237"/>
      <c r="CC47" s="1237"/>
      <c r="CD47" s="1237"/>
      <c r="CE47" s="1237"/>
      <c r="CF47" s="1237"/>
      <c r="CG47" s="1237"/>
      <c r="CH47" s="1237"/>
      <c r="CI47" s="1237"/>
      <c r="CJ47" s="1237"/>
      <c r="CK47" s="1237"/>
      <c r="CL47" s="1237"/>
      <c r="CM47" s="1237"/>
      <c r="CN47" s="1237"/>
      <c r="CO47" s="1237"/>
      <c r="CP47" s="1237"/>
      <c r="CQ47" s="1237"/>
      <c r="CR47" s="1237"/>
      <c r="CS47" s="1237"/>
      <c r="CT47" s="1237"/>
      <c r="CU47" s="1237"/>
      <c r="CV47" s="1237"/>
      <c r="CW47" s="1237"/>
      <c r="CX47" s="1237"/>
      <c r="CY47" s="1237"/>
      <c r="CZ47" s="1237"/>
      <c r="DA47" s="1237"/>
      <c r="DB47" s="1237"/>
      <c r="DC47" s="1238"/>
    </row>
    <row r="48" spans="2:109" ht="13.2" x14ac:dyDescent="0.2">
      <c r="B48" s="1221"/>
      <c r="H48" s="1239"/>
      <c r="I48" s="1239"/>
      <c r="J48" s="1239"/>
      <c r="AN48" s="1239"/>
      <c r="AO48" s="1239"/>
      <c r="AP48" s="1239"/>
      <c r="AZ48" s="1239"/>
      <c r="BA48" s="1239"/>
      <c r="BB48" s="1239"/>
      <c r="BL48" s="1239"/>
      <c r="BM48" s="1239"/>
      <c r="BN48" s="1239"/>
      <c r="BX48" s="1239"/>
      <c r="BY48" s="1239"/>
      <c r="BZ48" s="1239"/>
      <c r="CJ48" s="1239"/>
      <c r="CK48" s="1239"/>
      <c r="CL48" s="1239"/>
      <c r="CV48" s="1239"/>
      <c r="CW48" s="1239"/>
      <c r="CX48" s="1239"/>
    </row>
    <row r="49" spans="1:109" ht="13.2" x14ac:dyDescent="0.2">
      <c r="B49" s="1221"/>
      <c r="AN49" s="1215" t="s">
        <v>630</v>
      </c>
    </row>
    <row r="50" spans="1:109" ht="13.2" x14ac:dyDescent="0.2">
      <c r="B50" s="1221"/>
      <c r="G50" s="1240"/>
      <c r="H50" s="1240"/>
      <c r="I50" s="1240"/>
      <c r="J50" s="1240"/>
      <c r="K50" s="1241"/>
      <c r="L50" s="1241"/>
      <c r="M50" s="1242"/>
      <c r="N50" s="1242"/>
      <c r="AN50" s="1243"/>
      <c r="AO50" s="1244"/>
      <c r="AP50" s="1244"/>
      <c r="AQ50" s="1244"/>
      <c r="AR50" s="1244"/>
      <c r="AS50" s="1244"/>
      <c r="AT50" s="1244"/>
      <c r="AU50" s="1244"/>
      <c r="AV50" s="1244"/>
      <c r="AW50" s="1244"/>
      <c r="AX50" s="1244"/>
      <c r="AY50" s="1244"/>
      <c r="AZ50" s="1244"/>
      <c r="BA50" s="1244"/>
      <c r="BB50" s="1244"/>
      <c r="BC50" s="1244"/>
      <c r="BD50" s="1244"/>
      <c r="BE50" s="1244"/>
      <c r="BF50" s="1244"/>
      <c r="BG50" s="1244"/>
      <c r="BH50" s="1244"/>
      <c r="BI50" s="1244"/>
      <c r="BJ50" s="1244"/>
      <c r="BK50" s="1244"/>
      <c r="BL50" s="1244"/>
      <c r="BM50" s="1244"/>
      <c r="BN50" s="1244"/>
      <c r="BO50" s="1245"/>
      <c r="BP50" s="1246" t="s">
        <v>587</v>
      </c>
      <c r="BQ50" s="1246"/>
      <c r="BR50" s="1246"/>
      <c r="BS50" s="1246"/>
      <c r="BT50" s="1246"/>
      <c r="BU50" s="1246"/>
      <c r="BV50" s="1246"/>
      <c r="BW50" s="1246"/>
      <c r="BX50" s="1246" t="s">
        <v>588</v>
      </c>
      <c r="BY50" s="1246"/>
      <c r="BZ50" s="1246"/>
      <c r="CA50" s="1246"/>
      <c r="CB50" s="1246"/>
      <c r="CC50" s="1246"/>
      <c r="CD50" s="1246"/>
      <c r="CE50" s="1246"/>
      <c r="CF50" s="1246" t="s">
        <v>589</v>
      </c>
      <c r="CG50" s="1246"/>
      <c r="CH50" s="1246"/>
      <c r="CI50" s="1246"/>
      <c r="CJ50" s="1246"/>
      <c r="CK50" s="1246"/>
      <c r="CL50" s="1246"/>
      <c r="CM50" s="1246"/>
      <c r="CN50" s="1246" t="s">
        <v>590</v>
      </c>
      <c r="CO50" s="1246"/>
      <c r="CP50" s="1246"/>
      <c r="CQ50" s="1246"/>
      <c r="CR50" s="1246"/>
      <c r="CS50" s="1246"/>
      <c r="CT50" s="1246"/>
      <c r="CU50" s="1246"/>
      <c r="CV50" s="1246" t="s">
        <v>591</v>
      </c>
      <c r="CW50" s="1246"/>
      <c r="CX50" s="1246"/>
      <c r="CY50" s="1246"/>
      <c r="CZ50" s="1246"/>
      <c r="DA50" s="1246"/>
      <c r="DB50" s="1246"/>
      <c r="DC50" s="1246"/>
    </row>
    <row r="51" spans="1:109" ht="13.5" customHeight="1" x14ac:dyDescent="0.2">
      <c r="B51" s="1221"/>
      <c r="G51" s="1247"/>
      <c r="H51" s="1247"/>
      <c r="I51" s="1248"/>
      <c r="J51" s="1248"/>
      <c r="K51" s="1249"/>
      <c r="L51" s="1249"/>
      <c r="M51" s="1249"/>
      <c r="N51" s="1249"/>
      <c r="AM51" s="1239"/>
      <c r="AN51" s="1250" t="s">
        <v>631</v>
      </c>
      <c r="AO51" s="1250"/>
      <c r="AP51" s="1250"/>
      <c r="AQ51" s="1250"/>
      <c r="AR51" s="1250"/>
      <c r="AS51" s="1250"/>
      <c r="AT51" s="1250"/>
      <c r="AU51" s="1250"/>
      <c r="AV51" s="1250"/>
      <c r="AW51" s="1250"/>
      <c r="AX51" s="1250"/>
      <c r="AY51" s="1250"/>
      <c r="AZ51" s="1250"/>
      <c r="BA51" s="1250"/>
      <c r="BB51" s="1250" t="s">
        <v>632</v>
      </c>
      <c r="BC51" s="1250"/>
      <c r="BD51" s="1250"/>
      <c r="BE51" s="1250"/>
      <c r="BF51" s="1250"/>
      <c r="BG51" s="1250"/>
      <c r="BH51" s="1250"/>
      <c r="BI51" s="1250"/>
      <c r="BJ51" s="1250"/>
      <c r="BK51" s="1250"/>
      <c r="BL51" s="1250"/>
      <c r="BM51" s="1250"/>
      <c r="BN51" s="1250"/>
      <c r="BO51" s="1250"/>
      <c r="BP51" s="1251"/>
      <c r="BQ51" s="1252"/>
      <c r="BR51" s="1252"/>
      <c r="BS51" s="1252"/>
      <c r="BT51" s="1252"/>
      <c r="BU51" s="1252"/>
      <c r="BV51" s="1252"/>
      <c r="BW51" s="1252"/>
      <c r="BX51" s="1252">
        <v>80.8</v>
      </c>
      <c r="BY51" s="1252"/>
      <c r="BZ51" s="1252"/>
      <c r="CA51" s="1252"/>
      <c r="CB51" s="1252"/>
      <c r="CC51" s="1252"/>
      <c r="CD51" s="1252"/>
      <c r="CE51" s="1252"/>
      <c r="CF51" s="1252">
        <v>76.5</v>
      </c>
      <c r="CG51" s="1252"/>
      <c r="CH51" s="1252"/>
      <c r="CI51" s="1252"/>
      <c r="CJ51" s="1252"/>
      <c r="CK51" s="1252"/>
      <c r="CL51" s="1252"/>
      <c r="CM51" s="1252"/>
      <c r="CN51" s="1252">
        <v>70.900000000000006</v>
      </c>
      <c r="CO51" s="1252"/>
      <c r="CP51" s="1252"/>
      <c r="CQ51" s="1252"/>
      <c r="CR51" s="1252"/>
      <c r="CS51" s="1252"/>
      <c r="CT51" s="1252"/>
      <c r="CU51" s="1252"/>
      <c r="CV51" s="1252">
        <v>52.8</v>
      </c>
      <c r="CW51" s="1252"/>
      <c r="CX51" s="1252"/>
      <c r="CY51" s="1252"/>
      <c r="CZ51" s="1252"/>
      <c r="DA51" s="1252"/>
      <c r="DB51" s="1252"/>
      <c r="DC51" s="1252"/>
    </row>
    <row r="52" spans="1:109" ht="13.2" x14ac:dyDescent="0.2">
      <c r="B52" s="1221"/>
      <c r="G52" s="1247"/>
      <c r="H52" s="1247"/>
      <c r="I52" s="1248"/>
      <c r="J52" s="1248"/>
      <c r="K52" s="1249"/>
      <c r="L52" s="1249"/>
      <c r="M52" s="1249"/>
      <c r="N52" s="1249"/>
      <c r="AM52" s="1239"/>
      <c r="AN52" s="1250"/>
      <c r="AO52" s="1250"/>
      <c r="AP52" s="1250"/>
      <c r="AQ52" s="1250"/>
      <c r="AR52" s="1250"/>
      <c r="AS52" s="1250"/>
      <c r="AT52" s="1250"/>
      <c r="AU52" s="1250"/>
      <c r="AV52" s="1250"/>
      <c r="AW52" s="1250"/>
      <c r="AX52" s="1250"/>
      <c r="AY52" s="1250"/>
      <c r="AZ52" s="1250"/>
      <c r="BA52" s="1250"/>
      <c r="BB52" s="1250"/>
      <c r="BC52" s="1250"/>
      <c r="BD52" s="1250"/>
      <c r="BE52" s="1250"/>
      <c r="BF52" s="1250"/>
      <c r="BG52" s="1250"/>
      <c r="BH52" s="1250"/>
      <c r="BI52" s="1250"/>
      <c r="BJ52" s="1250"/>
      <c r="BK52" s="1250"/>
      <c r="BL52" s="1250"/>
      <c r="BM52" s="1250"/>
      <c r="BN52" s="1250"/>
      <c r="BO52" s="1250"/>
      <c r="BP52" s="1252"/>
      <c r="BQ52" s="1252"/>
      <c r="BR52" s="1252"/>
      <c r="BS52" s="1252"/>
      <c r="BT52" s="1252"/>
      <c r="BU52" s="1252"/>
      <c r="BV52" s="1252"/>
      <c r="BW52" s="1252"/>
      <c r="BX52" s="1252"/>
      <c r="BY52" s="1252"/>
      <c r="BZ52" s="1252"/>
      <c r="CA52" s="1252"/>
      <c r="CB52" s="1252"/>
      <c r="CC52" s="1252"/>
      <c r="CD52" s="1252"/>
      <c r="CE52" s="1252"/>
      <c r="CF52" s="1252"/>
      <c r="CG52" s="1252"/>
      <c r="CH52" s="1252"/>
      <c r="CI52" s="1252"/>
      <c r="CJ52" s="1252"/>
      <c r="CK52" s="1252"/>
      <c r="CL52" s="1252"/>
      <c r="CM52" s="1252"/>
      <c r="CN52" s="1252"/>
      <c r="CO52" s="1252"/>
      <c r="CP52" s="1252"/>
      <c r="CQ52" s="1252"/>
      <c r="CR52" s="1252"/>
      <c r="CS52" s="1252"/>
      <c r="CT52" s="1252"/>
      <c r="CU52" s="1252"/>
      <c r="CV52" s="1252"/>
      <c r="CW52" s="1252"/>
      <c r="CX52" s="1252"/>
      <c r="CY52" s="1252"/>
      <c r="CZ52" s="1252"/>
      <c r="DA52" s="1252"/>
      <c r="DB52" s="1252"/>
      <c r="DC52" s="1252"/>
    </row>
    <row r="53" spans="1:109" ht="13.2" x14ac:dyDescent="0.2">
      <c r="A53" s="1229"/>
      <c r="B53" s="1221"/>
      <c r="G53" s="1247"/>
      <c r="H53" s="1247"/>
      <c r="I53" s="1240"/>
      <c r="J53" s="1240"/>
      <c r="K53" s="1249"/>
      <c r="L53" s="1249"/>
      <c r="M53" s="1249"/>
      <c r="N53" s="1249"/>
      <c r="AM53" s="1239"/>
      <c r="AN53" s="1250"/>
      <c r="AO53" s="1250"/>
      <c r="AP53" s="1250"/>
      <c r="AQ53" s="1250"/>
      <c r="AR53" s="1250"/>
      <c r="AS53" s="1250"/>
      <c r="AT53" s="1250"/>
      <c r="AU53" s="1250"/>
      <c r="AV53" s="1250"/>
      <c r="AW53" s="1250"/>
      <c r="AX53" s="1250"/>
      <c r="AY53" s="1250"/>
      <c r="AZ53" s="1250"/>
      <c r="BA53" s="1250"/>
      <c r="BB53" s="1250" t="s">
        <v>633</v>
      </c>
      <c r="BC53" s="1250"/>
      <c r="BD53" s="1250"/>
      <c r="BE53" s="1250"/>
      <c r="BF53" s="1250"/>
      <c r="BG53" s="1250"/>
      <c r="BH53" s="1250"/>
      <c r="BI53" s="1250"/>
      <c r="BJ53" s="1250"/>
      <c r="BK53" s="1250"/>
      <c r="BL53" s="1250"/>
      <c r="BM53" s="1250"/>
      <c r="BN53" s="1250"/>
      <c r="BO53" s="1250"/>
      <c r="BP53" s="1251"/>
      <c r="BQ53" s="1252"/>
      <c r="BR53" s="1252"/>
      <c r="BS53" s="1252"/>
      <c r="BT53" s="1252"/>
      <c r="BU53" s="1252"/>
      <c r="BV53" s="1252"/>
      <c r="BW53" s="1252"/>
      <c r="BX53" s="1252">
        <v>56.7</v>
      </c>
      <c r="BY53" s="1252"/>
      <c r="BZ53" s="1252"/>
      <c r="CA53" s="1252"/>
      <c r="CB53" s="1252"/>
      <c r="CC53" s="1252"/>
      <c r="CD53" s="1252"/>
      <c r="CE53" s="1252"/>
      <c r="CF53" s="1252">
        <v>59.9</v>
      </c>
      <c r="CG53" s="1252"/>
      <c r="CH53" s="1252"/>
      <c r="CI53" s="1252"/>
      <c r="CJ53" s="1252"/>
      <c r="CK53" s="1252"/>
      <c r="CL53" s="1252"/>
      <c r="CM53" s="1252"/>
      <c r="CN53" s="1252">
        <v>61.9</v>
      </c>
      <c r="CO53" s="1252"/>
      <c r="CP53" s="1252"/>
      <c r="CQ53" s="1252"/>
      <c r="CR53" s="1252"/>
      <c r="CS53" s="1252"/>
      <c r="CT53" s="1252"/>
      <c r="CU53" s="1252"/>
      <c r="CV53" s="1252">
        <v>63.6</v>
      </c>
      <c r="CW53" s="1252"/>
      <c r="CX53" s="1252"/>
      <c r="CY53" s="1252"/>
      <c r="CZ53" s="1252"/>
      <c r="DA53" s="1252"/>
      <c r="DB53" s="1252"/>
      <c r="DC53" s="1252"/>
    </row>
    <row r="54" spans="1:109" ht="13.2" x14ac:dyDescent="0.2">
      <c r="A54" s="1229"/>
      <c r="B54" s="1221"/>
      <c r="G54" s="1247"/>
      <c r="H54" s="1247"/>
      <c r="I54" s="1240"/>
      <c r="J54" s="1240"/>
      <c r="K54" s="1249"/>
      <c r="L54" s="1249"/>
      <c r="M54" s="1249"/>
      <c r="N54" s="1249"/>
      <c r="AM54" s="1239"/>
      <c r="AN54" s="1250"/>
      <c r="AO54" s="1250"/>
      <c r="AP54" s="1250"/>
      <c r="AQ54" s="1250"/>
      <c r="AR54" s="1250"/>
      <c r="AS54" s="1250"/>
      <c r="AT54" s="1250"/>
      <c r="AU54" s="1250"/>
      <c r="AV54" s="1250"/>
      <c r="AW54" s="1250"/>
      <c r="AX54" s="1250"/>
      <c r="AY54" s="1250"/>
      <c r="AZ54" s="1250"/>
      <c r="BA54" s="1250"/>
      <c r="BB54" s="1250"/>
      <c r="BC54" s="1250"/>
      <c r="BD54" s="1250"/>
      <c r="BE54" s="1250"/>
      <c r="BF54" s="1250"/>
      <c r="BG54" s="1250"/>
      <c r="BH54" s="1250"/>
      <c r="BI54" s="1250"/>
      <c r="BJ54" s="1250"/>
      <c r="BK54" s="1250"/>
      <c r="BL54" s="1250"/>
      <c r="BM54" s="1250"/>
      <c r="BN54" s="1250"/>
      <c r="BO54" s="1250"/>
      <c r="BP54" s="1252"/>
      <c r="BQ54" s="1252"/>
      <c r="BR54" s="1252"/>
      <c r="BS54" s="1252"/>
      <c r="BT54" s="1252"/>
      <c r="BU54" s="1252"/>
      <c r="BV54" s="1252"/>
      <c r="BW54" s="1252"/>
      <c r="BX54" s="1252"/>
      <c r="BY54" s="1252"/>
      <c r="BZ54" s="1252"/>
      <c r="CA54" s="1252"/>
      <c r="CB54" s="1252"/>
      <c r="CC54" s="1252"/>
      <c r="CD54" s="1252"/>
      <c r="CE54" s="1252"/>
      <c r="CF54" s="1252"/>
      <c r="CG54" s="1252"/>
      <c r="CH54" s="1252"/>
      <c r="CI54" s="1252"/>
      <c r="CJ54" s="1252"/>
      <c r="CK54" s="1252"/>
      <c r="CL54" s="1252"/>
      <c r="CM54" s="1252"/>
      <c r="CN54" s="1252"/>
      <c r="CO54" s="1252"/>
      <c r="CP54" s="1252"/>
      <c r="CQ54" s="1252"/>
      <c r="CR54" s="1252"/>
      <c r="CS54" s="1252"/>
      <c r="CT54" s="1252"/>
      <c r="CU54" s="1252"/>
      <c r="CV54" s="1252"/>
      <c r="CW54" s="1252"/>
      <c r="CX54" s="1252"/>
      <c r="CY54" s="1252"/>
      <c r="CZ54" s="1252"/>
      <c r="DA54" s="1252"/>
      <c r="DB54" s="1252"/>
      <c r="DC54" s="1252"/>
    </row>
    <row r="55" spans="1:109" ht="13.2" x14ac:dyDescent="0.2">
      <c r="A55" s="1229"/>
      <c r="B55" s="1221"/>
      <c r="G55" s="1240"/>
      <c r="H55" s="1240"/>
      <c r="I55" s="1240"/>
      <c r="J55" s="1240"/>
      <c r="K55" s="1249"/>
      <c r="L55" s="1249"/>
      <c r="M55" s="1249"/>
      <c r="N55" s="1249"/>
      <c r="AN55" s="1246" t="s">
        <v>634</v>
      </c>
      <c r="AO55" s="1246"/>
      <c r="AP55" s="1246"/>
      <c r="AQ55" s="1246"/>
      <c r="AR55" s="1246"/>
      <c r="AS55" s="1246"/>
      <c r="AT55" s="1246"/>
      <c r="AU55" s="1246"/>
      <c r="AV55" s="1246"/>
      <c r="AW55" s="1246"/>
      <c r="AX55" s="1246"/>
      <c r="AY55" s="1246"/>
      <c r="AZ55" s="1246"/>
      <c r="BA55" s="1246"/>
      <c r="BB55" s="1250" t="s">
        <v>632</v>
      </c>
      <c r="BC55" s="1250"/>
      <c r="BD55" s="1250"/>
      <c r="BE55" s="1250"/>
      <c r="BF55" s="1250"/>
      <c r="BG55" s="1250"/>
      <c r="BH55" s="1250"/>
      <c r="BI55" s="1250"/>
      <c r="BJ55" s="1250"/>
      <c r="BK55" s="1250"/>
      <c r="BL55" s="1250"/>
      <c r="BM55" s="1250"/>
      <c r="BN55" s="1250"/>
      <c r="BO55" s="1250"/>
      <c r="BP55" s="1251"/>
      <c r="BQ55" s="1252"/>
      <c r="BR55" s="1252"/>
      <c r="BS55" s="1252"/>
      <c r="BT55" s="1252"/>
      <c r="BU55" s="1252"/>
      <c r="BV55" s="1252"/>
      <c r="BW55" s="1252"/>
      <c r="BX55" s="1252">
        <v>49.1</v>
      </c>
      <c r="BY55" s="1252"/>
      <c r="BZ55" s="1252"/>
      <c r="CA55" s="1252"/>
      <c r="CB55" s="1252"/>
      <c r="CC55" s="1252"/>
      <c r="CD55" s="1252"/>
      <c r="CE55" s="1252"/>
      <c r="CF55" s="1252">
        <v>41.5</v>
      </c>
      <c r="CG55" s="1252"/>
      <c r="CH55" s="1252"/>
      <c r="CI55" s="1252"/>
      <c r="CJ55" s="1252"/>
      <c r="CK55" s="1252"/>
      <c r="CL55" s="1252"/>
      <c r="CM55" s="1252"/>
      <c r="CN55" s="1252">
        <v>25.2</v>
      </c>
      <c r="CO55" s="1252"/>
      <c r="CP55" s="1252"/>
      <c r="CQ55" s="1252"/>
      <c r="CR55" s="1252"/>
      <c r="CS55" s="1252"/>
      <c r="CT55" s="1252"/>
      <c r="CU55" s="1252"/>
      <c r="CV55" s="1252">
        <v>15.7</v>
      </c>
      <c r="CW55" s="1252"/>
      <c r="CX55" s="1252"/>
      <c r="CY55" s="1252"/>
      <c r="CZ55" s="1252"/>
      <c r="DA55" s="1252"/>
      <c r="DB55" s="1252"/>
      <c r="DC55" s="1252"/>
    </row>
    <row r="56" spans="1:109" ht="13.2" x14ac:dyDescent="0.2">
      <c r="A56" s="1229"/>
      <c r="B56" s="1221"/>
      <c r="G56" s="1240"/>
      <c r="H56" s="1240"/>
      <c r="I56" s="1240"/>
      <c r="J56" s="1240"/>
      <c r="K56" s="1249"/>
      <c r="L56" s="1249"/>
      <c r="M56" s="1249"/>
      <c r="N56" s="1249"/>
      <c r="AN56" s="1246"/>
      <c r="AO56" s="1246"/>
      <c r="AP56" s="1246"/>
      <c r="AQ56" s="1246"/>
      <c r="AR56" s="1246"/>
      <c r="AS56" s="1246"/>
      <c r="AT56" s="1246"/>
      <c r="AU56" s="1246"/>
      <c r="AV56" s="1246"/>
      <c r="AW56" s="1246"/>
      <c r="AX56" s="1246"/>
      <c r="AY56" s="1246"/>
      <c r="AZ56" s="1246"/>
      <c r="BA56" s="1246"/>
      <c r="BB56" s="1250"/>
      <c r="BC56" s="1250"/>
      <c r="BD56" s="1250"/>
      <c r="BE56" s="1250"/>
      <c r="BF56" s="1250"/>
      <c r="BG56" s="1250"/>
      <c r="BH56" s="1250"/>
      <c r="BI56" s="1250"/>
      <c r="BJ56" s="1250"/>
      <c r="BK56" s="1250"/>
      <c r="BL56" s="1250"/>
      <c r="BM56" s="1250"/>
      <c r="BN56" s="1250"/>
      <c r="BO56" s="1250"/>
      <c r="BP56" s="1252"/>
      <c r="BQ56" s="1252"/>
      <c r="BR56" s="1252"/>
      <c r="BS56" s="1252"/>
      <c r="BT56" s="1252"/>
      <c r="BU56" s="1252"/>
      <c r="BV56" s="1252"/>
      <c r="BW56" s="1252"/>
      <c r="BX56" s="1252"/>
      <c r="BY56" s="1252"/>
      <c r="BZ56" s="1252"/>
      <c r="CA56" s="1252"/>
      <c r="CB56" s="1252"/>
      <c r="CC56" s="1252"/>
      <c r="CD56" s="1252"/>
      <c r="CE56" s="1252"/>
      <c r="CF56" s="1252"/>
      <c r="CG56" s="1252"/>
      <c r="CH56" s="1252"/>
      <c r="CI56" s="1252"/>
      <c r="CJ56" s="1252"/>
      <c r="CK56" s="1252"/>
      <c r="CL56" s="1252"/>
      <c r="CM56" s="1252"/>
      <c r="CN56" s="1252"/>
      <c r="CO56" s="1252"/>
      <c r="CP56" s="1252"/>
      <c r="CQ56" s="1252"/>
      <c r="CR56" s="1252"/>
      <c r="CS56" s="1252"/>
      <c r="CT56" s="1252"/>
      <c r="CU56" s="1252"/>
      <c r="CV56" s="1252"/>
      <c r="CW56" s="1252"/>
      <c r="CX56" s="1252"/>
      <c r="CY56" s="1252"/>
      <c r="CZ56" s="1252"/>
      <c r="DA56" s="1252"/>
      <c r="DB56" s="1252"/>
      <c r="DC56" s="1252"/>
    </row>
    <row r="57" spans="1:109" s="1229" customFormat="1" ht="13.2" x14ac:dyDescent="0.2">
      <c r="B57" s="1253"/>
      <c r="G57" s="1240"/>
      <c r="H57" s="1240"/>
      <c r="I57" s="1254"/>
      <c r="J57" s="1254"/>
      <c r="K57" s="1249"/>
      <c r="L57" s="1249"/>
      <c r="M57" s="1249"/>
      <c r="N57" s="1249"/>
      <c r="AM57" s="1215"/>
      <c r="AN57" s="1246"/>
      <c r="AO57" s="1246"/>
      <c r="AP57" s="1246"/>
      <c r="AQ57" s="1246"/>
      <c r="AR57" s="1246"/>
      <c r="AS57" s="1246"/>
      <c r="AT57" s="1246"/>
      <c r="AU57" s="1246"/>
      <c r="AV57" s="1246"/>
      <c r="AW57" s="1246"/>
      <c r="AX57" s="1246"/>
      <c r="AY57" s="1246"/>
      <c r="AZ57" s="1246"/>
      <c r="BA57" s="1246"/>
      <c r="BB57" s="1250" t="s">
        <v>633</v>
      </c>
      <c r="BC57" s="1250"/>
      <c r="BD57" s="1250"/>
      <c r="BE57" s="1250"/>
      <c r="BF57" s="1250"/>
      <c r="BG57" s="1250"/>
      <c r="BH57" s="1250"/>
      <c r="BI57" s="1250"/>
      <c r="BJ57" s="1250"/>
      <c r="BK57" s="1250"/>
      <c r="BL57" s="1250"/>
      <c r="BM57" s="1250"/>
      <c r="BN57" s="1250"/>
      <c r="BO57" s="1250"/>
      <c r="BP57" s="1251"/>
      <c r="BQ57" s="1252"/>
      <c r="BR57" s="1252"/>
      <c r="BS57" s="1252"/>
      <c r="BT57" s="1252"/>
      <c r="BU57" s="1252"/>
      <c r="BV57" s="1252"/>
      <c r="BW57" s="1252"/>
      <c r="BX57" s="1252">
        <v>61</v>
      </c>
      <c r="BY57" s="1252"/>
      <c r="BZ57" s="1252"/>
      <c r="CA57" s="1252"/>
      <c r="CB57" s="1252"/>
      <c r="CC57" s="1252"/>
      <c r="CD57" s="1252"/>
      <c r="CE57" s="1252"/>
      <c r="CF57" s="1252">
        <v>61.7</v>
      </c>
      <c r="CG57" s="1252"/>
      <c r="CH57" s="1252"/>
      <c r="CI57" s="1252"/>
      <c r="CJ57" s="1252"/>
      <c r="CK57" s="1252"/>
      <c r="CL57" s="1252"/>
      <c r="CM57" s="1252"/>
      <c r="CN57" s="1252">
        <v>62.5</v>
      </c>
      <c r="CO57" s="1252"/>
      <c r="CP57" s="1252"/>
      <c r="CQ57" s="1252"/>
      <c r="CR57" s="1252"/>
      <c r="CS57" s="1252"/>
      <c r="CT57" s="1252"/>
      <c r="CU57" s="1252"/>
      <c r="CV57" s="1252">
        <v>65</v>
      </c>
      <c r="CW57" s="1252"/>
      <c r="CX57" s="1252"/>
      <c r="CY57" s="1252"/>
      <c r="CZ57" s="1252"/>
      <c r="DA57" s="1252"/>
      <c r="DB57" s="1252"/>
      <c r="DC57" s="1252"/>
      <c r="DD57" s="1255"/>
      <c r="DE57" s="1253"/>
    </row>
    <row r="58" spans="1:109" s="1229" customFormat="1" ht="13.2" x14ac:dyDescent="0.2">
      <c r="A58" s="1215"/>
      <c r="B58" s="1253"/>
      <c r="G58" s="1240"/>
      <c r="H58" s="1240"/>
      <c r="I58" s="1254"/>
      <c r="J58" s="1254"/>
      <c r="K58" s="1249"/>
      <c r="L58" s="1249"/>
      <c r="M58" s="1249"/>
      <c r="N58" s="1249"/>
      <c r="AM58" s="1215"/>
      <c r="AN58" s="1246"/>
      <c r="AO58" s="1246"/>
      <c r="AP58" s="1246"/>
      <c r="AQ58" s="1246"/>
      <c r="AR58" s="1246"/>
      <c r="AS58" s="1246"/>
      <c r="AT58" s="1246"/>
      <c r="AU58" s="1246"/>
      <c r="AV58" s="1246"/>
      <c r="AW58" s="1246"/>
      <c r="AX58" s="1246"/>
      <c r="AY58" s="1246"/>
      <c r="AZ58" s="1246"/>
      <c r="BA58" s="1246"/>
      <c r="BB58" s="1250"/>
      <c r="BC58" s="1250"/>
      <c r="BD58" s="1250"/>
      <c r="BE58" s="1250"/>
      <c r="BF58" s="1250"/>
      <c r="BG58" s="1250"/>
      <c r="BH58" s="1250"/>
      <c r="BI58" s="1250"/>
      <c r="BJ58" s="1250"/>
      <c r="BK58" s="1250"/>
      <c r="BL58" s="1250"/>
      <c r="BM58" s="1250"/>
      <c r="BN58" s="1250"/>
      <c r="BO58" s="1250"/>
      <c r="BP58" s="1252"/>
      <c r="BQ58" s="1252"/>
      <c r="BR58" s="1252"/>
      <c r="BS58" s="1252"/>
      <c r="BT58" s="1252"/>
      <c r="BU58" s="1252"/>
      <c r="BV58" s="1252"/>
      <c r="BW58" s="1252"/>
      <c r="BX58" s="1252"/>
      <c r="BY58" s="1252"/>
      <c r="BZ58" s="1252"/>
      <c r="CA58" s="1252"/>
      <c r="CB58" s="1252"/>
      <c r="CC58" s="1252"/>
      <c r="CD58" s="1252"/>
      <c r="CE58" s="1252"/>
      <c r="CF58" s="1252"/>
      <c r="CG58" s="1252"/>
      <c r="CH58" s="1252"/>
      <c r="CI58" s="1252"/>
      <c r="CJ58" s="1252"/>
      <c r="CK58" s="1252"/>
      <c r="CL58" s="1252"/>
      <c r="CM58" s="1252"/>
      <c r="CN58" s="1252"/>
      <c r="CO58" s="1252"/>
      <c r="CP58" s="1252"/>
      <c r="CQ58" s="1252"/>
      <c r="CR58" s="1252"/>
      <c r="CS58" s="1252"/>
      <c r="CT58" s="1252"/>
      <c r="CU58" s="1252"/>
      <c r="CV58" s="1252"/>
      <c r="CW58" s="1252"/>
      <c r="CX58" s="1252"/>
      <c r="CY58" s="1252"/>
      <c r="CZ58" s="1252"/>
      <c r="DA58" s="1252"/>
      <c r="DB58" s="1252"/>
      <c r="DC58" s="1252"/>
      <c r="DD58" s="1255"/>
      <c r="DE58" s="1253"/>
    </row>
    <row r="59" spans="1:109" s="1229" customFormat="1" ht="13.2" x14ac:dyDescent="0.2">
      <c r="A59" s="1215"/>
      <c r="B59" s="1253"/>
      <c r="K59" s="1256"/>
      <c r="L59" s="1256"/>
      <c r="M59" s="1256"/>
      <c r="N59" s="1256"/>
      <c r="AQ59" s="1256"/>
      <c r="AR59" s="1256"/>
      <c r="AS59" s="1256"/>
      <c r="AT59" s="1256"/>
      <c r="BC59" s="1256"/>
      <c r="BD59" s="1256"/>
      <c r="BE59" s="1256"/>
      <c r="BF59" s="1256"/>
      <c r="BO59" s="1256"/>
      <c r="BP59" s="1256"/>
      <c r="BQ59" s="1256"/>
      <c r="BR59" s="1256"/>
      <c r="CA59" s="1256"/>
      <c r="CB59" s="1256"/>
      <c r="CC59" s="1256"/>
      <c r="CD59" s="1256"/>
      <c r="CM59" s="1256"/>
      <c r="CN59" s="1256"/>
      <c r="CO59" s="1256"/>
      <c r="CP59" s="1256"/>
      <c r="CY59" s="1256"/>
      <c r="CZ59" s="1256"/>
      <c r="DA59" s="1256"/>
      <c r="DB59" s="1256"/>
      <c r="DC59" s="1256"/>
      <c r="DD59" s="1255"/>
      <c r="DE59" s="1253"/>
    </row>
    <row r="60" spans="1:109" s="1229" customFormat="1" ht="13.2" x14ac:dyDescent="0.2">
      <c r="A60" s="1215"/>
      <c r="B60" s="1253"/>
      <c r="K60" s="1256"/>
      <c r="L60" s="1256"/>
      <c r="M60" s="1256"/>
      <c r="N60" s="1256"/>
      <c r="AQ60" s="1256"/>
      <c r="AR60" s="1256"/>
      <c r="AS60" s="1256"/>
      <c r="AT60" s="1256"/>
      <c r="BC60" s="1256"/>
      <c r="BD60" s="1256"/>
      <c r="BE60" s="1256"/>
      <c r="BF60" s="1256"/>
      <c r="BO60" s="1256"/>
      <c r="BP60" s="1256"/>
      <c r="BQ60" s="1256"/>
      <c r="BR60" s="1256"/>
      <c r="CA60" s="1256"/>
      <c r="CB60" s="1256"/>
      <c r="CC60" s="1256"/>
      <c r="CD60" s="1256"/>
      <c r="CM60" s="1256"/>
      <c r="CN60" s="1256"/>
      <c r="CO60" s="1256"/>
      <c r="CP60" s="1256"/>
      <c r="CY60" s="1256"/>
      <c r="CZ60" s="1256"/>
      <c r="DA60" s="1256"/>
      <c r="DB60" s="1256"/>
      <c r="DC60" s="1256"/>
      <c r="DD60" s="1255"/>
      <c r="DE60" s="1253"/>
    </row>
    <row r="61" spans="1:109" s="1229" customFormat="1" ht="13.2" x14ac:dyDescent="0.2">
      <c r="A61" s="1215"/>
      <c r="B61" s="1257"/>
      <c r="C61" s="1258"/>
      <c r="D61" s="1258"/>
      <c r="E61" s="1258"/>
      <c r="F61" s="1258"/>
      <c r="G61" s="1258"/>
      <c r="H61" s="1258"/>
      <c r="I61" s="1258"/>
      <c r="J61" s="1258"/>
      <c r="K61" s="1258"/>
      <c r="L61" s="1258"/>
      <c r="M61" s="1259"/>
      <c r="N61" s="1259"/>
      <c r="O61" s="1258"/>
      <c r="P61" s="1258"/>
      <c r="Q61" s="1258"/>
      <c r="R61" s="1258"/>
      <c r="S61" s="1258"/>
      <c r="T61" s="1258"/>
      <c r="U61" s="1258"/>
      <c r="V61" s="1258"/>
      <c r="W61" s="1258"/>
      <c r="X61" s="1258"/>
      <c r="Y61" s="1258"/>
      <c r="Z61" s="1258"/>
      <c r="AA61" s="1258"/>
      <c r="AB61" s="1258"/>
      <c r="AC61" s="1258"/>
      <c r="AD61" s="1258"/>
      <c r="AE61" s="1258"/>
      <c r="AF61" s="1258"/>
      <c r="AG61" s="1258"/>
      <c r="AH61" s="1258"/>
      <c r="AI61" s="1258"/>
      <c r="AJ61" s="1258"/>
      <c r="AK61" s="1258"/>
      <c r="AL61" s="1258"/>
      <c r="AM61" s="1258"/>
      <c r="AN61" s="1258"/>
      <c r="AO61" s="1258"/>
      <c r="AP61" s="1258"/>
      <c r="AQ61" s="1258"/>
      <c r="AR61" s="1258"/>
      <c r="AS61" s="1259"/>
      <c r="AT61" s="1259"/>
      <c r="AU61" s="1258"/>
      <c r="AV61" s="1258"/>
      <c r="AW61" s="1258"/>
      <c r="AX61" s="1258"/>
      <c r="AY61" s="1258"/>
      <c r="AZ61" s="1258"/>
      <c r="BA61" s="1258"/>
      <c r="BB61" s="1258"/>
      <c r="BC61" s="1258"/>
      <c r="BD61" s="1258"/>
      <c r="BE61" s="1259"/>
      <c r="BF61" s="1259"/>
      <c r="BG61" s="1258"/>
      <c r="BH61" s="1258"/>
      <c r="BI61" s="1258"/>
      <c r="BJ61" s="1258"/>
      <c r="BK61" s="1258"/>
      <c r="BL61" s="1258"/>
      <c r="BM61" s="1258"/>
      <c r="BN61" s="1258"/>
      <c r="BO61" s="1258"/>
      <c r="BP61" s="1258"/>
      <c r="BQ61" s="1259"/>
      <c r="BR61" s="1259"/>
      <c r="BS61" s="1258"/>
      <c r="BT61" s="1258"/>
      <c r="BU61" s="1258"/>
      <c r="BV61" s="1258"/>
      <c r="BW61" s="1258"/>
      <c r="BX61" s="1258"/>
      <c r="BY61" s="1258"/>
      <c r="BZ61" s="1258"/>
      <c r="CA61" s="1258"/>
      <c r="CB61" s="1258"/>
      <c r="CC61" s="1259"/>
      <c r="CD61" s="1259"/>
      <c r="CE61" s="1258"/>
      <c r="CF61" s="1258"/>
      <c r="CG61" s="1258"/>
      <c r="CH61" s="1258"/>
      <c r="CI61" s="1258"/>
      <c r="CJ61" s="1258"/>
      <c r="CK61" s="1258"/>
      <c r="CL61" s="1258"/>
      <c r="CM61" s="1258"/>
      <c r="CN61" s="1258"/>
      <c r="CO61" s="1259"/>
      <c r="CP61" s="1259"/>
      <c r="CQ61" s="1258"/>
      <c r="CR61" s="1258"/>
      <c r="CS61" s="1258"/>
      <c r="CT61" s="1258"/>
      <c r="CU61" s="1258"/>
      <c r="CV61" s="1258"/>
      <c r="CW61" s="1258"/>
      <c r="CX61" s="1258"/>
      <c r="CY61" s="1258"/>
      <c r="CZ61" s="1258"/>
      <c r="DA61" s="1259"/>
      <c r="DB61" s="1259"/>
      <c r="DC61" s="1259"/>
      <c r="DD61" s="1260"/>
      <c r="DE61" s="1253"/>
    </row>
    <row r="62" spans="1:109" ht="13.2" x14ac:dyDescent="0.2">
      <c r="B62" s="1226"/>
      <c r="C62" s="1226"/>
      <c r="D62" s="1226"/>
      <c r="E62" s="1226"/>
      <c r="F62" s="1226"/>
      <c r="G62" s="1226"/>
      <c r="H62" s="1226"/>
      <c r="I62" s="1226"/>
      <c r="J62" s="1226"/>
      <c r="K62" s="1226"/>
      <c r="L62" s="1226"/>
      <c r="M62" s="1226"/>
      <c r="N62" s="1226"/>
      <c r="O62" s="1226"/>
      <c r="P62" s="1226"/>
      <c r="Q62" s="1226"/>
      <c r="R62" s="1226"/>
      <c r="S62" s="1226"/>
      <c r="T62" s="1226"/>
      <c r="U62" s="1226"/>
      <c r="V62" s="1226"/>
      <c r="W62" s="1226"/>
      <c r="X62" s="1226"/>
      <c r="Y62" s="1226"/>
      <c r="Z62" s="1226"/>
      <c r="AA62" s="1226"/>
      <c r="AB62" s="1226"/>
      <c r="AC62" s="1226"/>
      <c r="AD62" s="1226"/>
      <c r="AE62" s="1226"/>
      <c r="AF62" s="1226"/>
      <c r="AG62" s="1226"/>
      <c r="AH62" s="1226"/>
      <c r="AI62" s="1226"/>
      <c r="AJ62" s="1226"/>
      <c r="AK62" s="1226"/>
      <c r="AL62" s="1226"/>
      <c r="AM62" s="1226"/>
      <c r="AN62" s="1226"/>
      <c r="AO62" s="1226"/>
      <c r="AP62" s="1226"/>
      <c r="AQ62" s="1226"/>
      <c r="AR62" s="1226"/>
      <c r="AS62" s="1226"/>
      <c r="AT62" s="1226"/>
      <c r="AU62" s="1226"/>
      <c r="AV62" s="1226"/>
      <c r="AW62" s="1226"/>
      <c r="AX62" s="1226"/>
      <c r="AY62" s="1226"/>
      <c r="AZ62" s="1226"/>
      <c r="BA62" s="1226"/>
      <c r="BB62" s="1226"/>
      <c r="BC62" s="1226"/>
      <c r="BD62" s="1226"/>
      <c r="BE62" s="1226"/>
      <c r="BF62" s="1226"/>
      <c r="BG62" s="1226"/>
      <c r="BH62" s="1226"/>
      <c r="BI62" s="1226"/>
      <c r="BJ62" s="1226"/>
      <c r="BK62" s="1226"/>
      <c r="BL62" s="1226"/>
      <c r="BM62" s="1226"/>
      <c r="BN62" s="1226"/>
      <c r="BO62" s="1226"/>
      <c r="BP62" s="1226"/>
      <c r="BQ62" s="1226"/>
      <c r="BR62" s="1226"/>
      <c r="BS62" s="1226"/>
      <c r="BT62" s="1226"/>
      <c r="BU62" s="1226"/>
      <c r="BV62" s="1226"/>
      <c r="BW62" s="1226"/>
      <c r="BX62" s="1226"/>
      <c r="BY62" s="1226"/>
      <c r="BZ62" s="1226"/>
      <c r="CA62" s="1226"/>
      <c r="CB62" s="1226"/>
      <c r="CC62" s="1226"/>
      <c r="CD62" s="1226"/>
      <c r="CE62" s="1226"/>
      <c r="CF62" s="1226"/>
      <c r="CG62" s="1226"/>
      <c r="CH62" s="1226"/>
      <c r="CI62" s="1226"/>
      <c r="CJ62" s="1226"/>
      <c r="CK62" s="1226"/>
      <c r="CL62" s="1226"/>
      <c r="CM62" s="1226"/>
      <c r="CN62" s="1226"/>
      <c r="CO62" s="1226"/>
      <c r="CP62" s="1226"/>
      <c r="CQ62" s="1226"/>
      <c r="CR62" s="1226"/>
      <c r="CS62" s="1226"/>
      <c r="CT62" s="1226"/>
      <c r="CU62" s="1226"/>
      <c r="CV62" s="1226"/>
      <c r="CW62" s="1226"/>
      <c r="CX62" s="1226"/>
      <c r="CY62" s="1226"/>
      <c r="CZ62" s="1226"/>
      <c r="DA62" s="1226"/>
      <c r="DB62" s="1226"/>
      <c r="DC62" s="1226"/>
      <c r="DD62" s="1226"/>
      <c r="DE62" s="1215"/>
    </row>
    <row r="63" spans="1:109" ht="16.2" x14ac:dyDescent="0.2">
      <c r="B63" s="1261" t="s">
        <v>635</v>
      </c>
    </row>
    <row r="64" spans="1:109" ht="13.2" x14ac:dyDescent="0.2">
      <c r="B64" s="1221"/>
      <c r="G64" s="1228"/>
      <c r="I64" s="1262"/>
      <c r="J64" s="1262"/>
      <c r="K64" s="1262"/>
      <c r="L64" s="1262"/>
      <c r="M64" s="1262"/>
      <c r="N64" s="1263"/>
      <c r="AM64" s="1228"/>
      <c r="AN64" s="1228" t="s">
        <v>628</v>
      </c>
      <c r="AP64" s="1229"/>
      <c r="AQ64" s="1229"/>
      <c r="AR64" s="1229"/>
      <c r="AY64" s="1228"/>
      <c r="BA64" s="1229"/>
      <c r="BB64" s="1229"/>
      <c r="BC64" s="1229"/>
      <c r="BK64" s="1228"/>
      <c r="BM64" s="1229"/>
      <c r="BN64" s="1229"/>
      <c r="BO64" s="1229"/>
      <c r="BW64" s="1228"/>
      <c r="BY64" s="1229"/>
      <c r="BZ64" s="1229"/>
      <c r="CA64" s="1229"/>
      <c r="CI64" s="1228"/>
      <c r="CK64" s="1229"/>
      <c r="CL64" s="1229"/>
      <c r="CM64" s="1229"/>
      <c r="CU64" s="1228"/>
      <c r="CW64" s="1229"/>
      <c r="CX64" s="1229"/>
      <c r="CY64" s="1229"/>
    </row>
    <row r="65" spans="2:107" ht="13.2" customHeight="1" x14ac:dyDescent="0.2">
      <c r="B65" s="1221"/>
      <c r="AN65" s="1230" t="s">
        <v>636</v>
      </c>
      <c r="AO65" s="1231"/>
      <c r="AP65" s="1231"/>
      <c r="AQ65" s="1231"/>
      <c r="AR65" s="1231"/>
      <c r="AS65" s="1231"/>
      <c r="AT65" s="1231"/>
      <c r="AU65" s="1231"/>
      <c r="AV65" s="1231"/>
      <c r="AW65" s="1231"/>
      <c r="AX65" s="1231"/>
      <c r="AY65" s="1231"/>
      <c r="AZ65" s="1231"/>
      <c r="BA65" s="1231"/>
      <c r="BB65" s="1231"/>
      <c r="BC65" s="1231"/>
      <c r="BD65" s="1231"/>
      <c r="BE65" s="1231"/>
      <c r="BF65" s="1231"/>
      <c r="BG65" s="1231"/>
      <c r="BH65" s="1231"/>
      <c r="BI65" s="1231"/>
      <c r="BJ65" s="1231"/>
      <c r="BK65" s="1231"/>
      <c r="BL65" s="1231"/>
      <c r="BM65" s="1231"/>
      <c r="BN65" s="1231"/>
      <c r="BO65" s="1231"/>
      <c r="BP65" s="1231"/>
      <c r="BQ65" s="1231"/>
      <c r="BR65" s="1231"/>
      <c r="BS65" s="1231"/>
      <c r="BT65" s="1231"/>
      <c r="BU65" s="1231"/>
      <c r="BV65" s="1231"/>
      <c r="BW65" s="1231"/>
      <c r="BX65" s="1231"/>
      <c r="BY65" s="1231"/>
      <c r="BZ65" s="1231"/>
      <c r="CA65" s="1231"/>
      <c r="CB65" s="1231"/>
      <c r="CC65" s="1231"/>
      <c r="CD65" s="1231"/>
      <c r="CE65" s="1231"/>
      <c r="CF65" s="1231"/>
      <c r="CG65" s="1231"/>
      <c r="CH65" s="1231"/>
      <c r="CI65" s="1231"/>
      <c r="CJ65" s="1231"/>
      <c r="CK65" s="1231"/>
      <c r="CL65" s="1231"/>
      <c r="CM65" s="1231"/>
      <c r="CN65" s="1231"/>
      <c r="CO65" s="1231"/>
      <c r="CP65" s="1231"/>
      <c r="CQ65" s="1231"/>
      <c r="CR65" s="1231"/>
      <c r="CS65" s="1231"/>
      <c r="CT65" s="1231"/>
      <c r="CU65" s="1231"/>
      <c r="CV65" s="1231"/>
      <c r="CW65" s="1231"/>
      <c r="CX65" s="1231"/>
      <c r="CY65" s="1231"/>
      <c r="CZ65" s="1231"/>
      <c r="DA65" s="1231"/>
      <c r="DB65" s="1231"/>
      <c r="DC65" s="1232"/>
    </row>
    <row r="66" spans="2:107" ht="13.2" x14ac:dyDescent="0.2">
      <c r="B66" s="1221"/>
      <c r="AN66" s="1233"/>
      <c r="AO66" s="1234"/>
      <c r="AP66" s="1234"/>
      <c r="AQ66" s="1234"/>
      <c r="AR66" s="1234"/>
      <c r="AS66" s="1234"/>
      <c r="AT66" s="1234"/>
      <c r="AU66" s="1234"/>
      <c r="AV66" s="1234"/>
      <c r="AW66" s="1234"/>
      <c r="AX66" s="1234"/>
      <c r="AY66" s="1234"/>
      <c r="AZ66" s="1234"/>
      <c r="BA66" s="1234"/>
      <c r="BB66" s="1234"/>
      <c r="BC66" s="1234"/>
      <c r="BD66" s="1234"/>
      <c r="BE66" s="1234"/>
      <c r="BF66" s="1234"/>
      <c r="BG66" s="1234"/>
      <c r="BH66" s="1234"/>
      <c r="BI66" s="1234"/>
      <c r="BJ66" s="1234"/>
      <c r="BK66" s="1234"/>
      <c r="BL66" s="1234"/>
      <c r="BM66" s="1234"/>
      <c r="BN66" s="1234"/>
      <c r="BO66" s="1234"/>
      <c r="BP66" s="1234"/>
      <c r="BQ66" s="1234"/>
      <c r="BR66" s="1234"/>
      <c r="BS66" s="1234"/>
      <c r="BT66" s="1234"/>
      <c r="BU66" s="1234"/>
      <c r="BV66" s="1234"/>
      <c r="BW66" s="1234"/>
      <c r="BX66" s="1234"/>
      <c r="BY66" s="1234"/>
      <c r="BZ66" s="1234"/>
      <c r="CA66" s="1234"/>
      <c r="CB66" s="1234"/>
      <c r="CC66" s="1234"/>
      <c r="CD66" s="1234"/>
      <c r="CE66" s="1234"/>
      <c r="CF66" s="1234"/>
      <c r="CG66" s="1234"/>
      <c r="CH66" s="1234"/>
      <c r="CI66" s="1234"/>
      <c r="CJ66" s="1234"/>
      <c r="CK66" s="1234"/>
      <c r="CL66" s="1234"/>
      <c r="CM66" s="1234"/>
      <c r="CN66" s="1234"/>
      <c r="CO66" s="1234"/>
      <c r="CP66" s="1234"/>
      <c r="CQ66" s="1234"/>
      <c r="CR66" s="1234"/>
      <c r="CS66" s="1234"/>
      <c r="CT66" s="1234"/>
      <c r="CU66" s="1234"/>
      <c r="CV66" s="1234"/>
      <c r="CW66" s="1234"/>
      <c r="CX66" s="1234"/>
      <c r="CY66" s="1234"/>
      <c r="CZ66" s="1234"/>
      <c r="DA66" s="1234"/>
      <c r="DB66" s="1234"/>
      <c r="DC66" s="1235"/>
    </row>
    <row r="67" spans="2:107" ht="13.2" x14ac:dyDescent="0.2">
      <c r="B67" s="1221"/>
      <c r="AN67" s="1233"/>
      <c r="AO67" s="1234"/>
      <c r="AP67" s="1234"/>
      <c r="AQ67" s="1234"/>
      <c r="AR67" s="1234"/>
      <c r="AS67" s="1234"/>
      <c r="AT67" s="1234"/>
      <c r="AU67" s="1234"/>
      <c r="AV67" s="1234"/>
      <c r="AW67" s="1234"/>
      <c r="AX67" s="1234"/>
      <c r="AY67" s="1234"/>
      <c r="AZ67" s="1234"/>
      <c r="BA67" s="1234"/>
      <c r="BB67" s="1234"/>
      <c r="BC67" s="1234"/>
      <c r="BD67" s="1234"/>
      <c r="BE67" s="1234"/>
      <c r="BF67" s="1234"/>
      <c r="BG67" s="1234"/>
      <c r="BH67" s="1234"/>
      <c r="BI67" s="1234"/>
      <c r="BJ67" s="1234"/>
      <c r="BK67" s="1234"/>
      <c r="BL67" s="1234"/>
      <c r="BM67" s="1234"/>
      <c r="BN67" s="1234"/>
      <c r="BO67" s="1234"/>
      <c r="BP67" s="1234"/>
      <c r="BQ67" s="1234"/>
      <c r="BR67" s="1234"/>
      <c r="BS67" s="1234"/>
      <c r="BT67" s="1234"/>
      <c r="BU67" s="1234"/>
      <c r="BV67" s="1234"/>
      <c r="BW67" s="1234"/>
      <c r="BX67" s="1234"/>
      <c r="BY67" s="1234"/>
      <c r="BZ67" s="1234"/>
      <c r="CA67" s="1234"/>
      <c r="CB67" s="1234"/>
      <c r="CC67" s="1234"/>
      <c r="CD67" s="1234"/>
      <c r="CE67" s="1234"/>
      <c r="CF67" s="1234"/>
      <c r="CG67" s="1234"/>
      <c r="CH67" s="1234"/>
      <c r="CI67" s="1234"/>
      <c r="CJ67" s="1234"/>
      <c r="CK67" s="1234"/>
      <c r="CL67" s="1234"/>
      <c r="CM67" s="1234"/>
      <c r="CN67" s="1234"/>
      <c r="CO67" s="1234"/>
      <c r="CP67" s="1234"/>
      <c r="CQ67" s="1234"/>
      <c r="CR67" s="1234"/>
      <c r="CS67" s="1234"/>
      <c r="CT67" s="1234"/>
      <c r="CU67" s="1234"/>
      <c r="CV67" s="1234"/>
      <c r="CW67" s="1234"/>
      <c r="CX67" s="1234"/>
      <c r="CY67" s="1234"/>
      <c r="CZ67" s="1234"/>
      <c r="DA67" s="1234"/>
      <c r="DB67" s="1234"/>
      <c r="DC67" s="1235"/>
    </row>
    <row r="68" spans="2:107" ht="13.2" x14ac:dyDescent="0.2">
      <c r="B68" s="1221"/>
      <c r="AN68" s="1233"/>
      <c r="AO68" s="1234"/>
      <c r="AP68" s="1234"/>
      <c r="AQ68" s="1234"/>
      <c r="AR68" s="1234"/>
      <c r="AS68" s="1234"/>
      <c r="AT68" s="1234"/>
      <c r="AU68" s="1234"/>
      <c r="AV68" s="1234"/>
      <c r="AW68" s="1234"/>
      <c r="AX68" s="1234"/>
      <c r="AY68" s="1234"/>
      <c r="AZ68" s="1234"/>
      <c r="BA68" s="1234"/>
      <c r="BB68" s="1234"/>
      <c r="BC68" s="1234"/>
      <c r="BD68" s="1234"/>
      <c r="BE68" s="1234"/>
      <c r="BF68" s="1234"/>
      <c r="BG68" s="1234"/>
      <c r="BH68" s="1234"/>
      <c r="BI68" s="1234"/>
      <c r="BJ68" s="1234"/>
      <c r="BK68" s="1234"/>
      <c r="BL68" s="1234"/>
      <c r="BM68" s="1234"/>
      <c r="BN68" s="1234"/>
      <c r="BO68" s="1234"/>
      <c r="BP68" s="1234"/>
      <c r="BQ68" s="1234"/>
      <c r="BR68" s="1234"/>
      <c r="BS68" s="1234"/>
      <c r="BT68" s="1234"/>
      <c r="BU68" s="1234"/>
      <c r="BV68" s="1234"/>
      <c r="BW68" s="1234"/>
      <c r="BX68" s="1234"/>
      <c r="BY68" s="1234"/>
      <c r="BZ68" s="1234"/>
      <c r="CA68" s="1234"/>
      <c r="CB68" s="1234"/>
      <c r="CC68" s="1234"/>
      <c r="CD68" s="1234"/>
      <c r="CE68" s="1234"/>
      <c r="CF68" s="1234"/>
      <c r="CG68" s="1234"/>
      <c r="CH68" s="1234"/>
      <c r="CI68" s="1234"/>
      <c r="CJ68" s="1234"/>
      <c r="CK68" s="1234"/>
      <c r="CL68" s="1234"/>
      <c r="CM68" s="1234"/>
      <c r="CN68" s="1234"/>
      <c r="CO68" s="1234"/>
      <c r="CP68" s="1234"/>
      <c r="CQ68" s="1234"/>
      <c r="CR68" s="1234"/>
      <c r="CS68" s="1234"/>
      <c r="CT68" s="1234"/>
      <c r="CU68" s="1234"/>
      <c r="CV68" s="1234"/>
      <c r="CW68" s="1234"/>
      <c r="CX68" s="1234"/>
      <c r="CY68" s="1234"/>
      <c r="CZ68" s="1234"/>
      <c r="DA68" s="1234"/>
      <c r="DB68" s="1234"/>
      <c r="DC68" s="1235"/>
    </row>
    <row r="69" spans="2:107" ht="13.2" x14ac:dyDescent="0.2">
      <c r="B69" s="1221"/>
      <c r="AN69" s="1236"/>
      <c r="AO69" s="1237"/>
      <c r="AP69" s="1237"/>
      <c r="AQ69" s="1237"/>
      <c r="AR69" s="1237"/>
      <c r="AS69" s="1237"/>
      <c r="AT69" s="1237"/>
      <c r="AU69" s="1237"/>
      <c r="AV69" s="1237"/>
      <c r="AW69" s="1237"/>
      <c r="AX69" s="1237"/>
      <c r="AY69" s="1237"/>
      <c r="AZ69" s="1237"/>
      <c r="BA69" s="1237"/>
      <c r="BB69" s="1237"/>
      <c r="BC69" s="1237"/>
      <c r="BD69" s="1237"/>
      <c r="BE69" s="1237"/>
      <c r="BF69" s="1237"/>
      <c r="BG69" s="1237"/>
      <c r="BH69" s="1237"/>
      <c r="BI69" s="1237"/>
      <c r="BJ69" s="1237"/>
      <c r="BK69" s="1237"/>
      <c r="BL69" s="1237"/>
      <c r="BM69" s="1237"/>
      <c r="BN69" s="1237"/>
      <c r="BO69" s="1237"/>
      <c r="BP69" s="1237"/>
      <c r="BQ69" s="1237"/>
      <c r="BR69" s="1237"/>
      <c r="BS69" s="1237"/>
      <c r="BT69" s="1237"/>
      <c r="BU69" s="1237"/>
      <c r="BV69" s="1237"/>
      <c r="BW69" s="1237"/>
      <c r="BX69" s="1237"/>
      <c r="BY69" s="1237"/>
      <c r="BZ69" s="1237"/>
      <c r="CA69" s="1237"/>
      <c r="CB69" s="1237"/>
      <c r="CC69" s="1237"/>
      <c r="CD69" s="1237"/>
      <c r="CE69" s="1237"/>
      <c r="CF69" s="1237"/>
      <c r="CG69" s="1237"/>
      <c r="CH69" s="1237"/>
      <c r="CI69" s="1237"/>
      <c r="CJ69" s="1237"/>
      <c r="CK69" s="1237"/>
      <c r="CL69" s="1237"/>
      <c r="CM69" s="1237"/>
      <c r="CN69" s="1237"/>
      <c r="CO69" s="1237"/>
      <c r="CP69" s="1237"/>
      <c r="CQ69" s="1237"/>
      <c r="CR69" s="1237"/>
      <c r="CS69" s="1237"/>
      <c r="CT69" s="1237"/>
      <c r="CU69" s="1237"/>
      <c r="CV69" s="1237"/>
      <c r="CW69" s="1237"/>
      <c r="CX69" s="1237"/>
      <c r="CY69" s="1237"/>
      <c r="CZ69" s="1237"/>
      <c r="DA69" s="1237"/>
      <c r="DB69" s="1237"/>
      <c r="DC69" s="1238"/>
    </row>
    <row r="70" spans="2:107" ht="13.2" x14ac:dyDescent="0.2">
      <c r="B70" s="1221"/>
      <c r="H70" s="1264"/>
      <c r="I70" s="1264"/>
      <c r="J70" s="1265"/>
      <c r="K70" s="1265"/>
      <c r="L70" s="1266"/>
      <c r="M70" s="1265"/>
      <c r="N70" s="1266"/>
      <c r="AN70" s="1239"/>
      <c r="AO70" s="1239"/>
      <c r="AP70" s="1239"/>
      <c r="AZ70" s="1239"/>
      <c r="BA70" s="1239"/>
      <c r="BB70" s="1239"/>
      <c r="BL70" s="1239"/>
      <c r="BM70" s="1239"/>
      <c r="BN70" s="1239"/>
      <c r="BX70" s="1239"/>
      <c r="BY70" s="1239"/>
      <c r="BZ70" s="1239"/>
      <c r="CJ70" s="1239"/>
      <c r="CK70" s="1239"/>
      <c r="CL70" s="1239"/>
      <c r="CV70" s="1239"/>
      <c r="CW70" s="1239"/>
      <c r="CX70" s="1239"/>
    </row>
    <row r="71" spans="2:107" ht="13.2" x14ac:dyDescent="0.2">
      <c r="B71" s="1221"/>
      <c r="G71" s="1267"/>
      <c r="I71" s="1268"/>
      <c r="J71" s="1265"/>
      <c r="K71" s="1265"/>
      <c r="L71" s="1266"/>
      <c r="M71" s="1265"/>
      <c r="N71" s="1266"/>
      <c r="AM71" s="1267"/>
      <c r="AN71" s="1215" t="s">
        <v>630</v>
      </c>
    </row>
    <row r="72" spans="2:107" ht="13.2" x14ac:dyDescent="0.2">
      <c r="B72" s="1221"/>
      <c r="G72" s="1240"/>
      <c r="H72" s="1240"/>
      <c r="I72" s="1240"/>
      <c r="J72" s="1240"/>
      <c r="K72" s="1241"/>
      <c r="L72" s="1241"/>
      <c r="M72" s="1242"/>
      <c r="N72" s="1242"/>
      <c r="AN72" s="1243"/>
      <c r="AO72" s="1244"/>
      <c r="AP72" s="1244"/>
      <c r="AQ72" s="1244"/>
      <c r="AR72" s="1244"/>
      <c r="AS72" s="1244"/>
      <c r="AT72" s="1244"/>
      <c r="AU72" s="1244"/>
      <c r="AV72" s="1244"/>
      <c r="AW72" s="1244"/>
      <c r="AX72" s="1244"/>
      <c r="AY72" s="1244"/>
      <c r="AZ72" s="1244"/>
      <c r="BA72" s="1244"/>
      <c r="BB72" s="1244"/>
      <c r="BC72" s="1244"/>
      <c r="BD72" s="1244"/>
      <c r="BE72" s="1244"/>
      <c r="BF72" s="1244"/>
      <c r="BG72" s="1244"/>
      <c r="BH72" s="1244"/>
      <c r="BI72" s="1244"/>
      <c r="BJ72" s="1244"/>
      <c r="BK72" s="1244"/>
      <c r="BL72" s="1244"/>
      <c r="BM72" s="1244"/>
      <c r="BN72" s="1244"/>
      <c r="BO72" s="1245"/>
      <c r="BP72" s="1246" t="s">
        <v>587</v>
      </c>
      <c r="BQ72" s="1246"/>
      <c r="BR72" s="1246"/>
      <c r="BS72" s="1246"/>
      <c r="BT72" s="1246"/>
      <c r="BU72" s="1246"/>
      <c r="BV72" s="1246"/>
      <c r="BW72" s="1246"/>
      <c r="BX72" s="1246" t="s">
        <v>588</v>
      </c>
      <c r="BY72" s="1246"/>
      <c r="BZ72" s="1246"/>
      <c r="CA72" s="1246"/>
      <c r="CB72" s="1246"/>
      <c r="CC72" s="1246"/>
      <c r="CD72" s="1246"/>
      <c r="CE72" s="1246"/>
      <c r="CF72" s="1246" t="s">
        <v>589</v>
      </c>
      <c r="CG72" s="1246"/>
      <c r="CH72" s="1246"/>
      <c r="CI72" s="1246"/>
      <c r="CJ72" s="1246"/>
      <c r="CK72" s="1246"/>
      <c r="CL72" s="1246"/>
      <c r="CM72" s="1246"/>
      <c r="CN72" s="1246" t="s">
        <v>590</v>
      </c>
      <c r="CO72" s="1246"/>
      <c r="CP72" s="1246"/>
      <c r="CQ72" s="1246"/>
      <c r="CR72" s="1246"/>
      <c r="CS72" s="1246"/>
      <c r="CT72" s="1246"/>
      <c r="CU72" s="1246"/>
      <c r="CV72" s="1246" t="s">
        <v>591</v>
      </c>
      <c r="CW72" s="1246"/>
      <c r="CX72" s="1246"/>
      <c r="CY72" s="1246"/>
      <c r="CZ72" s="1246"/>
      <c r="DA72" s="1246"/>
      <c r="DB72" s="1246"/>
      <c r="DC72" s="1246"/>
    </row>
    <row r="73" spans="2:107" ht="13.2" x14ac:dyDescent="0.2">
      <c r="B73" s="1221"/>
      <c r="G73" s="1247"/>
      <c r="H73" s="1247"/>
      <c r="I73" s="1247"/>
      <c r="J73" s="1247"/>
      <c r="K73" s="1269"/>
      <c r="L73" s="1269"/>
      <c r="M73" s="1269"/>
      <c r="N73" s="1269"/>
      <c r="AM73" s="1239"/>
      <c r="AN73" s="1250" t="s">
        <v>631</v>
      </c>
      <c r="AO73" s="1250"/>
      <c r="AP73" s="1250"/>
      <c r="AQ73" s="1250"/>
      <c r="AR73" s="1250"/>
      <c r="AS73" s="1250"/>
      <c r="AT73" s="1250"/>
      <c r="AU73" s="1250"/>
      <c r="AV73" s="1250"/>
      <c r="AW73" s="1250"/>
      <c r="AX73" s="1250"/>
      <c r="AY73" s="1250"/>
      <c r="AZ73" s="1250"/>
      <c r="BA73" s="1250"/>
      <c r="BB73" s="1250" t="s">
        <v>632</v>
      </c>
      <c r="BC73" s="1250"/>
      <c r="BD73" s="1250"/>
      <c r="BE73" s="1250"/>
      <c r="BF73" s="1250"/>
      <c r="BG73" s="1250"/>
      <c r="BH73" s="1250"/>
      <c r="BI73" s="1250"/>
      <c r="BJ73" s="1250"/>
      <c r="BK73" s="1250"/>
      <c r="BL73" s="1250"/>
      <c r="BM73" s="1250"/>
      <c r="BN73" s="1250"/>
      <c r="BO73" s="1250"/>
      <c r="BP73" s="1252">
        <v>94.3</v>
      </c>
      <c r="BQ73" s="1252"/>
      <c r="BR73" s="1252"/>
      <c r="BS73" s="1252"/>
      <c r="BT73" s="1252"/>
      <c r="BU73" s="1252"/>
      <c r="BV73" s="1252"/>
      <c r="BW73" s="1252"/>
      <c r="BX73" s="1252">
        <v>80.8</v>
      </c>
      <c r="BY73" s="1252"/>
      <c r="BZ73" s="1252"/>
      <c r="CA73" s="1252"/>
      <c r="CB73" s="1252"/>
      <c r="CC73" s="1252"/>
      <c r="CD73" s="1252"/>
      <c r="CE73" s="1252"/>
      <c r="CF73" s="1252">
        <v>76.5</v>
      </c>
      <c r="CG73" s="1252"/>
      <c r="CH73" s="1252"/>
      <c r="CI73" s="1252"/>
      <c r="CJ73" s="1252"/>
      <c r="CK73" s="1252"/>
      <c r="CL73" s="1252"/>
      <c r="CM73" s="1252"/>
      <c r="CN73" s="1252">
        <v>70.900000000000006</v>
      </c>
      <c r="CO73" s="1252"/>
      <c r="CP73" s="1252"/>
      <c r="CQ73" s="1252"/>
      <c r="CR73" s="1252"/>
      <c r="CS73" s="1252"/>
      <c r="CT73" s="1252"/>
      <c r="CU73" s="1252"/>
      <c r="CV73" s="1252">
        <v>52.8</v>
      </c>
      <c r="CW73" s="1252"/>
      <c r="CX73" s="1252"/>
      <c r="CY73" s="1252"/>
      <c r="CZ73" s="1252"/>
      <c r="DA73" s="1252"/>
      <c r="DB73" s="1252"/>
      <c r="DC73" s="1252"/>
    </row>
    <row r="74" spans="2:107" ht="13.2" x14ac:dyDescent="0.2">
      <c r="B74" s="1221"/>
      <c r="G74" s="1247"/>
      <c r="H74" s="1247"/>
      <c r="I74" s="1247"/>
      <c r="J74" s="1247"/>
      <c r="K74" s="1269"/>
      <c r="L74" s="1269"/>
      <c r="M74" s="1269"/>
      <c r="N74" s="1269"/>
      <c r="AM74" s="1239"/>
      <c r="AN74" s="1250"/>
      <c r="AO74" s="1250"/>
      <c r="AP74" s="1250"/>
      <c r="AQ74" s="1250"/>
      <c r="AR74" s="1250"/>
      <c r="AS74" s="1250"/>
      <c r="AT74" s="1250"/>
      <c r="AU74" s="1250"/>
      <c r="AV74" s="1250"/>
      <c r="AW74" s="1250"/>
      <c r="AX74" s="1250"/>
      <c r="AY74" s="1250"/>
      <c r="AZ74" s="1250"/>
      <c r="BA74" s="1250"/>
      <c r="BB74" s="1250"/>
      <c r="BC74" s="1250"/>
      <c r="BD74" s="1250"/>
      <c r="BE74" s="1250"/>
      <c r="BF74" s="1250"/>
      <c r="BG74" s="1250"/>
      <c r="BH74" s="1250"/>
      <c r="BI74" s="1250"/>
      <c r="BJ74" s="1250"/>
      <c r="BK74" s="1250"/>
      <c r="BL74" s="1250"/>
      <c r="BM74" s="1250"/>
      <c r="BN74" s="1250"/>
      <c r="BO74" s="1250"/>
      <c r="BP74" s="1252"/>
      <c r="BQ74" s="1252"/>
      <c r="BR74" s="1252"/>
      <c r="BS74" s="1252"/>
      <c r="BT74" s="1252"/>
      <c r="BU74" s="1252"/>
      <c r="BV74" s="1252"/>
      <c r="BW74" s="1252"/>
      <c r="BX74" s="1252"/>
      <c r="BY74" s="1252"/>
      <c r="BZ74" s="1252"/>
      <c r="CA74" s="1252"/>
      <c r="CB74" s="1252"/>
      <c r="CC74" s="1252"/>
      <c r="CD74" s="1252"/>
      <c r="CE74" s="1252"/>
      <c r="CF74" s="1252"/>
      <c r="CG74" s="1252"/>
      <c r="CH74" s="1252"/>
      <c r="CI74" s="1252"/>
      <c r="CJ74" s="1252"/>
      <c r="CK74" s="1252"/>
      <c r="CL74" s="1252"/>
      <c r="CM74" s="1252"/>
      <c r="CN74" s="1252"/>
      <c r="CO74" s="1252"/>
      <c r="CP74" s="1252"/>
      <c r="CQ74" s="1252"/>
      <c r="CR74" s="1252"/>
      <c r="CS74" s="1252"/>
      <c r="CT74" s="1252"/>
      <c r="CU74" s="1252"/>
      <c r="CV74" s="1252"/>
      <c r="CW74" s="1252"/>
      <c r="CX74" s="1252"/>
      <c r="CY74" s="1252"/>
      <c r="CZ74" s="1252"/>
      <c r="DA74" s="1252"/>
      <c r="DB74" s="1252"/>
      <c r="DC74" s="1252"/>
    </row>
    <row r="75" spans="2:107" ht="13.2" x14ac:dyDescent="0.2">
      <c r="B75" s="1221"/>
      <c r="G75" s="1247"/>
      <c r="H75" s="1247"/>
      <c r="I75" s="1240"/>
      <c r="J75" s="1240"/>
      <c r="K75" s="1249"/>
      <c r="L75" s="1249"/>
      <c r="M75" s="1249"/>
      <c r="N75" s="1249"/>
      <c r="AM75" s="1239"/>
      <c r="AN75" s="1250"/>
      <c r="AO75" s="1250"/>
      <c r="AP75" s="1250"/>
      <c r="AQ75" s="1250"/>
      <c r="AR75" s="1250"/>
      <c r="AS75" s="1250"/>
      <c r="AT75" s="1250"/>
      <c r="AU75" s="1250"/>
      <c r="AV75" s="1250"/>
      <c r="AW75" s="1250"/>
      <c r="AX75" s="1250"/>
      <c r="AY75" s="1250"/>
      <c r="AZ75" s="1250"/>
      <c r="BA75" s="1250"/>
      <c r="BB75" s="1250" t="s">
        <v>637</v>
      </c>
      <c r="BC75" s="1250"/>
      <c r="BD75" s="1250"/>
      <c r="BE75" s="1250"/>
      <c r="BF75" s="1250"/>
      <c r="BG75" s="1250"/>
      <c r="BH75" s="1250"/>
      <c r="BI75" s="1250"/>
      <c r="BJ75" s="1250"/>
      <c r="BK75" s="1250"/>
      <c r="BL75" s="1250"/>
      <c r="BM75" s="1250"/>
      <c r="BN75" s="1250"/>
      <c r="BO75" s="1250"/>
      <c r="BP75" s="1252">
        <v>12.3</v>
      </c>
      <c r="BQ75" s="1252"/>
      <c r="BR75" s="1252"/>
      <c r="BS75" s="1252"/>
      <c r="BT75" s="1252"/>
      <c r="BU75" s="1252"/>
      <c r="BV75" s="1252"/>
      <c r="BW75" s="1252"/>
      <c r="BX75" s="1252">
        <v>12.6</v>
      </c>
      <c r="BY75" s="1252"/>
      <c r="BZ75" s="1252"/>
      <c r="CA75" s="1252"/>
      <c r="CB75" s="1252"/>
      <c r="CC75" s="1252"/>
      <c r="CD75" s="1252"/>
      <c r="CE75" s="1252"/>
      <c r="CF75" s="1252">
        <v>12.5</v>
      </c>
      <c r="CG75" s="1252"/>
      <c r="CH75" s="1252"/>
      <c r="CI75" s="1252"/>
      <c r="CJ75" s="1252"/>
      <c r="CK75" s="1252"/>
      <c r="CL75" s="1252"/>
      <c r="CM75" s="1252"/>
      <c r="CN75" s="1252">
        <v>11.9</v>
      </c>
      <c r="CO75" s="1252"/>
      <c r="CP75" s="1252"/>
      <c r="CQ75" s="1252"/>
      <c r="CR75" s="1252"/>
      <c r="CS75" s="1252"/>
      <c r="CT75" s="1252"/>
      <c r="CU75" s="1252"/>
      <c r="CV75" s="1252">
        <v>11.8</v>
      </c>
      <c r="CW75" s="1252"/>
      <c r="CX75" s="1252"/>
      <c r="CY75" s="1252"/>
      <c r="CZ75" s="1252"/>
      <c r="DA75" s="1252"/>
      <c r="DB75" s="1252"/>
      <c r="DC75" s="1252"/>
    </row>
    <row r="76" spans="2:107" ht="13.2" x14ac:dyDescent="0.2">
      <c r="B76" s="1221"/>
      <c r="G76" s="1247"/>
      <c r="H76" s="1247"/>
      <c r="I76" s="1240"/>
      <c r="J76" s="1240"/>
      <c r="K76" s="1249"/>
      <c r="L76" s="1249"/>
      <c r="M76" s="1249"/>
      <c r="N76" s="1249"/>
      <c r="AM76" s="1239"/>
      <c r="AN76" s="1250"/>
      <c r="AO76" s="1250"/>
      <c r="AP76" s="1250"/>
      <c r="AQ76" s="1250"/>
      <c r="AR76" s="1250"/>
      <c r="AS76" s="1250"/>
      <c r="AT76" s="1250"/>
      <c r="AU76" s="1250"/>
      <c r="AV76" s="1250"/>
      <c r="AW76" s="1250"/>
      <c r="AX76" s="1250"/>
      <c r="AY76" s="1250"/>
      <c r="AZ76" s="1250"/>
      <c r="BA76" s="1250"/>
      <c r="BB76" s="1250"/>
      <c r="BC76" s="1250"/>
      <c r="BD76" s="1250"/>
      <c r="BE76" s="1250"/>
      <c r="BF76" s="1250"/>
      <c r="BG76" s="1250"/>
      <c r="BH76" s="1250"/>
      <c r="BI76" s="1250"/>
      <c r="BJ76" s="1250"/>
      <c r="BK76" s="1250"/>
      <c r="BL76" s="1250"/>
      <c r="BM76" s="1250"/>
      <c r="BN76" s="1250"/>
      <c r="BO76" s="1250"/>
      <c r="BP76" s="1252"/>
      <c r="BQ76" s="1252"/>
      <c r="BR76" s="1252"/>
      <c r="BS76" s="1252"/>
      <c r="BT76" s="1252"/>
      <c r="BU76" s="1252"/>
      <c r="BV76" s="1252"/>
      <c r="BW76" s="1252"/>
      <c r="BX76" s="1252"/>
      <c r="BY76" s="1252"/>
      <c r="BZ76" s="1252"/>
      <c r="CA76" s="1252"/>
      <c r="CB76" s="1252"/>
      <c r="CC76" s="1252"/>
      <c r="CD76" s="1252"/>
      <c r="CE76" s="1252"/>
      <c r="CF76" s="1252"/>
      <c r="CG76" s="1252"/>
      <c r="CH76" s="1252"/>
      <c r="CI76" s="1252"/>
      <c r="CJ76" s="1252"/>
      <c r="CK76" s="1252"/>
      <c r="CL76" s="1252"/>
      <c r="CM76" s="1252"/>
      <c r="CN76" s="1252"/>
      <c r="CO76" s="1252"/>
      <c r="CP76" s="1252"/>
      <c r="CQ76" s="1252"/>
      <c r="CR76" s="1252"/>
      <c r="CS76" s="1252"/>
      <c r="CT76" s="1252"/>
      <c r="CU76" s="1252"/>
      <c r="CV76" s="1252"/>
      <c r="CW76" s="1252"/>
      <c r="CX76" s="1252"/>
      <c r="CY76" s="1252"/>
      <c r="CZ76" s="1252"/>
      <c r="DA76" s="1252"/>
      <c r="DB76" s="1252"/>
      <c r="DC76" s="1252"/>
    </row>
    <row r="77" spans="2:107" ht="13.2" x14ac:dyDescent="0.2">
      <c r="B77" s="1221"/>
      <c r="G77" s="1240"/>
      <c r="H77" s="1240"/>
      <c r="I77" s="1240"/>
      <c r="J77" s="1240"/>
      <c r="K77" s="1269"/>
      <c r="L77" s="1269"/>
      <c r="M77" s="1269"/>
      <c r="N77" s="1269"/>
      <c r="AN77" s="1246" t="s">
        <v>634</v>
      </c>
      <c r="AO77" s="1246"/>
      <c r="AP77" s="1246"/>
      <c r="AQ77" s="1246"/>
      <c r="AR77" s="1246"/>
      <c r="AS77" s="1246"/>
      <c r="AT77" s="1246"/>
      <c r="AU77" s="1246"/>
      <c r="AV77" s="1246"/>
      <c r="AW77" s="1246"/>
      <c r="AX77" s="1246"/>
      <c r="AY77" s="1246"/>
      <c r="AZ77" s="1246"/>
      <c r="BA77" s="1246"/>
      <c r="BB77" s="1250" t="s">
        <v>632</v>
      </c>
      <c r="BC77" s="1250"/>
      <c r="BD77" s="1250"/>
      <c r="BE77" s="1250"/>
      <c r="BF77" s="1250"/>
      <c r="BG77" s="1250"/>
      <c r="BH77" s="1250"/>
      <c r="BI77" s="1250"/>
      <c r="BJ77" s="1250"/>
      <c r="BK77" s="1250"/>
      <c r="BL77" s="1250"/>
      <c r="BM77" s="1250"/>
      <c r="BN77" s="1250"/>
      <c r="BO77" s="1250"/>
      <c r="BP77" s="1252">
        <v>48</v>
      </c>
      <c r="BQ77" s="1252"/>
      <c r="BR77" s="1252"/>
      <c r="BS77" s="1252"/>
      <c r="BT77" s="1252"/>
      <c r="BU77" s="1252"/>
      <c r="BV77" s="1252"/>
      <c r="BW77" s="1252"/>
      <c r="BX77" s="1252">
        <v>49.1</v>
      </c>
      <c r="BY77" s="1252"/>
      <c r="BZ77" s="1252"/>
      <c r="CA77" s="1252"/>
      <c r="CB77" s="1252"/>
      <c r="CC77" s="1252"/>
      <c r="CD77" s="1252"/>
      <c r="CE77" s="1252"/>
      <c r="CF77" s="1252">
        <v>41.5</v>
      </c>
      <c r="CG77" s="1252"/>
      <c r="CH77" s="1252"/>
      <c r="CI77" s="1252"/>
      <c r="CJ77" s="1252"/>
      <c r="CK77" s="1252"/>
      <c r="CL77" s="1252"/>
      <c r="CM77" s="1252"/>
      <c r="CN77" s="1252">
        <v>25.2</v>
      </c>
      <c r="CO77" s="1252"/>
      <c r="CP77" s="1252"/>
      <c r="CQ77" s="1252"/>
      <c r="CR77" s="1252"/>
      <c r="CS77" s="1252"/>
      <c r="CT77" s="1252"/>
      <c r="CU77" s="1252"/>
      <c r="CV77" s="1252">
        <v>15.7</v>
      </c>
      <c r="CW77" s="1252"/>
      <c r="CX77" s="1252"/>
      <c r="CY77" s="1252"/>
      <c r="CZ77" s="1252"/>
      <c r="DA77" s="1252"/>
      <c r="DB77" s="1252"/>
      <c r="DC77" s="1252"/>
    </row>
    <row r="78" spans="2:107" ht="13.2" x14ac:dyDescent="0.2">
      <c r="B78" s="1221"/>
      <c r="G78" s="1240"/>
      <c r="H78" s="1240"/>
      <c r="I78" s="1240"/>
      <c r="J78" s="1240"/>
      <c r="K78" s="1269"/>
      <c r="L78" s="1269"/>
      <c r="M78" s="1269"/>
      <c r="N78" s="1269"/>
      <c r="AN78" s="1246"/>
      <c r="AO78" s="1246"/>
      <c r="AP78" s="1246"/>
      <c r="AQ78" s="1246"/>
      <c r="AR78" s="1246"/>
      <c r="AS78" s="1246"/>
      <c r="AT78" s="1246"/>
      <c r="AU78" s="1246"/>
      <c r="AV78" s="1246"/>
      <c r="AW78" s="1246"/>
      <c r="AX78" s="1246"/>
      <c r="AY78" s="1246"/>
      <c r="AZ78" s="1246"/>
      <c r="BA78" s="1246"/>
      <c r="BB78" s="1250"/>
      <c r="BC78" s="1250"/>
      <c r="BD78" s="1250"/>
      <c r="BE78" s="1250"/>
      <c r="BF78" s="1250"/>
      <c r="BG78" s="1250"/>
      <c r="BH78" s="1250"/>
      <c r="BI78" s="1250"/>
      <c r="BJ78" s="1250"/>
      <c r="BK78" s="1250"/>
      <c r="BL78" s="1250"/>
      <c r="BM78" s="1250"/>
      <c r="BN78" s="1250"/>
      <c r="BO78" s="1250"/>
      <c r="BP78" s="1252"/>
      <c r="BQ78" s="1252"/>
      <c r="BR78" s="1252"/>
      <c r="BS78" s="1252"/>
      <c r="BT78" s="1252"/>
      <c r="BU78" s="1252"/>
      <c r="BV78" s="1252"/>
      <c r="BW78" s="1252"/>
      <c r="BX78" s="1252"/>
      <c r="BY78" s="1252"/>
      <c r="BZ78" s="1252"/>
      <c r="CA78" s="1252"/>
      <c r="CB78" s="1252"/>
      <c r="CC78" s="1252"/>
      <c r="CD78" s="1252"/>
      <c r="CE78" s="1252"/>
      <c r="CF78" s="1252"/>
      <c r="CG78" s="1252"/>
      <c r="CH78" s="1252"/>
      <c r="CI78" s="1252"/>
      <c r="CJ78" s="1252"/>
      <c r="CK78" s="1252"/>
      <c r="CL78" s="1252"/>
      <c r="CM78" s="1252"/>
      <c r="CN78" s="1252"/>
      <c r="CO78" s="1252"/>
      <c r="CP78" s="1252"/>
      <c r="CQ78" s="1252"/>
      <c r="CR78" s="1252"/>
      <c r="CS78" s="1252"/>
      <c r="CT78" s="1252"/>
      <c r="CU78" s="1252"/>
      <c r="CV78" s="1252"/>
      <c r="CW78" s="1252"/>
      <c r="CX78" s="1252"/>
      <c r="CY78" s="1252"/>
      <c r="CZ78" s="1252"/>
      <c r="DA78" s="1252"/>
      <c r="DB78" s="1252"/>
      <c r="DC78" s="1252"/>
    </row>
    <row r="79" spans="2:107" ht="13.2" x14ac:dyDescent="0.2">
      <c r="B79" s="1221"/>
      <c r="G79" s="1240"/>
      <c r="H79" s="1240"/>
      <c r="I79" s="1254"/>
      <c r="J79" s="1254"/>
      <c r="K79" s="1270"/>
      <c r="L79" s="1270"/>
      <c r="M79" s="1270"/>
      <c r="N79" s="1270"/>
      <c r="AN79" s="1246"/>
      <c r="AO79" s="1246"/>
      <c r="AP79" s="1246"/>
      <c r="AQ79" s="1246"/>
      <c r="AR79" s="1246"/>
      <c r="AS79" s="1246"/>
      <c r="AT79" s="1246"/>
      <c r="AU79" s="1246"/>
      <c r="AV79" s="1246"/>
      <c r="AW79" s="1246"/>
      <c r="AX79" s="1246"/>
      <c r="AY79" s="1246"/>
      <c r="AZ79" s="1246"/>
      <c r="BA79" s="1246"/>
      <c r="BB79" s="1250" t="s">
        <v>637</v>
      </c>
      <c r="BC79" s="1250"/>
      <c r="BD79" s="1250"/>
      <c r="BE79" s="1250"/>
      <c r="BF79" s="1250"/>
      <c r="BG79" s="1250"/>
      <c r="BH79" s="1250"/>
      <c r="BI79" s="1250"/>
      <c r="BJ79" s="1250"/>
      <c r="BK79" s="1250"/>
      <c r="BL79" s="1250"/>
      <c r="BM79" s="1250"/>
      <c r="BN79" s="1250"/>
      <c r="BO79" s="1250"/>
      <c r="BP79" s="1252">
        <v>9.6</v>
      </c>
      <c r="BQ79" s="1252"/>
      <c r="BR79" s="1252"/>
      <c r="BS79" s="1252"/>
      <c r="BT79" s="1252"/>
      <c r="BU79" s="1252"/>
      <c r="BV79" s="1252"/>
      <c r="BW79" s="1252"/>
      <c r="BX79" s="1252">
        <v>9.5</v>
      </c>
      <c r="BY79" s="1252"/>
      <c r="BZ79" s="1252"/>
      <c r="CA79" s="1252"/>
      <c r="CB79" s="1252"/>
      <c r="CC79" s="1252"/>
      <c r="CD79" s="1252"/>
      <c r="CE79" s="1252"/>
      <c r="CF79" s="1252">
        <v>9.1999999999999993</v>
      </c>
      <c r="CG79" s="1252"/>
      <c r="CH79" s="1252"/>
      <c r="CI79" s="1252"/>
      <c r="CJ79" s="1252"/>
      <c r="CK79" s="1252"/>
      <c r="CL79" s="1252"/>
      <c r="CM79" s="1252"/>
      <c r="CN79" s="1252">
        <v>8.9</v>
      </c>
      <c r="CO79" s="1252"/>
      <c r="CP79" s="1252"/>
      <c r="CQ79" s="1252"/>
      <c r="CR79" s="1252"/>
      <c r="CS79" s="1252"/>
      <c r="CT79" s="1252"/>
      <c r="CU79" s="1252"/>
      <c r="CV79" s="1252">
        <v>8.9</v>
      </c>
      <c r="CW79" s="1252"/>
      <c r="CX79" s="1252"/>
      <c r="CY79" s="1252"/>
      <c r="CZ79" s="1252"/>
      <c r="DA79" s="1252"/>
      <c r="DB79" s="1252"/>
      <c r="DC79" s="1252"/>
    </row>
    <row r="80" spans="2:107" ht="13.2" x14ac:dyDescent="0.2">
      <c r="B80" s="1221"/>
      <c r="G80" s="1240"/>
      <c r="H80" s="1240"/>
      <c r="I80" s="1254"/>
      <c r="J80" s="1254"/>
      <c r="K80" s="1270"/>
      <c r="L80" s="1270"/>
      <c r="M80" s="1270"/>
      <c r="N80" s="1270"/>
      <c r="AN80" s="1246"/>
      <c r="AO80" s="1246"/>
      <c r="AP80" s="1246"/>
      <c r="AQ80" s="1246"/>
      <c r="AR80" s="1246"/>
      <c r="AS80" s="1246"/>
      <c r="AT80" s="1246"/>
      <c r="AU80" s="1246"/>
      <c r="AV80" s="1246"/>
      <c r="AW80" s="1246"/>
      <c r="AX80" s="1246"/>
      <c r="AY80" s="1246"/>
      <c r="AZ80" s="1246"/>
      <c r="BA80" s="1246"/>
      <c r="BB80" s="1250"/>
      <c r="BC80" s="1250"/>
      <c r="BD80" s="1250"/>
      <c r="BE80" s="1250"/>
      <c r="BF80" s="1250"/>
      <c r="BG80" s="1250"/>
      <c r="BH80" s="1250"/>
      <c r="BI80" s="1250"/>
      <c r="BJ80" s="1250"/>
      <c r="BK80" s="1250"/>
      <c r="BL80" s="1250"/>
      <c r="BM80" s="1250"/>
      <c r="BN80" s="1250"/>
      <c r="BO80" s="1250"/>
      <c r="BP80" s="1252"/>
      <c r="BQ80" s="1252"/>
      <c r="BR80" s="1252"/>
      <c r="BS80" s="1252"/>
      <c r="BT80" s="1252"/>
      <c r="BU80" s="1252"/>
      <c r="BV80" s="1252"/>
      <c r="BW80" s="1252"/>
      <c r="BX80" s="1252"/>
      <c r="BY80" s="1252"/>
      <c r="BZ80" s="1252"/>
      <c r="CA80" s="1252"/>
      <c r="CB80" s="1252"/>
      <c r="CC80" s="1252"/>
      <c r="CD80" s="1252"/>
      <c r="CE80" s="1252"/>
      <c r="CF80" s="1252"/>
      <c r="CG80" s="1252"/>
      <c r="CH80" s="1252"/>
      <c r="CI80" s="1252"/>
      <c r="CJ80" s="1252"/>
      <c r="CK80" s="1252"/>
      <c r="CL80" s="1252"/>
      <c r="CM80" s="1252"/>
      <c r="CN80" s="1252"/>
      <c r="CO80" s="1252"/>
      <c r="CP80" s="1252"/>
      <c r="CQ80" s="1252"/>
      <c r="CR80" s="1252"/>
      <c r="CS80" s="1252"/>
      <c r="CT80" s="1252"/>
      <c r="CU80" s="1252"/>
      <c r="CV80" s="1252"/>
      <c r="CW80" s="1252"/>
      <c r="CX80" s="1252"/>
      <c r="CY80" s="1252"/>
      <c r="CZ80" s="1252"/>
      <c r="DA80" s="1252"/>
      <c r="DB80" s="1252"/>
      <c r="DC80" s="1252"/>
    </row>
    <row r="81" spans="2:109" ht="13.2" x14ac:dyDescent="0.2">
      <c r="B81" s="1221"/>
    </row>
    <row r="82" spans="2:109" ht="16.2" x14ac:dyDescent="0.2">
      <c r="B82" s="1221"/>
      <c r="K82" s="1271"/>
      <c r="L82" s="1271"/>
      <c r="M82" s="1271"/>
      <c r="N82" s="1271"/>
      <c r="AQ82" s="1271"/>
      <c r="AR82" s="1271"/>
      <c r="AS82" s="1271"/>
      <c r="AT82" s="1271"/>
      <c r="BC82" s="1271"/>
      <c r="BD82" s="1271"/>
      <c r="BE82" s="1271"/>
      <c r="BF82" s="1271"/>
      <c r="BO82" s="1271"/>
      <c r="BP82" s="1271"/>
      <c r="BQ82" s="1271"/>
      <c r="BR82" s="1271"/>
      <c r="CA82" s="1271"/>
      <c r="CB82" s="1271"/>
      <c r="CC82" s="1271"/>
      <c r="CD82" s="1271"/>
      <c r="CM82" s="1271"/>
      <c r="CN82" s="1271"/>
      <c r="CO82" s="1271"/>
      <c r="CP82" s="1271"/>
      <c r="CY82" s="1271"/>
      <c r="CZ82" s="1271"/>
      <c r="DA82" s="1271"/>
      <c r="DB82" s="1271"/>
      <c r="DC82" s="1271"/>
    </row>
    <row r="83" spans="2:109" ht="13.2" x14ac:dyDescent="0.2">
      <c r="B83" s="1223"/>
      <c r="C83" s="1224"/>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c r="AE83" s="1224"/>
      <c r="AF83" s="1224"/>
      <c r="AG83" s="1224"/>
      <c r="AH83" s="1224"/>
      <c r="AI83" s="1224"/>
      <c r="AJ83" s="1224"/>
      <c r="AK83" s="1224"/>
      <c r="AL83" s="1224"/>
      <c r="AM83" s="1224"/>
      <c r="AN83" s="1224"/>
      <c r="AO83" s="1224"/>
      <c r="AP83" s="1224"/>
      <c r="AQ83" s="1224"/>
      <c r="AR83" s="1224"/>
      <c r="AS83" s="1224"/>
      <c r="AT83" s="1224"/>
      <c r="AU83" s="1224"/>
      <c r="AV83" s="1224"/>
      <c r="AW83" s="1224"/>
      <c r="AX83" s="1224"/>
      <c r="AY83" s="1224"/>
      <c r="AZ83" s="1224"/>
      <c r="BA83" s="1224"/>
      <c r="BB83" s="1224"/>
      <c r="BC83" s="1224"/>
      <c r="BD83" s="1224"/>
      <c r="BE83" s="1224"/>
      <c r="BF83" s="1224"/>
      <c r="BG83" s="1224"/>
      <c r="BH83" s="1224"/>
      <c r="BI83" s="1224"/>
      <c r="BJ83" s="1224"/>
      <c r="BK83" s="1224"/>
      <c r="BL83" s="1224"/>
      <c r="BM83" s="1224"/>
      <c r="BN83" s="1224"/>
      <c r="BO83" s="1224"/>
      <c r="BP83" s="1224"/>
      <c r="BQ83" s="1224"/>
      <c r="BR83" s="1224"/>
      <c r="BS83" s="1224"/>
      <c r="BT83" s="1224"/>
      <c r="BU83" s="1224"/>
      <c r="BV83" s="1224"/>
      <c r="BW83" s="1224"/>
      <c r="BX83" s="1224"/>
      <c r="BY83" s="1224"/>
      <c r="BZ83" s="1224"/>
      <c r="CA83" s="1224"/>
      <c r="CB83" s="1224"/>
      <c r="CC83" s="1224"/>
      <c r="CD83" s="1224"/>
      <c r="CE83" s="1224"/>
      <c r="CF83" s="1224"/>
      <c r="CG83" s="1224"/>
      <c r="CH83" s="1224"/>
      <c r="CI83" s="1224"/>
      <c r="CJ83" s="1224"/>
      <c r="CK83" s="1224"/>
      <c r="CL83" s="1224"/>
      <c r="CM83" s="1224"/>
      <c r="CN83" s="1224"/>
      <c r="CO83" s="1224"/>
      <c r="CP83" s="1224"/>
      <c r="CQ83" s="1224"/>
      <c r="CR83" s="1224"/>
      <c r="CS83" s="1224"/>
      <c r="CT83" s="1224"/>
      <c r="CU83" s="1224"/>
      <c r="CV83" s="1224"/>
      <c r="CW83" s="1224"/>
      <c r="CX83" s="1224"/>
      <c r="CY83" s="1224"/>
      <c r="CZ83" s="1224"/>
      <c r="DA83" s="1224"/>
      <c r="DB83" s="1224"/>
      <c r="DC83" s="1224"/>
      <c r="DD83" s="1225"/>
    </row>
    <row r="84" spans="2:109" ht="13.2" x14ac:dyDescent="0.2">
      <c r="DD84" s="1215"/>
      <c r="DE84" s="1215"/>
    </row>
    <row r="85" spans="2:109" ht="13.2" x14ac:dyDescent="0.2">
      <c r="DD85" s="1215"/>
      <c r="DE85" s="1215"/>
    </row>
  </sheetData>
  <sheetProtection algorithmName="SHA-512" hashValue="9kFX6pNXwZ3z0FMQWcu7rG/MqGQsDTmkgI3glrO4P1kMXxwu/p7PqPt1l5xQwrMK+9Xrf5PxnStdu6NZPeQpjA==" saltValue="3qaT1SNMrT728E0U8BrsU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6DC1E-FB54-477B-B237-829863137E41}">
  <sheetPr>
    <pageSetUpPr fitToPage="1"/>
  </sheetPr>
  <dimension ref="A1:DR125"/>
  <sheetViews>
    <sheetView showGridLines="0" topLeftCell="A97" zoomScale="70" zoomScaleNormal="70" zoomScaleSheetLayoutView="70" workbookViewId="0">
      <selection activeCell="AN70" sqref="AN70"/>
    </sheetView>
  </sheetViews>
  <sheetFormatPr defaultColWidth="0" defaultRowHeight="13.5" customHeight="1" zeroHeight="1" x14ac:dyDescent="0.2"/>
  <cols>
    <col min="1" max="34" width="2.44140625" style="258" customWidth="1"/>
    <col min="35" max="122" width="2.44140625" style="257" customWidth="1"/>
    <col min="123" max="16384" width="2.44140625" style="257" hidden="1"/>
  </cols>
  <sheetData>
    <row r="1" spans="1:34"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1:34" ht="13.2" x14ac:dyDescent="0.2">
      <c r="S2" s="257"/>
      <c r="AH2" s="257"/>
    </row>
    <row r="3" spans="1:34"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row>
    <row r="4" spans="1:34" ht="13.2" x14ac:dyDescent="0.2"/>
    <row r="5" spans="1:34" ht="13.2" x14ac:dyDescent="0.2"/>
    <row r="6" spans="1:34" ht="13.2" x14ac:dyDescent="0.2"/>
    <row r="7" spans="1:34" ht="13.2" x14ac:dyDescent="0.2"/>
    <row r="8" spans="1:34" ht="13.2" x14ac:dyDescent="0.2"/>
    <row r="9" spans="1:34" ht="13.2" x14ac:dyDescent="0.2">
      <c r="AH9" s="257"/>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7"/>
    </row>
    <row r="18" spans="12:34" ht="13.2" x14ac:dyDescent="0.2"/>
    <row r="19" spans="12:34" ht="13.2" x14ac:dyDescent="0.2"/>
    <row r="20" spans="12:34" ht="13.2" x14ac:dyDescent="0.2">
      <c r="AH20" s="257"/>
    </row>
    <row r="21" spans="12:34" ht="13.2" x14ac:dyDescent="0.2">
      <c r="AH21" s="257"/>
    </row>
    <row r="22" spans="12:34" ht="13.2" x14ac:dyDescent="0.2"/>
    <row r="23" spans="12:34" ht="13.2" x14ac:dyDescent="0.2"/>
    <row r="24" spans="12:34" ht="13.2" x14ac:dyDescent="0.2">
      <c r="Q24" s="257"/>
    </row>
    <row r="25" spans="12:34" ht="13.2" x14ac:dyDescent="0.2"/>
    <row r="26" spans="12:34" ht="13.2" x14ac:dyDescent="0.2"/>
    <row r="27" spans="12:34" ht="13.2" x14ac:dyDescent="0.2"/>
    <row r="28" spans="12:34" ht="13.2" x14ac:dyDescent="0.2">
      <c r="O28" s="257"/>
      <c r="T28" s="257"/>
      <c r="AH28" s="257"/>
    </row>
    <row r="29" spans="12:34" ht="13.2" x14ac:dyDescent="0.2"/>
    <row r="30" spans="12:34" ht="13.2" x14ac:dyDescent="0.2"/>
    <row r="31" spans="12:34" ht="13.2" x14ac:dyDescent="0.2">
      <c r="Q31" s="257"/>
    </row>
    <row r="32" spans="12:34" ht="13.2" x14ac:dyDescent="0.2">
      <c r="L32" s="257"/>
    </row>
    <row r="33" spans="2:34" ht="13.2" x14ac:dyDescent="0.2">
      <c r="C33" s="257"/>
      <c r="E33" s="257"/>
      <c r="G33" s="257"/>
      <c r="I33" s="257"/>
      <c r="X33" s="257"/>
    </row>
    <row r="34" spans="2:34" ht="13.2" x14ac:dyDescent="0.2">
      <c r="B34" s="257"/>
      <c r="P34" s="257"/>
      <c r="R34" s="257"/>
      <c r="T34" s="257"/>
    </row>
    <row r="35" spans="2:34" ht="13.2" x14ac:dyDescent="0.2">
      <c r="D35" s="257"/>
      <c r="W35" s="257"/>
      <c r="AC35" s="257"/>
      <c r="AD35" s="257"/>
      <c r="AE35" s="257"/>
      <c r="AF35" s="257"/>
      <c r="AG35" s="257"/>
      <c r="AH35" s="257"/>
    </row>
    <row r="36" spans="2:34" ht="13.2" x14ac:dyDescent="0.2">
      <c r="H36" s="257"/>
      <c r="J36" s="257"/>
      <c r="K36" s="257"/>
      <c r="M36" s="257"/>
      <c r="Y36" s="257"/>
      <c r="Z36" s="257"/>
      <c r="AA36" s="257"/>
      <c r="AB36" s="257"/>
      <c r="AC36" s="257"/>
      <c r="AD36" s="257"/>
      <c r="AE36" s="257"/>
      <c r="AF36" s="257"/>
      <c r="AG36" s="257"/>
      <c r="AH36" s="257"/>
    </row>
    <row r="37" spans="2:34" ht="13.2" x14ac:dyDescent="0.2">
      <c r="AH37" s="257"/>
    </row>
    <row r="38" spans="2:34" ht="13.2" x14ac:dyDescent="0.2">
      <c r="AG38" s="257"/>
      <c r="AH38" s="257"/>
    </row>
    <row r="39" spans="2:34" ht="13.2" x14ac:dyDescent="0.2"/>
    <row r="40" spans="2:34" ht="13.2" x14ac:dyDescent="0.2">
      <c r="X40" s="257"/>
    </row>
    <row r="41" spans="2:34" ht="13.2" x14ac:dyDescent="0.2">
      <c r="R41" s="257"/>
    </row>
    <row r="42" spans="2:34" ht="13.2" x14ac:dyDescent="0.2">
      <c r="W42" s="257"/>
    </row>
    <row r="43" spans="2:34" ht="13.2" x14ac:dyDescent="0.2">
      <c r="Y43" s="257"/>
      <c r="Z43" s="257"/>
      <c r="AA43" s="257"/>
      <c r="AB43" s="257"/>
      <c r="AC43" s="257"/>
      <c r="AD43" s="257"/>
      <c r="AE43" s="257"/>
      <c r="AF43" s="257"/>
      <c r="AG43" s="257"/>
      <c r="AH43" s="257"/>
    </row>
    <row r="44" spans="2:34" ht="13.2" x14ac:dyDescent="0.2">
      <c r="AH44" s="257"/>
    </row>
    <row r="45" spans="2:34" ht="13.2" x14ac:dyDescent="0.2">
      <c r="X45" s="257"/>
    </row>
    <row r="46" spans="2:34" ht="13.2" x14ac:dyDescent="0.2"/>
    <row r="47" spans="2:34" ht="13.2" x14ac:dyDescent="0.2"/>
    <row r="48" spans="2:34" ht="13.2" x14ac:dyDescent="0.2">
      <c r="W48" s="257"/>
      <c r="Y48" s="257"/>
      <c r="Z48" s="257"/>
      <c r="AA48" s="257"/>
      <c r="AB48" s="257"/>
      <c r="AC48" s="257"/>
      <c r="AD48" s="257"/>
      <c r="AE48" s="257"/>
      <c r="AF48" s="257"/>
      <c r="AG48" s="257"/>
      <c r="AH48" s="257"/>
    </row>
    <row r="49" spans="28:34" ht="13.2" x14ac:dyDescent="0.2"/>
    <row r="50" spans="28:34" ht="13.2" x14ac:dyDescent="0.2">
      <c r="AE50" s="257"/>
      <c r="AF50" s="257"/>
      <c r="AG50" s="257"/>
      <c r="AH50" s="257"/>
    </row>
    <row r="51" spans="28:34" ht="13.2" x14ac:dyDescent="0.2">
      <c r="AC51" s="257"/>
      <c r="AD51" s="257"/>
      <c r="AE51" s="257"/>
      <c r="AF51" s="257"/>
      <c r="AG51" s="257"/>
      <c r="AH51" s="257"/>
    </row>
    <row r="52" spans="28:34" ht="13.2" x14ac:dyDescent="0.2"/>
    <row r="53" spans="28:34" ht="13.2" x14ac:dyDescent="0.2">
      <c r="AF53" s="257"/>
      <c r="AG53" s="257"/>
      <c r="AH53" s="257"/>
    </row>
    <row r="54" spans="28:34" ht="13.2" x14ac:dyDescent="0.2">
      <c r="AH54" s="257"/>
    </row>
    <row r="55" spans="28:34" ht="13.2" x14ac:dyDescent="0.2"/>
    <row r="56" spans="28:34" ht="13.2" x14ac:dyDescent="0.2">
      <c r="AB56" s="257"/>
      <c r="AC56" s="257"/>
      <c r="AD56" s="257"/>
      <c r="AE56" s="257"/>
      <c r="AF56" s="257"/>
      <c r="AG56" s="257"/>
      <c r="AH56" s="257"/>
    </row>
    <row r="57" spans="28:34" ht="13.2" x14ac:dyDescent="0.2">
      <c r="AH57" s="257"/>
    </row>
    <row r="58" spans="28:34" ht="13.2" x14ac:dyDescent="0.2">
      <c r="AH58" s="257"/>
    </row>
    <row r="59" spans="28:34" ht="13.2" x14ac:dyDescent="0.2"/>
    <row r="60" spans="28:34" ht="13.2" x14ac:dyDescent="0.2"/>
    <row r="61" spans="28:34" ht="13.2" x14ac:dyDescent="0.2"/>
    <row r="62" spans="28:34" ht="13.2" x14ac:dyDescent="0.2"/>
    <row r="63" spans="28:34" ht="13.2" x14ac:dyDescent="0.2">
      <c r="AH63" s="257"/>
    </row>
    <row r="64" spans="28:34" ht="13.2" x14ac:dyDescent="0.2">
      <c r="AG64" s="257"/>
      <c r="AH64" s="257"/>
    </row>
    <row r="65" spans="28:34" ht="13.2" x14ac:dyDescent="0.2"/>
    <row r="66" spans="28:34" ht="13.2" x14ac:dyDescent="0.2"/>
    <row r="67" spans="28:34" ht="13.2" x14ac:dyDescent="0.2"/>
    <row r="68" spans="28:34" ht="13.2" x14ac:dyDescent="0.2">
      <c r="AB68" s="257"/>
      <c r="AC68" s="257"/>
      <c r="AD68" s="257"/>
      <c r="AE68" s="257"/>
      <c r="AF68" s="257"/>
      <c r="AG68" s="257"/>
      <c r="AH68" s="257"/>
    </row>
    <row r="69" spans="28:34" ht="13.2" x14ac:dyDescent="0.2">
      <c r="AF69" s="257"/>
      <c r="AG69" s="257"/>
      <c r="AH69" s="257"/>
    </row>
    <row r="70" spans="28:34" ht="13.2" x14ac:dyDescent="0.2"/>
    <row r="71" spans="28:34" ht="13.2" x14ac:dyDescent="0.2"/>
    <row r="72" spans="28:34" ht="13.2" x14ac:dyDescent="0.2"/>
    <row r="73" spans="28:34" ht="13.2" x14ac:dyDescent="0.2"/>
    <row r="74" spans="28:34" ht="13.2" x14ac:dyDescent="0.2"/>
    <row r="75" spans="28:34" ht="13.2" x14ac:dyDescent="0.2">
      <c r="AH75" s="257"/>
    </row>
    <row r="76" spans="28:34" ht="13.2" x14ac:dyDescent="0.2">
      <c r="AF76" s="257"/>
      <c r="AG76" s="257"/>
      <c r="AH76" s="257"/>
    </row>
    <row r="77" spans="28:34" ht="13.2" x14ac:dyDescent="0.2">
      <c r="AG77" s="257"/>
      <c r="AH77" s="257"/>
    </row>
    <row r="78" spans="28:34" ht="13.2" x14ac:dyDescent="0.2"/>
    <row r="79" spans="28:34" ht="13.2" x14ac:dyDescent="0.2"/>
    <row r="80" spans="28:34" ht="13.2" x14ac:dyDescent="0.2"/>
    <row r="81" spans="25:34" ht="13.2" x14ac:dyDescent="0.2"/>
    <row r="82" spans="25:34" ht="13.2" x14ac:dyDescent="0.2">
      <c r="Y82" s="257"/>
    </row>
    <row r="83" spans="25:34" ht="13.2" x14ac:dyDescent="0.2">
      <c r="Y83" s="257"/>
      <c r="Z83" s="257"/>
      <c r="AA83" s="257"/>
      <c r="AB83" s="257"/>
      <c r="AC83" s="257"/>
      <c r="AD83" s="257"/>
      <c r="AE83" s="257"/>
      <c r="AF83" s="257"/>
      <c r="AG83" s="257"/>
      <c r="AH83" s="257"/>
    </row>
    <row r="84" spans="25:34" ht="13.2" x14ac:dyDescent="0.2"/>
    <row r="85" spans="25:34" ht="13.2" x14ac:dyDescent="0.2"/>
    <row r="86" spans="25:34" ht="13.2" x14ac:dyDescent="0.2"/>
    <row r="87" spans="25:34" ht="13.2" x14ac:dyDescent="0.2"/>
    <row r="88" spans="25:34" ht="13.2" x14ac:dyDescent="0.2">
      <c r="AH88" s="25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7"/>
      <c r="AG94" s="257"/>
      <c r="AH94" s="257"/>
    </row>
    <row r="95" spans="25:34" ht="13.5" customHeight="1" x14ac:dyDescent="0.2">
      <c r="AH95" s="25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7"/>
    </row>
    <row r="102" spans="33:34" ht="13.5" customHeight="1" x14ac:dyDescent="0.2"/>
    <row r="103" spans="33:34" ht="13.5" customHeight="1" x14ac:dyDescent="0.2"/>
    <row r="104" spans="33:34" ht="13.5" customHeight="1" x14ac:dyDescent="0.2">
      <c r="AG104" s="257"/>
      <c r="AH104" s="25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7"/>
    </row>
    <row r="117" spans="34:122" ht="13.5" customHeight="1" x14ac:dyDescent="0.2"/>
    <row r="118" spans="34:122" ht="13.5" customHeight="1" x14ac:dyDescent="0.2"/>
    <row r="119" spans="34:122" ht="13.5" customHeight="1" x14ac:dyDescent="0.2"/>
    <row r="120" spans="34:122" ht="13.5" customHeight="1" x14ac:dyDescent="0.2">
      <c r="AH120" s="257"/>
    </row>
    <row r="121" spans="34:122" ht="13.5" customHeight="1" x14ac:dyDescent="0.2">
      <c r="AH121" s="257"/>
    </row>
    <row r="122" spans="34:122" ht="13.5" customHeight="1" x14ac:dyDescent="0.2"/>
    <row r="123" spans="34:122" ht="13.5" customHeight="1" x14ac:dyDescent="0.2"/>
    <row r="124" spans="34:122" ht="13.5" customHeight="1" x14ac:dyDescent="0.2"/>
    <row r="125" spans="34:122" ht="13.5" customHeight="1" x14ac:dyDescent="0.2">
      <c r="DR125" s="257" t="s">
        <v>534</v>
      </c>
    </row>
  </sheetData>
  <sheetProtection algorithmName="SHA-512" hashValue="NPoB7sLNedccMwVnyK6IS1EFK399umv7+Z4Pa1swbN1a1wc+erYsXtP1rTBd5pdmuLyWG5n20b3yVJKWc8IncA==" saltValue="d/ZQ17Svker0u/7KtrZB4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EDAAD-FC2B-4308-BE98-AC94F9F23166}">
  <sheetPr>
    <pageSetUpPr fitToPage="1"/>
  </sheetPr>
  <dimension ref="A1:DR125"/>
  <sheetViews>
    <sheetView showGridLines="0" topLeftCell="A7" zoomScale="70" zoomScaleNormal="70" zoomScaleSheetLayoutView="55" workbookViewId="0">
      <selection activeCell="AN70" sqref="AN70"/>
    </sheetView>
  </sheetViews>
  <sheetFormatPr defaultColWidth="0" defaultRowHeight="13.5" customHeight="1" zeroHeight="1" x14ac:dyDescent="0.2"/>
  <cols>
    <col min="1" max="34" width="2.44140625" style="258" customWidth="1"/>
    <col min="35" max="122" width="2.44140625" style="257" customWidth="1"/>
    <col min="123" max="16384" width="2.44140625" style="257" hidden="1"/>
  </cols>
  <sheetData>
    <row r="1" spans="2:34" ht="13.5" customHeight="1"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2:34" ht="13.2" x14ac:dyDescent="0.2">
      <c r="S2" s="257"/>
      <c r="AH2" s="257"/>
    </row>
    <row r="3" spans="2:34"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row>
    <row r="4" spans="2:34" ht="13.2" x14ac:dyDescent="0.2"/>
    <row r="5" spans="2:34" ht="13.2" x14ac:dyDescent="0.2"/>
    <row r="6" spans="2:34" ht="13.2" x14ac:dyDescent="0.2"/>
    <row r="7" spans="2:34" ht="13.2" x14ac:dyDescent="0.2"/>
    <row r="8" spans="2:34" ht="13.2" x14ac:dyDescent="0.2"/>
    <row r="9" spans="2:34" ht="13.2" x14ac:dyDescent="0.2">
      <c r="AH9" s="257"/>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7"/>
    </row>
    <row r="18" spans="12:34" ht="13.2" x14ac:dyDescent="0.2"/>
    <row r="19" spans="12:34" ht="13.2" x14ac:dyDescent="0.2"/>
    <row r="20" spans="12:34" ht="13.2" x14ac:dyDescent="0.2">
      <c r="AH20" s="257"/>
    </row>
    <row r="21" spans="12:34" ht="13.2" x14ac:dyDescent="0.2">
      <c r="AH21" s="257"/>
    </row>
    <row r="22" spans="12:34" ht="13.2" x14ac:dyDescent="0.2"/>
    <row r="23" spans="12:34" ht="13.2" x14ac:dyDescent="0.2"/>
    <row r="24" spans="12:34" ht="13.2" x14ac:dyDescent="0.2">
      <c r="Q24" s="257"/>
    </row>
    <row r="25" spans="12:34" ht="13.2" x14ac:dyDescent="0.2"/>
    <row r="26" spans="12:34" ht="13.2" x14ac:dyDescent="0.2"/>
    <row r="27" spans="12:34" ht="13.2" x14ac:dyDescent="0.2"/>
    <row r="28" spans="12:34" ht="13.2" x14ac:dyDescent="0.2">
      <c r="O28" s="257"/>
      <c r="T28" s="257"/>
      <c r="AH28" s="257"/>
    </row>
    <row r="29" spans="12:34" ht="13.2" x14ac:dyDescent="0.2"/>
    <row r="30" spans="12:34" ht="13.2" x14ac:dyDescent="0.2"/>
    <row r="31" spans="12:34" ht="13.2" x14ac:dyDescent="0.2">
      <c r="Q31" s="257"/>
    </row>
    <row r="32" spans="12:34" ht="13.2" x14ac:dyDescent="0.2">
      <c r="L32" s="257"/>
    </row>
    <row r="33" spans="2:34" ht="13.2" x14ac:dyDescent="0.2">
      <c r="C33" s="257"/>
      <c r="E33" s="257"/>
      <c r="G33" s="257"/>
      <c r="I33" s="257"/>
      <c r="X33" s="257"/>
    </row>
    <row r="34" spans="2:34" ht="13.2" x14ac:dyDescent="0.2">
      <c r="B34" s="257"/>
      <c r="P34" s="257"/>
      <c r="R34" s="257"/>
      <c r="T34" s="257"/>
    </row>
    <row r="35" spans="2:34" ht="13.2" x14ac:dyDescent="0.2">
      <c r="D35" s="257"/>
      <c r="W35" s="257"/>
      <c r="AC35" s="257"/>
      <c r="AD35" s="257"/>
      <c r="AE35" s="257"/>
      <c r="AF35" s="257"/>
      <c r="AG35" s="257"/>
      <c r="AH35" s="257"/>
    </row>
    <row r="36" spans="2:34" ht="13.2" x14ac:dyDescent="0.2">
      <c r="H36" s="257"/>
      <c r="J36" s="257"/>
      <c r="K36" s="257"/>
      <c r="M36" s="257"/>
      <c r="Y36" s="257"/>
      <c r="Z36" s="257"/>
      <c r="AA36" s="257"/>
      <c r="AB36" s="257"/>
      <c r="AC36" s="257"/>
      <c r="AD36" s="257"/>
      <c r="AE36" s="257"/>
      <c r="AF36" s="257"/>
      <c r="AG36" s="257"/>
      <c r="AH36" s="257"/>
    </row>
    <row r="37" spans="2:34" ht="13.2" x14ac:dyDescent="0.2">
      <c r="AH37" s="257"/>
    </row>
    <row r="38" spans="2:34" ht="13.2" x14ac:dyDescent="0.2">
      <c r="AG38" s="257"/>
      <c r="AH38" s="257"/>
    </row>
    <row r="39" spans="2:34" ht="13.2" x14ac:dyDescent="0.2"/>
    <row r="40" spans="2:34" ht="13.2" x14ac:dyDescent="0.2">
      <c r="X40" s="257"/>
    </row>
    <row r="41" spans="2:34" ht="13.2" x14ac:dyDescent="0.2">
      <c r="R41" s="257"/>
    </row>
    <row r="42" spans="2:34" ht="13.2" x14ac:dyDescent="0.2">
      <c r="W42" s="257"/>
    </row>
    <row r="43" spans="2:34" ht="13.2" x14ac:dyDescent="0.2">
      <c r="Y43" s="257"/>
      <c r="Z43" s="257"/>
      <c r="AA43" s="257"/>
      <c r="AB43" s="257"/>
      <c r="AC43" s="257"/>
      <c r="AD43" s="257"/>
      <c r="AE43" s="257"/>
      <c r="AF43" s="257"/>
      <c r="AG43" s="257"/>
      <c r="AH43" s="257"/>
    </row>
    <row r="44" spans="2:34" ht="13.2" x14ac:dyDescent="0.2">
      <c r="AH44" s="257"/>
    </row>
    <row r="45" spans="2:34" ht="13.2" x14ac:dyDescent="0.2">
      <c r="X45" s="257"/>
    </row>
    <row r="46" spans="2:34" ht="13.2" x14ac:dyDescent="0.2"/>
    <row r="47" spans="2:34" ht="13.2" x14ac:dyDescent="0.2"/>
    <row r="48" spans="2:34" ht="13.2" x14ac:dyDescent="0.2">
      <c r="W48" s="257"/>
      <c r="Y48" s="257"/>
      <c r="Z48" s="257"/>
      <c r="AA48" s="257"/>
      <c r="AB48" s="257"/>
      <c r="AC48" s="257"/>
      <c r="AD48" s="257"/>
      <c r="AE48" s="257"/>
      <c r="AF48" s="257"/>
      <c r="AG48" s="257"/>
      <c r="AH48" s="257"/>
    </row>
    <row r="49" spans="28:34" ht="13.2" x14ac:dyDescent="0.2"/>
    <row r="50" spans="28:34" ht="13.2" x14ac:dyDescent="0.2">
      <c r="AE50" s="257"/>
      <c r="AF50" s="257"/>
      <c r="AG50" s="257"/>
      <c r="AH50" s="257"/>
    </row>
    <row r="51" spans="28:34" ht="13.2" x14ac:dyDescent="0.2">
      <c r="AC51" s="257"/>
      <c r="AD51" s="257"/>
      <c r="AE51" s="257"/>
      <c r="AF51" s="257"/>
      <c r="AG51" s="257"/>
      <c r="AH51" s="257"/>
    </row>
    <row r="52" spans="28:34" ht="13.2" x14ac:dyDescent="0.2"/>
    <row r="53" spans="28:34" ht="13.2" x14ac:dyDescent="0.2">
      <c r="AF53" s="257"/>
      <c r="AG53" s="257"/>
      <c r="AH53" s="257"/>
    </row>
    <row r="54" spans="28:34" ht="13.2" x14ac:dyDescent="0.2">
      <c r="AH54" s="257"/>
    </row>
    <row r="55" spans="28:34" ht="13.2" x14ac:dyDescent="0.2"/>
    <row r="56" spans="28:34" ht="13.2" x14ac:dyDescent="0.2">
      <c r="AB56" s="257"/>
      <c r="AC56" s="257"/>
      <c r="AD56" s="257"/>
      <c r="AE56" s="257"/>
      <c r="AF56" s="257"/>
      <c r="AG56" s="257"/>
      <c r="AH56" s="257"/>
    </row>
    <row r="57" spans="28:34" ht="13.2" x14ac:dyDescent="0.2">
      <c r="AH57" s="257"/>
    </row>
    <row r="58" spans="28:34" ht="13.2" x14ac:dyDescent="0.2">
      <c r="AH58" s="257"/>
    </row>
    <row r="59" spans="28:34" ht="13.2" x14ac:dyDescent="0.2">
      <c r="AG59" s="257"/>
      <c r="AH59" s="257"/>
    </row>
    <row r="60" spans="28:34" ht="13.2" x14ac:dyDescent="0.2"/>
    <row r="61" spans="28:34" ht="13.2" x14ac:dyDescent="0.2"/>
    <row r="62" spans="28:34" ht="13.2" x14ac:dyDescent="0.2"/>
    <row r="63" spans="28:34" ht="13.2" x14ac:dyDescent="0.2">
      <c r="AH63" s="257"/>
    </row>
    <row r="64" spans="28:34" ht="13.2" x14ac:dyDescent="0.2">
      <c r="AG64" s="257"/>
      <c r="AH64" s="257"/>
    </row>
    <row r="65" spans="28:34" ht="13.2" x14ac:dyDescent="0.2"/>
    <row r="66" spans="28:34" ht="13.2" x14ac:dyDescent="0.2"/>
    <row r="67" spans="28:34" ht="13.2" x14ac:dyDescent="0.2"/>
    <row r="68" spans="28:34" ht="13.2" x14ac:dyDescent="0.2">
      <c r="AB68" s="257"/>
      <c r="AC68" s="257"/>
      <c r="AD68" s="257"/>
      <c r="AE68" s="257"/>
      <c r="AF68" s="257"/>
      <c r="AG68" s="257"/>
      <c r="AH68" s="257"/>
    </row>
    <row r="69" spans="28:34" ht="13.2" x14ac:dyDescent="0.2">
      <c r="AF69" s="257"/>
      <c r="AG69" s="257"/>
      <c r="AH69" s="257"/>
    </row>
    <row r="70" spans="28:34" ht="13.2" x14ac:dyDescent="0.2"/>
    <row r="71" spans="28:34" ht="13.2" x14ac:dyDescent="0.2"/>
    <row r="72" spans="28:34" ht="13.2" x14ac:dyDescent="0.2"/>
    <row r="73" spans="28:34" ht="13.2" x14ac:dyDescent="0.2"/>
    <row r="74" spans="28:34" ht="13.2" x14ac:dyDescent="0.2"/>
    <row r="75" spans="28:34" ht="13.2" x14ac:dyDescent="0.2">
      <c r="AH75" s="257"/>
    </row>
    <row r="76" spans="28:34" ht="13.2" x14ac:dyDescent="0.2">
      <c r="AF76" s="257"/>
      <c r="AG76" s="257"/>
      <c r="AH76" s="257"/>
    </row>
    <row r="77" spans="28:34" ht="13.2" x14ac:dyDescent="0.2">
      <c r="AG77" s="257"/>
      <c r="AH77" s="257"/>
    </row>
    <row r="78" spans="28:34" ht="13.2" x14ac:dyDescent="0.2"/>
    <row r="79" spans="28:34" ht="13.2" x14ac:dyDescent="0.2"/>
    <row r="80" spans="28:34" ht="13.2" x14ac:dyDescent="0.2"/>
    <row r="81" spans="25:34" ht="13.2" x14ac:dyDescent="0.2"/>
    <row r="82" spans="25:34" ht="13.2" x14ac:dyDescent="0.2">
      <c r="Y82" s="257"/>
    </row>
    <row r="83" spans="25:34" ht="13.2" x14ac:dyDescent="0.2">
      <c r="Y83" s="257"/>
      <c r="Z83" s="257"/>
      <c r="AA83" s="257"/>
      <c r="AB83" s="257"/>
      <c r="AC83" s="257"/>
      <c r="AD83" s="257"/>
      <c r="AE83" s="257"/>
      <c r="AF83" s="257"/>
      <c r="AG83" s="257"/>
      <c r="AH83" s="257"/>
    </row>
    <row r="84" spans="25:34" ht="13.2" x14ac:dyDescent="0.2"/>
    <row r="85" spans="25:34" ht="13.2" x14ac:dyDescent="0.2"/>
    <row r="86" spans="25:34" ht="13.2" x14ac:dyDescent="0.2"/>
    <row r="87" spans="25:34" ht="13.2" x14ac:dyDescent="0.2"/>
    <row r="88" spans="25:34" ht="13.2" x14ac:dyDescent="0.2">
      <c r="AH88" s="25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7"/>
      <c r="AG94" s="257"/>
      <c r="AH94" s="257"/>
    </row>
    <row r="95" spans="25:34" ht="13.5" customHeight="1" x14ac:dyDescent="0.2">
      <c r="AH95" s="25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7"/>
    </row>
    <row r="102" spans="33:34" ht="13.5" customHeight="1" x14ac:dyDescent="0.2"/>
    <row r="103" spans="33:34" ht="13.5" customHeight="1" x14ac:dyDescent="0.2"/>
    <row r="104" spans="33:34" ht="13.5" customHeight="1" x14ac:dyDescent="0.2">
      <c r="AG104" s="257"/>
      <c r="AH104" s="25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7"/>
    </row>
    <row r="117" spans="34:122" ht="13.5" customHeight="1" x14ac:dyDescent="0.2"/>
    <row r="118" spans="34:122" ht="13.5" customHeight="1" x14ac:dyDescent="0.2"/>
    <row r="119" spans="34:122" ht="13.5" customHeight="1" x14ac:dyDescent="0.2"/>
    <row r="120" spans="34:122" ht="13.5" customHeight="1" x14ac:dyDescent="0.2">
      <c r="AH120" s="257"/>
    </row>
    <row r="121" spans="34:122" ht="13.5" customHeight="1" x14ac:dyDescent="0.2">
      <c r="AH121" s="257"/>
    </row>
    <row r="122" spans="34:122" ht="13.5" customHeight="1" x14ac:dyDescent="0.2"/>
    <row r="123" spans="34:122" ht="13.5" customHeight="1" x14ac:dyDescent="0.2"/>
    <row r="124" spans="34:122" ht="13.5" customHeight="1" x14ac:dyDescent="0.2"/>
    <row r="125" spans="34:122" ht="13.5" customHeight="1" x14ac:dyDescent="0.2">
      <c r="DR125" s="257" t="s">
        <v>534</v>
      </c>
    </row>
  </sheetData>
  <sheetProtection algorithmName="SHA-512" hashValue="rjDlNVXcSkeT7EmwPKopD1GLiyog4DMyD2k4NXAF335IAhEA2dAkmwxi1sU4REONaKfHKeeOhCdHA2BYmZ5XTA==" saltValue="vjo7mpbHd9GRMuDeRqMPJ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584</v>
      </c>
      <c r="G2" s="149"/>
      <c r="H2" s="150"/>
    </row>
    <row r="3" spans="1:8" x14ac:dyDescent="0.2">
      <c r="A3" s="146" t="s">
        <v>577</v>
      </c>
      <c r="B3" s="151"/>
      <c r="C3" s="152"/>
      <c r="D3" s="153">
        <v>124859</v>
      </c>
      <c r="E3" s="154"/>
      <c r="F3" s="155">
        <v>85173</v>
      </c>
      <c r="G3" s="156"/>
      <c r="H3" s="157"/>
    </row>
    <row r="4" spans="1:8" x14ac:dyDescent="0.2">
      <c r="A4" s="158"/>
      <c r="B4" s="159"/>
      <c r="C4" s="160"/>
      <c r="D4" s="161">
        <v>69257</v>
      </c>
      <c r="E4" s="162"/>
      <c r="F4" s="163">
        <v>43913</v>
      </c>
      <c r="G4" s="164"/>
      <c r="H4" s="165"/>
    </row>
    <row r="5" spans="1:8" x14ac:dyDescent="0.2">
      <c r="A5" s="146" t="s">
        <v>579</v>
      </c>
      <c r="B5" s="151"/>
      <c r="C5" s="152"/>
      <c r="D5" s="153">
        <v>90700</v>
      </c>
      <c r="E5" s="154"/>
      <c r="F5" s="155">
        <v>94081</v>
      </c>
      <c r="G5" s="156"/>
      <c r="H5" s="157"/>
    </row>
    <row r="6" spans="1:8" x14ac:dyDescent="0.2">
      <c r="A6" s="158"/>
      <c r="B6" s="159"/>
      <c r="C6" s="160"/>
      <c r="D6" s="161">
        <v>66933</v>
      </c>
      <c r="E6" s="162"/>
      <c r="F6" s="163">
        <v>48949</v>
      </c>
      <c r="G6" s="164"/>
      <c r="H6" s="165"/>
    </row>
    <row r="7" spans="1:8" x14ac:dyDescent="0.2">
      <c r="A7" s="146" t="s">
        <v>580</v>
      </c>
      <c r="B7" s="151"/>
      <c r="C7" s="152"/>
      <c r="D7" s="153">
        <v>108013</v>
      </c>
      <c r="E7" s="154"/>
      <c r="F7" s="155">
        <v>92632</v>
      </c>
      <c r="G7" s="156"/>
      <c r="H7" s="157"/>
    </row>
    <row r="8" spans="1:8" x14ac:dyDescent="0.2">
      <c r="A8" s="158"/>
      <c r="B8" s="159"/>
      <c r="C8" s="160"/>
      <c r="D8" s="161">
        <v>53450</v>
      </c>
      <c r="E8" s="162"/>
      <c r="F8" s="163">
        <v>47978</v>
      </c>
      <c r="G8" s="164"/>
      <c r="H8" s="165"/>
    </row>
    <row r="9" spans="1:8" x14ac:dyDescent="0.2">
      <c r="A9" s="146" t="s">
        <v>581</v>
      </c>
      <c r="B9" s="151"/>
      <c r="C9" s="152"/>
      <c r="D9" s="153">
        <v>126232</v>
      </c>
      <c r="E9" s="154"/>
      <c r="F9" s="155">
        <v>96469</v>
      </c>
      <c r="G9" s="156"/>
      <c r="H9" s="157"/>
    </row>
    <row r="10" spans="1:8" x14ac:dyDescent="0.2">
      <c r="A10" s="158"/>
      <c r="B10" s="159"/>
      <c r="C10" s="160"/>
      <c r="D10" s="161">
        <v>67443</v>
      </c>
      <c r="E10" s="162"/>
      <c r="F10" s="163">
        <v>49775</v>
      </c>
      <c r="G10" s="164"/>
      <c r="H10" s="165"/>
    </row>
    <row r="11" spans="1:8" x14ac:dyDescent="0.2">
      <c r="A11" s="146" t="s">
        <v>582</v>
      </c>
      <c r="B11" s="151"/>
      <c r="C11" s="152"/>
      <c r="D11" s="153">
        <v>133519</v>
      </c>
      <c r="E11" s="154"/>
      <c r="F11" s="155">
        <v>85743</v>
      </c>
      <c r="G11" s="156"/>
      <c r="H11" s="157"/>
    </row>
    <row r="12" spans="1:8" x14ac:dyDescent="0.2">
      <c r="A12" s="158"/>
      <c r="B12" s="159"/>
      <c r="C12" s="166"/>
      <c r="D12" s="161">
        <v>67718</v>
      </c>
      <c r="E12" s="162"/>
      <c r="F12" s="163">
        <v>45231</v>
      </c>
      <c r="G12" s="164"/>
      <c r="H12" s="165"/>
    </row>
    <row r="13" spans="1:8" x14ac:dyDescent="0.2">
      <c r="A13" s="146"/>
      <c r="B13" s="151"/>
      <c r="C13" s="167"/>
      <c r="D13" s="168">
        <v>116665</v>
      </c>
      <c r="E13" s="169"/>
      <c r="F13" s="170">
        <v>90820</v>
      </c>
      <c r="G13" s="171"/>
      <c r="H13" s="157"/>
    </row>
    <row r="14" spans="1:8" x14ac:dyDescent="0.2">
      <c r="A14" s="158"/>
      <c r="B14" s="159"/>
      <c r="C14" s="160"/>
      <c r="D14" s="161">
        <v>64960</v>
      </c>
      <c r="E14" s="162"/>
      <c r="F14" s="163">
        <v>47169</v>
      </c>
      <c r="G14" s="164"/>
      <c r="H14" s="165"/>
    </row>
    <row r="17" spans="1:11" x14ac:dyDescent="0.2">
      <c r="A17" s="142" t="s">
        <v>55</v>
      </c>
    </row>
    <row r="18" spans="1:11" x14ac:dyDescent="0.2">
      <c r="A18" s="172"/>
      <c r="B18" s="172" t="str">
        <f>実質収支比率等に係る経年分析!F$46</f>
        <v>H30</v>
      </c>
      <c r="C18" s="172" t="str">
        <f>実質収支比率等に係る経年分析!G$46</f>
        <v>R01</v>
      </c>
      <c r="D18" s="172" t="str">
        <f>実質収支比率等に係る経年分析!H$46</f>
        <v>R02</v>
      </c>
      <c r="E18" s="172" t="str">
        <f>実質収支比率等に係る経年分析!I$46</f>
        <v>R03</v>
      </c>
      <c r="F18" s="172" t="str">
        <f>実質収支比率等に係る経年分析!J$46</f>
        <v>R04</v>
      </c>
    </row>
    <row r="19" spans="1:11" x14ac:dyDescent="0.2">
      <c r="A19" s="172" t="s">
        <v>56</v>
      </c>
      <c r="B19" s="172">
        <f>ROUND(VALUE(SUBSTITUTE(実質収支比率等に係る経年分析!F$48,"▲","-")),2)</f>
        <v>5.3</v>
      </c>
      <c r="C19" s="172">
        <f>ROUND(VALUE(SUBSTITUTE(実質収支比率等に係る経年分析!G$48,"▲","-")),2)</f>
        <v>5.27</v>
      </c>
      <c r="D19" s="172">
        <f>ROUND(VALUE(SUBSTITUTE(実質収支比率等に係る経年分析!H$48,"▲","-")),2)</f>
        <v>5.18</v>
      </c>
      <c r="E19" s="172">
        <f>ROUND(VALUE(SUBSTITUTE(実質収支比率等に係る経年分析!I$48,"▲","-")),2)</f>
        <v>6</v>
      </c>
      <c r="F19" s="172">
        <f>ROUND(VALUE(SUBSTITUTE(実質収支比率等に係る経年分析!J$48,"▲","-")),2)</f>
        <v>5.37</v>
      </c>
    </row>
    <row r="20" spans="1:11" x14ac:dyDescent="0.2">
      <c r="A20" s="172" t="s">
        <v>57</v>
      </c>
      <c r="B20" s="172">
        <f>ROUND(VALUE(SUBSTITUTE(実質収支比率等に係る経年分析!F$47,"▲","-")),2)</f>
        <v>7.84</v>
      </c>
      <c r="C20" s="172">
        <f>ROUND(VALUE(SUBSTITUTE(実質収支比率等に係る経年分析!G$47,"▲","-")),2)</f>
        <v>7.2</v>
      </c>
      <c r="D20" s="172">
        <f>ROUND(VALUE(SUBSTITUTE(実質収支比率等に係る経年分析!H$47,"▲","-")),2)</f>
        <v>8.9</v>
      </c>
      <c r="E20" s="172">
        <f>ROUND(VALUE(SUBSTITUTE(実質収支比率等に係る経年分析!I$47,"▲","-")),2)</f>
        <v>10.56</v>
      </c>
      <c r="F20" s="172">
        <f>ROUND(VALUE(SUBSTITUTE(実質収支比率等に係る経年分析!J$47,"▲","-")),2)</f>
        <v>12.39</v>
      </c>
    </row>
    <row r="21" spans="1:11" x14ac:dyDescent="0.2">
      <c r="A21" s="172" t="s">
        <v>58</v>
      </c>
      <c r="B21" s="172">
        <f>IF(ISNUMBER(VALUE(SUBSTITUTE(実質収支比率等に係る経年分析!F$49,"▲","-"))),ROUND(VALUE(SUBSTITUTE(実質収支比率等に係る経年分析!F$49,"▲","-")),2),NA())</f>
        <v>-11.61</v>
      </c>
      <c r="C21" s="172">
        <f>IF(ISNUMBER(VALUE(SUBSTITUTE(実質収支比率等に係る経年分析!G$49,"▲","-"))),ROUND(VALUE(SUBSTITUTE(実質収支比率等に係る経年分析!G$49,"▲","-")),2),NA())</f>
        <v>-0.93</v>
      </c>
      <c r="D21" s="172">
        <f>IF(ISNUMBER(VALUE(SUBSTITUTE(実質収支比率等に係る経年分析!H$49,"▲","-"))),ROUND(VALUE(SUBSTITUTE(実質収支比率等に係る経年分析!H$49,"▲","-")),2),NA())</f>
        <v>1.8</v>
      </c>
      <c r="E21" s="172">
        <f>IF(ISNUMBER(VALUE(SUBSTITUTE(実質収支比率等に係る経年分析!I$49,"▲","-"))),ROUND(VALUE(SUBSTITUTE(実質収支比率等に係る経年分析!I$49,"▲","-")),2),NA())</f>
        <v>3.19</v>
      </c>
      <c r="F21" s="172">
        <f>IF(ISNUMBER(VALUE(SUBSTITUTE(実質収支比率等に係る経年分析!J$49,"▲","-"))),ROUND(VALUE(SUBSTITUTE(実質収支比率等に係る経年分析!J$49,"▲","-")),2),NA())</f>
        <v>0.7</v>
      </c>
    </row>
    <row r="24" spans="1:11" x14ac:dyDescent="0.2">
      <c r="A24" s="142" t="s">
        <v>59</v>
      </c>
    </row>
    <row r="25" spans="1:11" x14ac:dyDescent="0.2">
      <c r="A25" s="173"/>
      <c r="B25" s="173" t="str">
        <f>連結実質赤字比率に係る赤字・黒字の構成分析!F$33</f>
        <v>H30</v>
      </c>
      <c r="C25" s="173"/>
      <c r="D25" s="173" t="str">
        <f>連結実質赤字比率に係る赤字・黒字の構成分析!G$33</f>
        <v>R01</v>
      </c>
      <c r="E25" s="173"/>
      <c r="F25" s="173" t="str">
        <f>連結実質赤字比率に係る赤字・黒字の構成分析!H$33</f>
        <v>R02</v>
      </c>
      <c r="G25" s="173"/>
      <c r="H25" s="173" t="str">
        <f>連結実質赤字比率に係る赤字・黒字の構成分析!I$33</f>
        <v>R03</v>
      </c>
      <c r="I25" s="173"/>
      <c r="J25" s="173" t="str">
        <f>連結実質赤字比率に係る赤字・黒字の構成分析!J$33</f>
        <v>R04</v>
      </c>
      <c r="K25" s="173"/>
    </row>
    <row r="26" spans="1:11" x14ac:dyDescent="0.2">
      <c r="A26" s="173"/>
      <c r="B26" s="173" t="s">
        <v>60</v>
      </c>
      <c r="C26" s="173" t="s">
        <v>61</v>
      </c>
      <c r="D26" s="173" t="s">
        <v>60</v>
      </c>
      <c r="E26" s="173" t="s">
        <v>61</v>
      </c>
      <c r="F26" s="173" t="s">
        <v>60</v>
      </c>
      <c r="G26" s="173" t="s">
        <v>61</v>
      </c>
      <c r="H26" s="173" t="s">
        <v>60</v>
      </c>
      <c r="I26" s="173" t="s">
        <v>61</v>
      </c>
      <c r="J26" s="173" t="s">
        <v>60</v>
      </c>
      <c r="K26" s="173" t="s">
        <v>61</v>
      </c>
    </row>
    <row r="27" spans="1:11" x14ac:dyDescent="0.2">
      <c r="A27" s="173" t="str">
        <f>IF(連結実質赤字比率に係る赤字・黒字の構成分析!C$43="",NA(),連結実質赤字比率に係る赤字・黒字の構成分析!C$43)</f>
        <v>その他会計（黒字）</v>
      </c>
      <c r="B27" s="173" t="e">
        <f>IF(ROUND(VALUE(SUBSTITUTE(連結実質赤字比率に係る赤字・黒字の構成分析!F$43,"▲", "-")), 2) &lt; 0, ABS(ROUND(VALUE(SUBSTITUTE(連結実質赤字比率に係る赤字・黒字の構成分析!F$43,"▲", "-")), 2)), NA())</f>
        <v>#N/A</v>
      </c>
      <c r="C27" s="173">
        <f>IF(ROUND(VALUE(SUBSTITUTE(連結実質赤字比率に係る赤字・黒字の構成分析!F$43,"▲", "-")), 2) &gt;= 0, ABS(ROUND(VALUE(SUBSTITUTE(連結実質赤字比率に係る赤字・黒字の構成分析!F$43,"▲", "-")), 2)), NA())</f>
        <v>0.02</v>
      </c>
      <c r="D27" s="173" t="e">
        <f>IF(ROUND(VALUE(SUBSTITUTE(連結実質赤字比率に係る赤字・黒字の構成分析!G$43,"▲", "-")), 2) &lt; 0, ABS(ROUND(VALUE(SUBSTITUTE(連結実質赤字比率に係る赤字・黒字の構成分析!G$43,"▲", "-")), 2)), NA())</f>
        <v>#N/A</v>
      </c>
      <c r="E27" s="173">
        <f>IF(ROUND(VALUE(SUBSTITUTE(連結実質赤字比率に係る赤字・黒字の構成分析!G$43,"▲", "-")), 2) &gt;= 0, ABS(ROUND(VALUE(SUBSTITUTE(連結実質赤字比率に係る赤字・黒字の構成分析!G$43,"▲", "-")), 2)), NA())</f>
        <v>0.06</v>
      </c>
      <c r="F27" s="173" t="e">
        <f>IF(ROUND(VALUE(SUBSTITUTE(連結実質赤字比率に係る赤字・黒字の構成分析!H$43,"▲", "-")), 2) &lt; 0, ABS(ROUND(VALUE(SUBSTITUTE(連結実質赤字比率に係る赤字・黒字の構成分析!H$43,"▲", "-")), 2)), NA())</f>
        <v>#N/A</v>
      </c>
      <c r="G27" s="173">
        <f>IF(ROUND(VALUE(SUBSTITUTE(連結実質赤字比率に係る赤字・黒字の構成分析!H$43,"▲", "-")), 2) &gt;= 0, ABS(ROUND(VALUE(SUBSTITUTE(連結実質赤字比率に係る赤字・黒字の構成分析!H$43,"▲", "-")), 2)), NA())</f>
        <v>0.01</v>
      </c>
      <c r="H27" s="173" t="e">
        <f>IF(ROUND(VALUE(SUBSTITUTE(連結実質赤字比率に係る赤字・黒字の構成分析!I$43,"▲", "-")), 2) &lt; 0, ABS(ROUND(VALUE(SUBSTITUTE(連結実質赤字比率に係る赤字・黒字の構成分析!I$43,"▲", "-")), 2)), NA())</f>
        <v>#N/A</v>
      </c>
      <c r="I27" s="173">
        <f>IF(ROUND(VALUE(SUBSTITUTE(連結実質赤字比率に係る赤字・黒字の構成分析!I$43,"▲", "-")), 2) &gt;= 0, ABS(ROUND(VALUE(SUBSTITUTE(連結実質赤字比率に係る赤字・黒字の構成分析!I$43,"▲", "-")), 2)), NA())</f>
        <v>0</v>
      </c>
      <c r="J27" s="173" t="e">
        <f>IF(ROUND(VALUE(SUBSTITUTE(連結実質赤字比率に係る赤字・黒字の構成分析!J$43,"▲", "-")), 2) &lt; 0, ABS(ROUND(VALUE(SUBSTITUTE(連結実質赤字比率に係る赤字・黒字の構成分析!J$43,"▲", "-")), 2)), NA())</f>
        <v>#N/A</v>
      </c>
      <c r="K27" s="173">
        <f>IF(ROUND(VALUE(SUBSTITUTE(連結実質赤字比率に係る赤字・黒字の構成分析!J$43,"▲", "-")), 2) &gt;= 0, ABS(ROUND(VALUE(SUBSTITUTE(連結実質赤字比率に係る赤字・黒字の構成分析!J$43,"▲", "-")), 2)), NA())</f>
        <v>0</v>
      </c>
    </row>
    <row r="28" spans="1:11" x14ac:dyDescent="0.2">
      <c r="A28" s="173" t="str">
        <f>IF(連結実質赤字比率に係る赤字・黒字の構成分析!C$42="",NA(),連結実質赤字比率に係る赤字・黒字の構成分析!C$42)</f>
        <v>その他会計（赤字）</v>
      </c>
      <c r="B28" s="173">
        <f>IF(ROUND(VALUE(SUBSTITUTE(連結実質赤字比率に係る赤字・黒字の構成分析!F$42,"▲", "-")), 2) &lt; 0, ABS(ROUND(VALUE(SUBSTITUTE(連結実質赤字比率に係る赤字・黒字の構成分析!F$42,"▲", "-")), 2)), NA())</f>
        <v>0.51</v>
      </c>
      <c r="C28" s="173" t="e">
        <f>IF(ROUND(VALUE(SUBSTITUTE(連結実質赤字比率に係る赤字・黒字の構成分析!F$42,"▲", "-")), 2) &gt;= 0, ABS(ROUND(VALUE(SUBSTITUTE(連結実質赤字比率に係る赤字・黒字の構成分析!F$42,"▲", "-")), 2)), NA())</f>
        <v>#N/A</v>
      </c>
      <c r="D28" s="173">
        <f>IF(ROUND(VALUE(SUBSTITUTE(連結実質赤字比率に係る赤字・黒字の構成分析!G$42,"▲", "-")), 2) &lt; 0, ABS(ROUND(VALUE(SUBSTITUTE(連結実質赤字比率に係る赤字・黒字の構成分析!G$42,"▲", "-")), 2)), NA())</f>
        <v>0.51</v>
      </c>
      <c r="E28" s="173" t="e">
        <f>IF(ROUND(VALUE(SUBSTITUTE(連結実質赤字比率に係る赤字・黒字の構成分析!G$42,"▲", "-")), 2) &gt;= 0, ABS(ROUND(VALUE(SUBSTITUTE(連結実質赤字比率に係る赤字・黒字の構成分析!G$42,"▲", "-")), 2)), NA())</f>
        <v>#N/A</v>
      </c>
      <c r="F28" s="173" t="e">
        <f>IF(ROUND(VALUE(SUBSTITUTE(連結実質赤字比率に係る赤字・黒字の構成分析!H$42,"▲", "-")), 2) &lt; 0, ABS(ROUND(VALUE(SUBSTITUTE(連結実質赤字比率に係る赤字・黒字の構成分析!H$42,"▲", "-")), 2)), NA())</f>
        <v>#VALUE!</v>
      </c>
      <c r="G28" s="173" t="e">
        <f>IF(ROUND(VALUE(SUBSTITUTE(連結実質赤字比率に係る赤字・黒字の構成分析!H$42,"▲", "-")), 2) &gt;= 0, ABS(ROUND(VALUE(SUBSTITUTE(連結実質赤字比率に係る赤字・黒字の構成分析!H$42,"▲", "-")), 2)), NA())</f>
        <v>#VALUE!</v>
      </c>
      <c r="H28" s="173" t="e">
        <f>IF(ROUND(VALUE(SUBSTITUTE(連結実質赤字比率に係る赤字・黒字の構成分析!I$42,"▲", "-")), 2) &lt; 0, ABS(ROUND(VALUE(SUBSTITUTE(連結実質赤字比率に係る赤字・黒字の構成分析!I$42,"▲", "-")), 2)), NA())</f>
        <v>#VALUE!</v>
      </c>
      <c r="I28" s="173" t="e">
        <f>IF(ROUND(VALUE(SUBSTITUTE(連結実質赤字比率に係る赤字・黒字の構成分析!I$42,"▲", "-")), 2) &gt;= 0, ABS(ROUND(VALUE(SUBSTITUTE(連結実質赤字比率に係る赤字・黒字の構成分析!I$42,"▲", "-")), 2)), NA())</f>
        <v>#VALUE!</v>
      </c>
      <c r="J28" s="173" t="e">
        <f>IF(ROUND(VALUE(SUBSTITUTE(連結実質赤字比率に係る赤字・黒字の構成分析!J$42,"▲", "-")), 2) &lt; 0, ABS(ROUND(VALUE(SUBSTITUTE(連結実質赤字比率に係る赤字・黒字の構成分析!J$42,"▲", "-")), 2)), NA())</f>
        <v>#VALUE!</v>
      </c>
      <c r="K28" s="173" t="e">
        <f>IF(ROUND(VALUE(SUBSTITUTE(連結実質赤字比率に係る赤字・黒字の構成分析!J$42,"▲", "-")), 2) &gt;= 0, ABS(ROUND(VALUE(SUBSTITUTE(連結実質赤字比率に係る赤字・黒字の構成分析!J$42,"▲", "-")), 2)), NA())</f>
        <v>#VALUE!</v>
      </c>
    </row>
    <row r="29" spans="1:11" x14ac:dyDescent="0.2">
      <c r="A29" s="173" t="str">
        <f>IF(連結実質赤字比率に係る赤字・黒字の構成分析!C$41="",NA(),連結実質赤字比率に係る赤字・黒字の構成分析!C$41)</f>
        <v>高梁市後期高齢者医療特別会計</v>
      </c>
      <c r="B29" s="173" t="e">
        <f>IF(ROUND(VALUE(SUBSTITUTE(連結実質赤字比率に係る赤字・黒字の構成分析!F$41,"▲", "-")), 2) &lt; 0, ABS(ROUND(VALUE(SUBSTITUTE(連結実質赤字比率に係る赤字・黒字の構成分析!F$41,"▲", "-")), 2)), NA())</f>
        <v>#N/A</v>
      </c>
      <c r="C29" s="173">
        <f>IF(ROUND(VALUE(SUBSTITUTE(連結実質赤字比率に係る赤字・黒字の構成分析!F$41,"▲", "-")), 2) &gt;= 0, ABS(ROUND(VALUE(SUBSTITUTE(連結実質赤字比率に係る赤字・黒字の構成分析!F$41,"▲", "-")), 2)), NA())</f>
        <v>0.01</v>
      </c>
      <c r="D29" s="173" t="e">
        <f>IF(ROUND(VALUE(SUBSTITUTE(連結実質赤字比率に係る赤字・黒字の構成分析!G$41,"▲", "-")), 2) &lt; 0, ABS(ROUND(VALUE(SUBSTITUTE(連結実質赤字比率に係る赤字・黒字の構成分析!G$41,"▲", "-")), 2)), NA())</f>
        <v>#N/A</v>
      </c>
      <c r="E29" s="173">
        <f>IF(ROUND(VALUE(SUBSTITUTE(連結実質赤字比率に係る赤字・黒字の構成分析!G$41,"▲", "-")), 2) &gt;= 0, ABS(ROUND(VALUE(SUBSTITUTE(連結実質赤字比率に係る赤字・黒字の構成分析!G$41,"▲", "-")), 2)), NA())</f>
        <v>0.01</v>
      </c>
      <c r="F29" s="173" t="e">
        <f>IF(ROUND(VALUE(SUBSTITUTE(連結実質赤字比率に係る赤字・黒字の構成分析!H$41,"▲", "-")), 2) &lt; 0, ABS(ROUND(VALUE(SUBSTITUTE(連結実質赤字比率に係る赤字・黒字の構成分析!H$41,"▲", "-")), 2)), NA())</f>
        <v>#N/A</v>
      </c>
      <c r="G29" s="173">
        <f>IF(ROUND(VALUE(SUBSTITUTE(連結実質赤字比率に係る赤字・黒字の構成分析!H$41,"▲", "-")), 2) &gt;= 0, ABS(ROUND(VALUE(SUBSTITUTE(連結実質赤字比率に係る赤字・黒字の構成分析!H$41,"▲", "-")), 2)), NA())</f>
        <v>0.01</v>
      </c>
      <c r="H29" s="173" t="e">
        <f>IF(ROUND(VALUE(SUBSTITUTE(連結実質赤字比率に係る赤字・黒字の構成分析!I$41,"▲", "-")), 2) &lt; 0, ABS(ROUND(VALUE(SUBSTITUTE(連結実質赤字比率に係る赤字・黒字の構成分析!I$41,"▲", "-")), 2)), NA())</f>
        <v>#N/A</v>
      </c>
      <c r="I29" s="173">
        <f>IF(ROUND(VALUE(SUBSTITUTE(連結実質赤字比率に係る赤字・黒字の構成分析!I$41,"▲", "-")), 2) &gt;= 0, ABS(ROUND(VALUE(SUBSTITUTE(連結実質赤字比率に係る赤字・黒字の構成分析!I$41,"▲", "-")), 2)), NA())</f>
        <v>0.01</v>
      </c>
      <c r="J29" s="173" t="e">
        <f>IF(ROUND(VALUE(SUBSTITUTE(連結実質赤字比率に係る赤字・黒字の構成分析!J$41,"▲", "-")), 2) &lt; 0, ABS(ROUND(VALUE(SUBSTITUTE(連結実質赤字比率に係る赤字・黒字の構成分析!J$41,"▲", "-")), 2)), NA())</f>
        <v>#N/A</v>
      </c>
      <c r="K29" s="173">
        <f>IF(ROUND(VALUE(SUBSTITUTE(連結実質赤字比率に係る赤字・黒字の構成分析!J$41,"▲", "-")), 2) &gt;= 0, ABS(ROUND(VALUE(SUBSTITUTE(連結実質赤字比率に係る赤字・黒字の構成分析!J$41,"▲", "-")), 2)), NA())</f>
        <v>0</v>
      </c>
    </row>
    <row r="30" spans="1:11" x14ac:dyDescent="0.2">
      <c r="A30" s="173" t="str">
        <f>IF(連結実質赤字比率に係る赤字・黒字の構成分析!C$40="",NA(),連結実質赤字比率に係る赤字・黒字の構成分析!C$40)</f>
        <v>高梁市地域開発事業特別会計</v>
      </c>
      <c r="B30" s="173" t="e">
        <f>IF(ROUND(VALUE(SUBSTITUTE(連結実質赤字比率に係る赤字・黒字の構成分析!F$40,"▲", "-")), 2) &lt; 0, ABS(ROUND(VALUE(SUBSTITUTE(連結実質赤字比率に係る赤字・黒字の構成分析!F$40,"▲", "-")), 2)), NA())</f>
        <v>#N/A</v>
      </c>
      <c r="C30" s="173">
        <f>IF(ROUND(VALUE(SUBSTITUTE(連結実質赤字比率に係る赤字・黒字の構成分析!F$40,"▲", "-")), 2) &gt;= 0, ABS(ROUND(VALUE(SUBSTITUTE(連結実質赤字比率に係る赤字・黒字の構成分析!F$40,"▲", "-")), 2)), NA())</f>
        <v>0.21</v>
      </c>
      <c r="D30" s="173" t="e">
        <f>IF(ROUND(VALUE(SUBSTITUTE(連結実質赤字比率に係る赤字・黒字の構成分析!G$40,"▲", "-")), 2) &lt; 0, ABS(ROUND(VALUE(SUBSTITUTE(連結実質赤字比率に係る赤字・黒字の構成分析!G$40,"▲", "-")), 2)), NA())</f>
        <v>#N/A</v>
      </c>
      <c r="E30" s="173">
        <f>IF(ROUND(VALUE(SUBSTITUTE(連結実質赤字比率に係る赤字・黒字の構成分析!G$40,"▲", "-")), 2) &gt;= 0, ABS(ROUND(VALUE(SUBSTITUTE(連結実質赤字比率に係る赤字・黒字の構成分析!G$40,"▲", "-")), 2)), NA())</f>
        <v>0.23</v>
      </c>
      <c r="F30" s="173" t="e">
        <f>IF(ROUND(VALUE(SUBSTITUTE(連結実質赤字比率に係る赤字・黒字の構成分析!H$40,"▲", "-")), 2) &lt; 0, ABS(ROUND(VALUE(SUBSTITUTE(連結実質赤字比率に係る赤字・黒字の構成分析!H$40,"▲", "-")), 2)), NA())</f>
        <v>#N/A</v>
      </c>
      <c r="G30" s="173">
        <f>IF(ROUND(VALUE(SUBSTITUTE(連結実質赤字比率に係る赤字・黒字の構成分析!H$40,"▲", "-")), 2) &gt;= 0, ABS(ROUND(VALUE(SUBSTITUTE(連結実質赤字比率に係る赤字・黒字の構成分析!H$40,"▲", "-")), 2)), NA())</f>
        <v>0.03</v>
      </c>
      <c r="H30" s="173" t="e">
        <f>IF(ROUND(VALUE(SUBSTITUTE(連結実質赤字比率に係る赤字・黒字の構成分析!I$40,"▲", "-")), 2) &lt; 0, ABS(ROUND(VALUE(SUBSTITUTE(連結実質赤字比率に係る赤字・黒字の構成分析!I$40,"▲", "-")), 2)), NA())</f>
        <v>#N/A</v>
      </c>
      <c r="I30" s="173">
        <f>IF(ROUND(VALUE(SUBSTITUTE(連結実質赤字比率に係る赤字・黒字の構成分析!I$40,"▲", "-")), 2) &gt;= 0, ABS(ROUND(VALUE(SUBSTITUTE(連結実質赤字比率に係る赤字・黒字の構成分析!I$40,"▲", "-")), 2)), NA())</f>
        <v>0.02</v>
      </c>
      <c r="J30" s="173" t="e">
        <f>IF(ROUND(VALUE(SUBSTITUTE(連結実質赤字比率に係る赤字・黒字の構成分析!J$40,"▲", "-")), 2) &lt; 0, ABS(ROUND(VALUE(SUBSTITUTE(連結実質赤字比率に係る赤字・黒字の構成分析!J$40,"▲", "-")), 2)), NA())</f>
        <v>#N/A</v>
      </c>
      <c r="K30" s="173">
        <f>IF(ROUND(VALUE(SUBSTITUTE(連結実質赤字比率に係る赤字・黒字の構成分析!J$40,"▲", "-")), 2) &gt;= 0, ABS(ROUND(VALUE(SUBSTITUTE(連結実質赤字比率に係る赤字・黒字の構成分析!J$40,"▲", "-")), 2)), NA())</f>
        <v>0.02</v>
      </c>
    </row>
    <row r="31" spans="1:11" x14ac:dyDescent="0.2">
      <c r="A31" s="173" t="str">
        <f>IF(連結実質赤字比率に係る赤字・黒字の構成分析!C$39="",NA(),連結実質赤字比率に係る赤字・黒字の構成分析!C$39)</f>
        <v>高梁市国民健康保険特別会計</v>
      </c>
      <c r="B31" s="173" t="e">
        <f>IF(ROUND(VALUE(SUBSTITUTE(連結実質赤字比率に係る赤字・黒字の構成分析!F$39,"▲", "-")), 2) &lt; 0, ABS(ROUND(VALUE(SUBSTITUTE(連結実質赤字比率に係る赤字・黒字の構成分析!F$39,"▲", "-")), 2)), NA())</f>
        <v>#N/A</v>
      </c>
      <c r="C31" s="173">
        <f>IF(ROUND(VALUE(SUBSTITUTE(連結実質赤字比率に係る赤字・黒字の構成分析!F$39,"▲", "-")), 2) &gt;= 0, ABS(ROUND(VALUE(SUBSTITUTE(連結実質赤字比率に係る赤字・黒字の構成分析!F$39,"▲", "-")), 2)), NA())</f>
        <v>0.59</v>
      </c>
      <c r="D31" s="173" t="e">
        <f>IF(ROUND(VALUE(SUBSTITUTE(連結実質赤字比率に係る赤字・黒字の構成分析!G$39,"▲", "-")), 2) &lt; 0, ABS(ROUND(VALUE(SUBSTITUTE(連結実質赤字比率に係る赤字・黒字の構成分析!G$39,"▲", "-")), 2)), NA())</f>
        <v>#N/A</v>
      </c>
      <c r="E31" s="173">
        <f>IF(ROUND(VALUE(SUBSTITUTE(連結実質赤字比率に係る赤字・黒字の構成分析!G$39,"▲", "-")), 2) &gt;= 0, ABS(ROUND(VALUE(SUBSTITUTE(連結実質赤字比率に係る赤字・黒字の構成分析!G$39,"▲", "-")), 2)), NA())</f>
        <v>0.69</v>
      </c>
      <c r="F31" s="173" t="e">
        <f>IF(ROUND(VALUE(SUBSTITUTE(連結実質赤字比率に係る赤字・黒字の構成分析!H$39,"▲", "-")), 2) &lt; 0, ABS(ROUND(VALUE(SUBSTITUTE(連結実質赤字比率に係る赤字・黒字の構成分析!H$39,"▲", "-")), 2)), NA())</f>
        <v>#N/A</v>
      </c>
      <c r="G31" s="173">
        <f>IF(ROUND(VALUE(SUBSTITUTE(連結実質赤字比率に係る赤字・黒字の構成分析!H$39,"▲", "-")), 2) &gt;= 0, ABS(ROUND(VALUE(SUBSTITUTE(連結実質赤字比率に係る赤字・黒字の構成分析!H$39,"▲", "-")), 2)), NA())</f>
        <v>0.87</v>
      </c>
      <c r="H31" s="173" t="e">
        <f>IF(ROUND(VALUE(SUBSTITUTE(連結実質赤字比率に係る赤字・黒字の構成分析!I$39,"▲", "-")), 2) &lt; 0, ABS(ROUND(VALUE(SUBSTITUTE(連結実質赤字比率に係る赤字・黒字の構成分析!I$39,"▲", "-")), 2)), NA())</f>
        <v>#N/A</v>
      </c>
      <c r="I31" s="173">
        <f>IF(ROUND(VALUE(SUBSTITUTE(連結実質赤字比率に係る赤字・黒字の構成分析!I$39,"▲", "-")), 2) &gt;= 0, ABS(ROUND(VALUE(SUBSTITUTE(連結実質赤字比率に係る赤字・黒字の構成分析!I$39,"▲", "-")), 2)), NA())</f>
        <v>0.3</v>
      </c>
      <c r="J31" s="173" t="e">
        <f>IF(ROUND(VALUE(SUBSTITUTE(連結実質赤字比率に係る赤字・黒字の構成分析!J$39,"▲", "-")), 2) &lt; 0, ABS(ROUND(VALUE(SUBSTITUTE(連結実質赤字比率に係る赤字・黒字の構成分析!J$39,"▲", "-")), 2)), NA())</f>
        <v>#N/A</v>
      </c>
      <c r="K31" s="173">
        <f>IF(ROUND(VALUE(SUBSTITUTE(連結実質赤字比率に係る赤字・黒字の構成分析!J$39,"▲", "-")), 2) &gt;= 0, ABS(ROUND(VALUE(SUBSTITUTE(連結実質赤字比率に係る赤字・黒字の構成分析!J$39,"▲", "-")), 2)), NA())</f>
        <v>0.47</v>
      </c>
    </row>
    <row r="32" spans="1:11" x14ac:dyDescent="0.2">
      <c r="A32" s="173" t="str">
        <f>IF(連結実質赤字比率に係る赤字・黒字の構成分析!C$38="",NA(),連結実質赤字比率に係る赤字・黒字の構成分析!C$38)</f>
        <v>高梁市下水道事業特別会計</v>
      </c>
      <c r="B32" s="173" t="e">
        <f>IF(ROUND(VALUE(SUBSTITUTE(連結実質赤字比率に係る赤字・黒字の構成分析!F$38,"▲", "-")), 2) &lt; 0, ABS(ROUND(VALUE(SUBSTITUTE(連結実質赤字比率に係る赤字・黒字の構成分析!F$38,"▲", "-")), 2)), NA())</f>
        <v>#N/A</v>
      </c>
      <c r="C32" s="173">
        <f>IF(ROUND(VALUE(SUBSTITUTE(連結実質赤字比率に係る赤字・黒字の構成分析!F$38,"▲", "-")), 2) &gt;= 0, ABS(ROUND(VALUE(SUBSTITUTE(連結実質赤字比率に係る赤字・黒字の構成分析!F$38,"▲", "-")), 2)), NA())</f>
        <v>0</v>
      </c>
      <c r="D32" s="173" t="e">
        <f>IF(ROUND(VALUE(SUBSTITUTE(連結実質赤字比率に係る赤字・黒字の構成分析!G$38,"▲", "-")), 2) &lt; 0, ABS(ROUND(VALUE(SUBSTITUTE(連結実質赤字比率に係る赤字・黒字の構成分析!G$38,"▲", "-")), 2)), NA())</f>
        <v>#N/A</v>
      </c>
      <c r="E32" s="173">
        <f>IF(ROUND(VALUE(SUBSTITUTE(連結実質赤字比率に係る赤字・黒字の構成分析!G$38,"▲", "-")), 2) &gt;= 0, ABS(ROUND(VALUE(SUBSTITUTE(連結実質赤字比率に係る赤字・黒字の構成分析!G$38,"▲", "-")), 2)), NA())</f>
        <v>0.45</v>
      </c>
      <c r="F32" s="173" t="e">
        <f>IF(ROUND(VALUE(SUBSTITUTE(連結実質赤字比率に係る赤字・黒字の構成分析!H$38,"▲", "-")), 2) &lt; 0, ABS(ROUND(VALUE(SUBSTITUTE(連結実質赤字比率に係る赤字・黒字の構成分析!H$38,"▲", "-")), 2)), NA())</f>
        <v>#N/A</v>
      </c>
      <c r="G32" s="173">
        <f>IF(ROUND(VALUE(SUBSTITUTE(連結実質赤字比率に係る赤字・黒字の構成分析!H$38,"▲", "-")), 2) &gt;= 0, ABS(ROUND(VALUE(SUBSTITUTE(連結実質赤字比率に係る赤字・黒字の構成分析!H$38,"▲", "-")), 2)), NA())</f>
        <v>0.67</v>
      </c>
      <c r="H32" s="173" t="e">
        <f>IF(ROUND(VALUE(SUBSTITUTE(連結実質赤字比率に係る赤字・黒字の構成分析!I$38,"▲", "-")), 2) &lt; 0, ABS(ROUND(VALUE(SUBSTITUTE(連結実質赤字比率に係る赤字・黒字の構成分析!I$38,"▲", "-")), 2)), NA())</f>
        <v>#N/A</v>
      </c>
      <c r="I32" s="173">
        <f>IF(ROUND(VALUE(SUBSTITUTE(連結実質赤字比率に係る赤字・黒字の構成分析!I$38,"▲", "-")), 2) &gt;= 0, ABS(ROUND(VALUE(SUBSTITUTE(連結実質赤字比率に係る赤字・黒字の構成分析!I$38,"▲", "-")), 2)), NA())</f>
        <v>0.53</v>
      </c>
      <c r="J32" s="173" t="e">
        <f>IF(ROUND(VALUE(SUBSTITUTE(連結実質赤字比率に係る赤字・黒字の構成分析!J$38,"▲", "-")), 2) &lt; 0, ABS(ROUND(VALUE(SUBSTITUTE(連結実質赤字比率に係る赤字・黒字の構成分析!J$38,"▲", "-")), 2)), NA())</f>
        <v>#N/A</v>
      </c>
      <c r="K32" s="173">
        <f>IF(ROUND(VALUE(SUBSTITUTE(連結実質赤字比率に係る赤字・黒字の構成分析!J$38,"▲", "-")), 2) &gt;= 0, ABS(ROUND(VALUE(SUBSTITUTE(連結実質赤字比率に係る赤字・黒字の構成分析!J$38,"▲", "-")), 2)), NA())</f>
        <v>0.74</v>
      </c>
    </row>
    <row r="33" spans="1:16" x14ac:dyDescent="0.2">
      <c r="A33" s="173" t="str">
        <f>IF(連結実質赤字比率に係る赤字・黒字の構成分析!C$37="",NA(),連結実質赤字比率に係る赤字・黒字の構成分析!C$37)</f>
        <v>高梁市介護保険特別会計</v>
      </c>
      <c r="B33" s="173" t="e">
        <f>IF(ROUND(VALUE(SUBSTITUTE(連結実質赤字比率に係る赤字・黒字の構成分析!F$37,"▲", "-")), 2) &lt; 0, ABS(ROUND(VALUE(SUBSTITUTE(連結実質赤字比率に係る赤字・黒字の構成分析!F$37,"▲", "-")), 2)), NA())</f>
        <v>#N/A</v>
      </c>
      <c r="C33" s="173">
        <f>IF(ROUND(VALUE(SUBSTITUTE(連結実質赤字比率に係る赤字・黒字の構成分析!F$37,"▲", "-")), 2) &gt;= 0, ABS(ROUND(VALUE(SUBSTITUTE(連結実質赤字比率に係る赤字・黒字の構成分析!F$37,"▲", "-")), 2)), NA())</f>
        <v>0.32</v>
      </c>
      <c r="D33" s="173" t="e">
        <f>IF(ROUND(VALUE(SUBSTITUTE(連結実質赤字比率に係る赤字・黒字の構成分析!G$37,"▲", "-")), 2) &lt; 0, ABS(ROUND(VALUE(SUBSTITUTE(連結実質赤字比率に係る赤字・黒字の構成分析!G$37,"▲", "-")), 2)), NA())</f>
        <v>#N/A</v>
      </c>
      <c r="E33" s="173">
        <f>IF(ROUND(VALUE(SUBSTITUTE(連結実質赤字比率に係る赤字・黒字の構成分析!G$37,"▲", "-")), 2) &gt;= 0, ABS(ROUND(VALUE(SUBSTITUTE(連結実質赤字比率に係る赤字・黒字の構成分析!G$37,"▲", "-")), 2)), NA())</f>
        <v>0.43</v>
      </c>
      <c r="F33" s="173" t="e">
        <f>IF(ROUND(VALUE(SUBSTITUTE(連結実質赤字比率に係る赤字・黒字の構成分析!H$37,"▲", "-")), 2) &lt; 0, ABS(ROUND(VALUE(SUBSTITUTE(連結実質赤字比率に係る赤字・黒字の構成分析!H$37,"▲", "-")), 2)), NA())</f>
        <v>#N/A</v>
      </c>
      <c r="G33" s="173">
        <f>IF(ROUND(VALUE(SUBSTITUTE(連結実質赤字比率に係る赤字・黒字の構成分析!H$37,"▲", "-")), 2) &gt;= 0, ABS(ROUND(VALUE(SUBSTITUTE(連結実質赤字比率に係る赤字・黒字の構成分析!H$37,"▲", "-")), 2)), NA())</f>
        <v>0.24</v>
      </c>
      <c r="H33" s="173" t="e">
        <f>IF(ROUND(VALUE(SUBSTITUTE(連結実質赤字比率に係る赤字・黒字の構成分析!I$37,"▲", "-")), 2) &lt; 0, ABS(ROUND(VALUE(SUBSTITUTE(連結実質赤字比率に係る赤字・黒字の構成分析!I$37,"▲", "-")), 2)), NA())</f>
        <v>#N/A</v>
      </c>
      <c r="I33" s="173">
        <f>IF(ROUND(VALUE(SUBSTITUTE(連結実質赤字比率に係る赤字・黒字の構成分析!I$37,"▲", "-")), 2) &gt;= 0, ABS(ROUND(VALUE(SUBSTITUTE(連結実質赤字比率に係る赤字・黒字の構成分析!I$37,"▲", "-")), 2)), NA())</f>
        <v>0.61</v>
      </c>
      <c r="J33" s="173" t="e">
        <f>IF(ROUND(VALUE(SUBSTITUTE(連結実質赤字比率に係る赤字・黒字の構成分析!J$37,"▲", "-")), 2) &lt; 0, ABS(ROUND(VALUE(SUBSTITUTE(連結実質赤字比率に係る赤字・黒字の構成分析!J$37,"▲", "-")), 2)), NA())</f>
        <v>#N/A</v>
      </c>
      <c r="K33" s="173">
        <f>IF(ROUND(VALUE(SUBSTITUTE(連結実質赤字比率に係る赤字・黒字の構成分析!J$37,"▲", "-")), 2) &gt;= 0, ABS(ROUND(VALUE(SUBSTITUTE(連結実質赤字比率に係る赤字・黒字の構成分析!J$37,"▲", "-")), 2)), NA())</f>
        <v>1.6</v>
      </c>
    </row>
    <row r="34" spans="1:16" x14ac:dyDescent="0.2">
      <c r="A34" s="173" t="str">
        <f>IF(連結実質赤字比率に係る赤字・黒字の構成分析!C$36="",NA(),連結実質赤字比率に係る赤字・黒字の構成分析!C$36)</f>
        <v>一般会計</v>
      </c>
      <c r="B34" s="173" t="e">
        <f>IF(ROUND(VALUE(SUBSTITUTE(連結実質赤字比率に係る赤字・黒字の構成分析!F$36,"▲", "-")), 2) &lt; 0, ABS(ROUND(VALUE(SUBSTITUTE(連結実質赤字比率に係る赤字・黒字の構成分析!F$36,"▲", "-")), 2)), NA())</f>
        <v>#N/A</v>
      </c>
      <c r="C34" s="173">
        <f>IF(ROUND(VALUE(SUBSTITUTE(連結実質赤字比率に係る赤字・黒字の構成分析!F$36,"▲", "-")), 2) &gt;= 0, ABS(ROUND(VALUE(SUBSTITUTE(連結実質赤字比率に係る赤字・黒字の構成分析!F$36,"▲", "-")), 2)), NA())</f>
        <v>5.79</v>
      </c>
      <c r="D34" s="173" t="e">
        <f>IF(ROUND(VALUE(SUBSTITUTE(連結実質赤字比率に係る赤字・黒字の構成分析!G$36,"▲", "-")), 2) &lt; 0, ABS(ROUND(VALUE(SUBSTITUTE(連結実質赤字比率に係る赤字・黒字の構成分析!G$36,"▲", "-")), 2)), NA())</f>
        <v>#N/A</v>
      </c>
      <c r="E34" s="173">
        <f>IF(ROUND(VALUE(SUBSTITUTE(連結実質赤字比率に係る赤字・黒字の構成分析!G$36,"▲", "-")), 2) &gt;= 0, ABS(ROUND(VALUE(SUBSTITUTE(連結実質赤字比率に係る赤字・黒字の構成分析!G$36,"▲", "-")), 2)), NA())</f>
        <v>5.77</v>
      </c>
      <c r="F34" s="173" t="e">
        <f>IF(ROUND(VALUE(SUBSTITUTE(連結実質赤字比率に係る赤字・黒字の構成分析!H$36,"▲", "-")), 2) &lt; 0, ABS(ROUND(VALUE(SUBSTITUTE(連結実質赤字比率に係る赤字・黒字の構成分析!H$36,"▲", "-")), 2)), NA())</f>
        <v>#N/A</v>
      </c>
      <c r="G34" s="173">
        <f>IF(ROUND(VALUE(SUBSTITUTE(連結実質赤字比率に係る赤字・黒字の構成分析!H$36,"▲", "-")), 2) &gt;= 0, ABS(ROUND(VALUE(SUBSTITUTE(連結実質赤字比率に係る赤字・黒字の構成分析!H$36,"▲", "-")), 2)), NA())</f>
        <v>5.16</v>
      </c>
      <c r="H34" s="173" t="e">
        <f>IF(ROUND(VALUE(SUBSTITUTE(連結実質赤字比率に係る赤字・黒字の構成分析!I$36,"▲", "-")), 2) &lt; 0, ABS(ROUND(VALUE(SUBSTITUTE(連結実質赤字比率に係る赤字・黒字の構成分析!I$36,"▲", "-")), 2)), NA())</f>
        <v>#N/A</v>
      </c>
      <c r="I34" s="173">
        <f>IF(ROUND(VALUE(SUBSTITUTE(連結実質赤字比率に係る赤字・黒字の構成分析!I$36,"▲", "-")), 2) &gt;= 0, ABS(ROUND(VALUE(SUBSTITUTE(連結実質赤字比率に係る赤字・黒字の構成分析!I$36,"▲", "-")), 2)), NA())</f>
        <v>5.99</v>
      </c>
      <c r="J34" s="173" t="e">
        <f>IF(ROUND(VALUE(SUBSTITUTE(連結実質赤字比率に係る赤字・黒字の構成分析!J$36,"▲", "-")), 2) &lt; 0, ABS(ROUND(VALUE(SUBSTITUTE(連結実質赤字比率に係る赤字・黒字の構成分析!J$36,"▲", "-")), 2)), NA())</f>
        <v>#N/A</v>
      </c>
      <c r="K34" s="173">
        <f>IF(ROUND(VALUE(SUBSTITUTE(連結実質赤字比率に係る赤字・黒字の構成分析!J$36,"▲", "-")), 2) &gt;= 0, ABS(ROUND(VALUE(SUBSTITUTE(連結実質赤字比率に係る赤字・黒字の構成分析!J$36,"▲", "-")), 2)), NA())</f>
        <v>5.36</v>
      </c>
    </row>
    <row r="35" spans="1:16" x14ac:dyDescent="0.2">
      <c r="A35" s="173" t="str">
        <f>IF(連結実質赤字比率に係る赤字・黒字の構成分析!C$35="",NA(),連結実質赤字比率に係る赤字・黒字の構成分析!C$35)</f>
        <v>高梁市水道事業特別会計</v>
      </c>
      <c r="B35" s="173" t="e">
        <f>IF(ROUND(VALUE(SUBSTITUTE(連結実質赤字比率に係る赤字・黒字の構成分析!F$35,"▲", "-")), 2) &lt; 0, ABS(ROUND(VALUE(SUBSTITUTE(連結実質赤字比率に係る赤字・黒字の構成分析!F$35,"▲", "-")), 2)), NA())</f>
        <v>#N/A</v>
      </c>
      <c r="C35" s="173">
        <f>IF(ROUND(VALUE(SUBSTITUTE(連結実質赤字比率に係る赤字・黒字の構成分析!F$35,"▲", "-")), 2) &gt;= 0, ABS(ROUND(VALUE(SUBSTITUTE(連結実質赤字比率に係る赤字・黒字の構成分析!F$35,"▲", "-")), 2)), NA())</f>
        <v>5.3</v>
      </c>
      <c r="D35" s="173" t="e">
        <f>IF(ROUND(VALUE(SUBSTITUTE(連結実質赤字比率に係る赤字・黒字の構成分析!G$35,"▲", "-")), 2) &lt; 0, ABS(ROUND(VALUE(SUBSTITUTE(連結実質赤字比率に係る赤字・黒字の構成分析!G$35,"▲", "-")), 2)), NA())</f>
        <v>#N/A</v>
      </c>
      <c r="E35" s="173">
        <f>IF(ROUND(VALUE(SUBSTITUTE(連結実質赤字比率に係る赤字・黒字の構成分析!G$35,"▲", "-")), 2) &gt;= 0, ABS(ROUND(VALUE(SUBSTITUTE(連結実質赤字比率に係る赤字・黒字の構成分析!G$35,"▲", "-")), 2)), NA())</f>
        <v>5.59</v>
      </c>
      <c r="F35" s="173" t="e">
        <f>IF(ROUND(VALUE(SUBSTITUTE(連結実質赤字比率に係る赤字・黒字の構成分析!H$35,"▲", "-")), 2) &lt; 0, ABS(ROUND(VALUE(SUBSTITUTE(連結実質赤字比率に係る赤字・黒字の構成分析!H$35,"▲", "-")), 2)), NA())</f>
        <v>#N/A</v>
      </c>
      <c r="G35" s="173">
        <f>IF(ROUND(VALUE(SUBSTITUTE(連結実質赤字比率に係る赤字・黒字の構成分析!H$35,"▲", "-")), 2) &gt;= 0, ABS(ROUND(VALUE(SUBSTITUTE(連結実質赤字比率に係る赤字・黒字の構成分析!H$35,"▲", "-")), 2)), NA())</f>
        <v>5.46</v>
      </c>
      <c r="H35" s="173" t="e">
        <f>IF(ROUND(VALUE(SUBSTITUTE(連結実質赤字比率に係る赤字・黒字の構成分析!I$35,"▲", "-")), 2) &lt; 0, ABS(ROUND(VALUE(SUBSTITUTE(連結実質赤字比率に係る赤字・黒字の構成分析!I$35,"▲", "-")), 2)), NA())</f>
        <v>#N/A</v>
      </c>
      <c r="I35" s="173">
        <f>IF(ROUND(VALUE(SUBSTITUTE(連結実質赤字比率に係る赤字・黒字の構成分析!I$35,"▲", "-")), 2) &gt;= 0, ABS(ROUND(VALUE(SUBSTITUTE(連結実質赤字比率に係る赤字・黒字の構成分析!I$35,"▲", "-")), 2)), NA())</f>
        <v>5.27</v>
      </c>
      <c r="J35" s="173" t="e">
        <f>IF(ROUND(VALUE(SUBSTITUTE(連結実質赤字比率に係る赤字・黒字の構成分析!J$35,"▲", "-")), 2) &lt; 0, ABS(ROUND(VALUE(SUBSTITUTE(連結実質赤字比率に係る赤字・黒字の構成分析!J$35,"▲", "-")), 2)), NA())</f>
        <v>#N/A</v>
      </c>
      <c r="K35" s="173">
        <f>IF(ROUND(VALUE(SUBSTITUTE(連結実質赤字比率に係る赤字・黒字の構成分析!J$35,"▲", "-")), 2) &gt;= 0, ABS(ROUND(VALUE(SUBSTITUTE(連結実質赤字比率に係る赤字・黒字の構成分析!J$35,"▲", "-")), 2)), NA())</f>
        <v>5.46</v>
      </c>
    </row>
    <row r="36" spans="1:16" x14ac:dyDescent="0.2">
      <c r="A36" s="173" t="str">
        <f>IF(連結実質赤字比率に係る赤字・黒字の構成分析!C$34="",NA(),連結実質赤字比率に係る赤字・黒字の構成分析!C$34)</f>
        <v>高梁市国民健康保険成羽病院事業会計</v>
      </c>
      <c r="B36" s="173" t="e">
        <f>IF(ROUND(VALUE(SUBSTITUTE(連結実質赤字比率に係る赤字・黒字の構成分析!F$34,"▲", "-")), 2) &lt; 0, ABS(ROUND(VALUE(SUBSTITUTE(連結実質赤字比率に係る赤字・黒字の構成分析!F$34,"▲", "-")), 2)), NA())</f>
        <v>#N/A</v>
      </c>
      <c r="C36" s="173">
        <f>IF(ROUND(VALUE(SUBSTITUTE(連結実質赤字比率に係る赤字・黒字の構成分析!F$34,"▲", "-")), 2) &gt;= 0, ABS(ROUND(VALUE(SUBSTITUTE(連結実質赤字比率に係る赤字・黒字の構成分析!F$34,"▲", "-")), 2)), NA())</f>
        <v>10.18</v>
      </c>
      <c r="D36" s="173" t="e">
        <f>IF(ROUND(VALUE(SUBSTITUTE(連結実質赤字比率に係る赤字・黒字の構成分析!G$34,"▲", "-")), 2) &lt; 0, ABS(ROUND(VALUE(SUBSTITUTE(連結実質赤字比率に係る赤字・黒字の構成分析!G$34,"▲", "-")), 2)), NA())</f>
        <v>#N/A</v>
      </c>
      <c r="E36" s="173">
        <f>IF(ROUND(VALUE(SUBSTITUTE(連結実質赤字比率に係る赤字・黒字の構成分析!G$34,"▲", "-")), 2) &gt;= 0, ABS(ROUND(VALUE(SUBSTITUTE(連結実質赤字比率に係る赤字・黒字の構成分析!G$34,"▲", "-")), 2)), NA())</f>
        <v>10.74</v>
      </c>
      <c r="F36" s="173" t="e">
        <f>IF(ROUND(VALUE(SUBSTITUTE(連結実質赤字比率に係る赤字・黒字の構成分析!H$34,"▲", "-")), 2) &lt; 0, ABS(ROUND(VALUE(SUBSTITUTE(連結実質赤字比率に係る赤字・黒字の構成分析!H$34,"▲", "-")), 2)), NA())</f>
        <v>#N/A</v>
      </c>
      <c r="G36" s="173">
        <f>IF(ROUND(VALUE(SUBSTITUTE(連結実質赤字比率に係る赤字・黒字の構成分析!H$34,"▲", "-")), 2) &gt;= 0, ABS(ROUND(VALUE(SUBSTITUTE(連結実質赤字比率に係る赤字・黒字の構成分析!H$34,"▲", "-")), 2)), NA())</f>
        <v>10.37</v>
      </c>
      <c r="H36" s="173" t="e">
        <f>IF(ROUND(VALUE(SUBSTITUTE(連結実質赤字比率に係る赤字・黒字の構成分析!I$34,"▲", "-")), 2) &lt; 0, ABS(ROUND(VALUE(SUBSTITUTE(連結実質赤字比率に係る赤字・黒字の構成分析!I$34,"▲", "-")), 2)), NA())</f>
        <v>#N/A</v>
      </c>
      <c r="I36" s="173">
        <f>IF(ROUND(VALUE(SUBSTITUTE(連結実質赤字比率に係る赤字・黒字の構成分析!I$34,"▲", "-")), 2) &gt;= 0, ABS(ROUND(VALUE(SUBSTITUTE(連結実質赤字比率に係る赤字・黒字の構成分析!I$34,"▲", "-")), 2)), NA())</f>
        <v>9.61</v>
      </c>
      <c r="J36" s="173" t="e">
        <f>IF(ROUND(VALUE(SUBSTITUTE(連結実質赤字比率に係る赤字・黒字の構成分析!J$34,"▲", "-")), 2) &lt; 0, ABS(ROUND(VALUE(SUBSTITUTE(連結実質赤字比率に係る赤字・黒字の構成分析!J$34,"▲", "-")), 2)), NA())</f>
        <v>#N/A</v>
      </c>
      <c r="K36" s="173">
        <f>IF(ROUND(VALUE(SUBSTITUTE(連結実質赤字比率に係る赤字・黒字の構成分析!J$34,"▲", "-")), 2) &gt;= 0, ABS(ROUND(VALUE(SUBSTITUTE(連結実質赤字比率に係る赤字・黒字の構成分析!J$34,"▲", "-")), 2)), NA())</f>
        <v>9.17</v>
      </c>
    </row>
    <row r="39" spans="1:16" x14ac:dyDescent="0.2">
      <c r="A39" s="142" t="s">
        <v>62</v>
      </c>
    </row>
    <row r="40" spans="1:16" x14ac:dyDescent="0.2">
      <c r="A40" s="174"/>
      <c r="B40" s="174" t="str">
        <f>'実質公債費比率（分子）の構造'!K$44</f>
        <v>H30</v>
      </c>
      <c r="C40" s="174"/>
      <c r="D40" s="174"/>
      <c r="E40" s="174" t="str">
        <f>'実質公債費比率（分子）の構造'!L$44</f>
        <v>R01</v>
      </c>
      <c r="F40" s="174"/>
      <c r="G40" s="174"/>
      <c r="H40" s="174" t="str">
        <f>'実質公債費比率（分子）の構造'!M$44</f>
        <v>R02</v>
      </c>
      <c r="I40" s="174"/>
      <c r="J40" s="174"/>
      <c r="K40" s="174" t="str">
        <f>'実質公債費比率（分子）の構造'!N$44</f>
        <v>R03</v>
      </c>
      <c r="L40" s="174"/>
      <c r="M40" s="174"/>
      <c r="N40" s="174" t="str">
        <f>'実質公債費比率（分子）の構造'!O$44</f>
        <v>R04</v>
      </c>
      <c r="O40" s="174"/>
      <c r="P40" s="174"/>
    </row>
    <row r="41" spans="1:16" x14ac:dyDescent="0.2">
      <c r="A41" s="174"/>
      <c r="B41" s="174" t="s">
        <v>63</v>
      </c>
      <c r="C41" s="174"/>
      <c r="D41" s="174" t="s">
        <v>64</v>
      </c>
      <c r="E41" s="174" t="s">
        <v>63</v>
      </c>
      <c r="F41" s="174"/>
      <c r="G41" s="174" t="s">
        <v>64</v>
      </c>
      <c r="H41" s="174" t="s">
        <v>63</v>
      </c>
      <c r="I41" s="174"/>
      <c r="J41" s="174" t="s">
        <v>64</v>
      </c>
      <c r="K41" s="174" t="s">
        <v>63</v>
      </c>
      <c r="L41" s="174"/>
      <c r="M41" s="174" t="s">
        <v>64</v>
      </c>
      <c r="N41" s="174" t="s">
        <v>63</v>
      </c>
      <c r="O41" s="174"/>
      <c r="P41" s="174" t="s">
        <v>64</v>
      </c>
    </row>
    <row r="42" spans="1:16" x14ac:dyDescent="0.2">
      <c r="A42" s="174" t="s">
        <v>65</v>
      </c>
      <c r="B42" s="174"/>
      <c r="C42" s="174"/>
      <c r="D42" s="174">
        <f>'実質公債費比率（分子）の構造'!K$52</f>
        <v>3243</v>
      </c>
      <c r="E42" s="174"/>
      <c r="F42" s="174"/>
      <c r="G42" s="174">
        <f>'実質公債費比率（分子）の構造'!L$52</f>
        <v>3183</v>
      </c>
      <c r="H42" s="174"/>
      <c r="I42" s="174"/>
      <c r="J42" s="174">
        <f>'実質公債費比率（分子）の構造'!M$52</f>
        <v>3130</v>
      </c>
      <c r="K42" s="174"/>
      <c r="L42" s="174"/>
      <c r="M42" s="174">
        <f>'実質公債費比率（分子）の構造'!N$52</f>
        <v>3365</v>
      </c>
      <c r="N42" s="174"/>
      <c r="O42" s="174"/>
      <c r="P42" s="174">
        <f>'実質公債費比率（分子）の構造'!O$52</f>
        <v>3405</v>
      </c>
    </row>
    <row r="43" spans="1:16" x14ac:dyDescent="0.2">
      <c r="A43" s="174" t="s">
        <v>66</v>
      </c>
      <c r="B43" s="174">
        <f>'実質公債費比率（分子）の構造'!K$51</f>
        <v>2</v>
      </c>
      <c r="C43" s="174"/>
      <c r="D43" s="174"/>
      <c r="E43" s="174">
        <f>'実質公債費比率（分子）の構造'!L$51</f>
        <v>1</v>
      </c>
      <c r="F43" s="174"/>
      <c r="G43" s="174"/>
      <c r="H43" s="174">
        <f>'実質公債費比率（分子）の構造'!M$51</f>
        <v>0</v>
      </c>
      <c r="I43" s="174"/>
      <c r="J43" s="174"/>
      <c r="K43" s="174">
        <f>'実質公債費比率（分子）の構造'!N$51</f>
        <v>0</v>
      </c>
      <c r="L43" s="174"/>
      <c r="M43" s="174"/>
      <c r="N43" s="174">
        <f>'実質公債費比率（分子）の構造'!O$51</f>
        <v>0</v>
      </c>
      <c r="O43" s="174"/>
      <c r="P43" s="174"/>
    </row>
    <row r="44" spans="1:16" x14ac:dyDescent="0.2">
      <c r="A44" s="174" t="s">
        <v>67</v>
      </c>
      <c r="B44" s="174">
        <f>'実質公債費比率（分子）の構造'!K$50</f>
        <v>14</v>
      </c>
      <c r="C44" s="174"/>
      <c r="D44" s="174"/>
      <c r="E44" s="174">
        <f>'実質公債費比率（分子）の構造'!L$50</f>
        <v>38</v>
      </c>
      <c r="F44" s="174"/>
      <c r="G44" s="174"/>
      <c r="H44" s="174">
        <f>'実質公債費比率（分子）の構造'!M$50</f>
        <v>13</v>
      </c>
      <c r="I44" s="174"/>
      <c r="J44" s="174"/>
      <c r="K44" s="174">
        <f>'実質公債費比率（分子）の構造'!N$50</f>
        <v>16</v>
      </c>
      <c r="L44" s="174"/>
      <c r="M44" s="174"/>
      <c r="N44" s="174">
        <f>'実質公債費比率（分子）の構造'!O$50</f>
        <v>10</v>
      </c>
      <c r="O44" s="174"/>
      <c r="P44" s="174"/>
    </row>
    <row r="45" spans="1:16" x14ac:dyDescent="0.2">
      <c r="A45" s="174" t="s">
        <v>68</v>
      </c>
      <c r="B45" s="174">
        <f>'実質公債費比率（分子）の構造'!K$49</f>
        <v>21</v>
      </c>
      <c r="C45" s="174"/>
      <c r="D45" s="174"/>
      <c r="E45" s="174">
        <f>'実質公債費比率（分子）の構造'!L$49</f>
        <v>21</v>
      </c>
      <c r="F45" s="174"/>
      <c r="G45" s="174"/>
      <c r="H45" s="174">
        <f>'実質公債費比率（分子）の構造'!M$49</f>
        <v>21</v>
      </c>
      <c r="I45" s="174"/>
      <c r="J45" s="174"/>
      <c r="K45" s="174">
        <f>'実質公債費比率（分子）の構造'!N$49</f>
        <v>29</v>
      </c>
      <c r="L45" s="174"/>
      <c r="M45" s="174"/>
      <c r="N45" s="174">
        <f>'実質公債費比率（分子）の構造'!O$49</f>
        <v>29</v>
      </c>
      <c r="O45" s="174"/>
      <c r="P45" s="174"/>
    </row>
    <row r="46" spans="1:16" x14ac:dyDescent="0.2">
      <c r="A46" s="174" t="s">
        <v>69</v>
      </c>
      <c r="B46" s="174">
        <f>'実質公債費比率（分子）の構造'!K$48</f>
        <v>869</v>
      </c>
      <c r="C46" s="174"/>
      <c r="D46" s="174"/>
      <c r="E46" s="174">
        <f>'実質公債費比率（分子）の構造'!L$48</f>
        <v>899</v>
      </c>
      <c r="F46" s="174"/>
      <c r="G46" s="174"/>
      <c r="H46" s="174">
        <f>'実質公債費比率（分子）の構造'!M$48</f>
        <v>851</v>
      </c>
      <c r="I46" s="174"/>
      <c r="J46" s="174"/>
      <c r="K46" s="174">
        <f>'実質公債費比率（分子）の構造'!N$48</f>
        <v>672</v>
      </c>
      <c r="L46" s="174"/>
      <c r="M46" s="174"/>
      <c r="N46" s="174">
        <f>'実質公債費比率（分子）の構造'!O$48</f>
        <v>738</v>
      </c>
      <c r="O46" s="174"/>
      <c r="P46" s="174"/>
    </row>
    <row r="47" spans="1:16" x14ac:dyDescent="0.2">
      <c r="A47" s="174" t="s">
        <v>70</v>
      </c>
      <c r="B47" s="174" t="str">
        <f>'実質公債費比率（分子）の構造'!K$47</f>
        <v>-</v>
      </c>
      <c r="C47" s="174"/>
      <c r="D47" s="174"/>
      <c r="E47" s="174" t="str">
        <f>'実質公債費比率（分子）の構造'!L$47</f>
        <v>-</v>
      </c>
      <c r="F47" s="174"/>
      <c r="G47" s="174"/>
      <c r="H47" s="174" t="str">
        <f>'実質公債費比率（分子）の構造'!M$47</f>
        <v>-</v>
      </c>
      <c r="I47" s="174"/>
      <c r="J47" s="174"/>
      <c r="K47" s="174" t="str">
        <f>'実質公債費比率（分子）の構造'!N$47</f>
        <v>-</v>
      </c>
      <c r="L47" s="174"/>
      <c r="M47" s="174"/>
      <c r="N47" s="174" t="str">
        <f>'実質公債費比率（分子）の構造'!O$47</f>
        <v>-</v>
      </c>
      <c r="O47" s="174"/>
      <c r="P47" s="174"/>
    </row>
    <row r="48" spans="1:16" x14ac:dyDescent="0.2">
      <c r="A48" s="174" t="s">
        <v>71</v>
      </c>
      <c r="B48" s="174" t="str">
        <f>'実質公債費比率（分子）の構造'!K$46</f>
        <v>-</v>
      </c>
      <c r="C48" s="174"/>
      <c r="D48" s="174"/>
      <c r="E48" s="174" t="str">
        <f>'実質公債費比率（分子）の構造'!L$46</f>
        <v>-</v>
      </c>
      <c r="F48" s="174"/>
      <c r="G48" s="174"/>
      <c r="H48" s="174" t="str">
        <f>'実質公債費比率（分子）の構造'!M$46</f>
        <v>-</v>
      </c>
      <c r="I48" s="174"/>
      <c r="J48" s="174"/>
      <c r="K48" s="174" t="str">
        <f>'実質公債費比率（分子）の構造'!N$46</f>
        <v>-</v>
      </c>
      <c r="L48" s="174"/>
      <c r="M48" s="174"/>
      <c r="N48" s="174" t="str">
        <f>'実質公債費比率（分子）の構造'!O$46</f>
        <v>-</v>
      </c>
      <c r="O48" s="174"/>
      <c r="P48" s="174"/>
    </row>
    <row r="49" spans="1:16" x14ac:dyDescent="0.2">
      <c r="A49" s="174" t="s">
        <v>72</v>
      </c>
      <c r="B49" s="174">
        <f>'実質公債費比率（分子）の構造'!K$45</f>
        <v>3664</v>
      </c>
      <c r="C49" s="174"/>
      <c r="D49" s="174"/>
      <c r="E49" s="174">
        <f>'実質公債費比率（分子）の構造'!L$45</f>
        <v>3566</v>
      </c>
      <c r="F49" s="174"/>
      <c r="G49" s="174"/>
      <c r="H49" s="174">
        <f>'実質公債費比率（分子）の構造'!M$45</f>
        <v>3547</v>
      </c>
      <c r="I49" s="174"/>
      <c r="J49" s="174"/>
      <c r="K49" s="174">
        <f>'実質公債費比率（分子）の構造'!N$45</f>
        <v>3844</v>
      </c>
      <c r="L49" s="174"/>
      <c r="M49" s="174"/>
      <c r="N49" s="174">
        <f>'実質公債費比率（分子）の構造'!O$45</f>
        <v>3987</v>
      </c>
      <c r="O49" s="174"/>
      <c r="P49" s="174"/>
    </row>
    <row r="50" spans="1:16" x14ac:dyDescent="0.2">
      <c r="A50" s="174" t="s">
        <v>73</v>
      </c>
      <c r="B50" s="174" t="e">
        <f>NA()</f>
        <v>#N/A</v>
      </c>
      <c r="C50" s="174">
        <f>IF(ISNUMBER('実質公債費比率（分子）の構造'!K$53),'実質公債費比率（分子）の構造'!K$53,NA())</f>
        <v>1327</v>
      </c>
      <c r="D50" s="174" t="e">
        <f>NA()</f>
        <v>#N/A</v>
      </c>
      <c r="E50" s="174" t="e">
        <f>NA()</f>
        <v>#N/A</v>
      </c>
      <c r="F50" s="174">
        <f>IF(ISNUMBER('実質公債費比率（分子）の構造'!L$53),'実質公債費比率（分子）の構造'!L$53,NA())</f>
        <v>1342</v>
      </c>
      <c r="G50" s="174" t="e">
        <f>NA()</f>
        <v>#N/A</v>
      </c>
      <c r="H50" s="174" t="e">
        <f>NA()</f>
        <v>#N/A</v>
      </c>
      <c r="I50" s="174">
        <f>IF(ISNUMBER('実質公債費比率（分子）の構造'!M$53),'実質公債費比率（分子）の構造'!M$53,NA())</f>
        <v>1302</v>
      </c>
      <c r="J50" s="174" t="e">
        <f>NA()</f>
        <v>#N/A</v>
      </c>
      <c r="K50" s="174" t="e">
        <f>NA()</f>
        <v>#N/A</v>
      </c>
      <c r="L50" s="174">
        <f>IF(ISNUMBER('実質公債費比率（分子）の構造'!N$53),'実質公債費比率（分子）の構造'!N$53,NA())</f>
        <v>1196</v>
      </c>
      <c r="M50" s="174" t="e">
        <f>NA()</f>
        <v>#N/A</v>
      </c>
      <c r="N50" s="174" t="e">
        <f>NA()</f>
        <v>#N/A</v>
      </c>
      <c r="O50" s="174">
        <f>IF(ISNUMBER('実質公債費比率（分子）の構造'!O$53),'実質公債費比率（分子）の構造'!O$53,NA())</f>
        <v>1359</v>
      </c>
      <c r="P50" s="174" t="e">
        <f>NA()</f>
        <v>#N/A</v>
      </c>
    </row>
    <row r="53" spans="1:16" x14ac:dyDescent="0.2">
      <c r="A53" s="142" t="s">
        <v>74</v>
      </c>
    </row>
    <row r="54" spans="1:16" x14ac:dyDescent="0.2">
      <c r="A54" s="173"/>
      <c r="B54" s="173" t="str">
        <f>'将来負担比率（分子）の構造'!I$40</f>
        <v>H30</v>
      </c>
      <c r="C54" s="173"/>
      <c r="D54" s="173"/>
      <c r="E54" s="173" t="str">
        <f>'将来負担比率（分子）の構造'!J$40</f>
        <v>R01</v>
      </c>
      <c r="F54" s="173"/>
      <c r="G54" s="173"/>
      <c r="H54" s="173" t="str">
        <f>'将来負担比率（分子）の構造'!K$40</f>
        <v>R02</v>
      </c>
      <c r="I54" s="173"/>
      <c r="J54" s="173"/>
      <c r="K54" s="173" t="str">
        <f>'将来負担比率（分子）の構造'!L$40</f>
        <v>R03</v>
      </c>
      <c r="L54" s="173"/>
      <c r="M54" s="173"/>
      <c r="N54" s="173" t="str">
        <f>'将来負担比率（分子）の構造'!M$40</f>
        <v>R04</v>
      </c>
      <c r="O54" s="173"/>
      <c r="P54" s="173"/>
    </row>
    <row r="55" spans="1:16" x14ac:dyDescent="0.2">
      <c r="A55" s="173"/>
      <c r="B55" s="173" t="s">
        <v>75</v>
      </c>
      <c r="C55" s="173"/>
      <c r="D55" s="173" t="s">
        <v>76</v>
      </c>
      <c r="E55" s="173" t="s">
        <v>75</v>
      </c>
      <c r="F55" s="173"/>
      <c r="G55" s="173" t="s">
        <v>76</v>
      </c>
      <c r="H55" s="173" t="s">
        <v>75</v>
      </c>
      <c r="I55" s="173"/>
      <c r="J55" s="173" t="s">
        <v>76</v>
      </c>
      <c r="K55" s="173" t="s">
        <v>75</v>
      </c>
      <c r="L55" s="173"/>
      <c r="M55" s="173" t="s">
        <v>76</v>
      </c>
      <c r="N55" s="173" t="s">
        <v>75</v>
      </c>
      <c r="O55" s="173"/>
      <c r="P55" s="173" t="s">
        <v>76</v>
      </c>
    </row>
    <row r="56" spans="1:16" x14ac:dyDescent="0.2">
      <c r="A56" s="173" t="s">
        <v>45</v>
      </c>
      <c r="B56" s="173"/>
      <c r="C56" s="173"/>
      <c r="D56" s="173">
        <f>'将来負担比率（分子）の構造'!I$52</f>
        <v>28683</v>
      </c>
      <c r="E56" s="173"/>
      <c r="F56" s="173"/>
      <c r="G56" s="173">
        <f>'将来負担比率（分子）の構造'!J$52</f>
        <v>29139</v>
      </c>
      <c r="H56" s="173"/>
      <c r="I56" s="173"/>
      <c r="J56" s="173">
        <f>'将来負担比率（分子）の構造'!K$52</f>
        <v>28814</v>
      </c>
      <c r="K56" s="173"/>
      <c r="L56" s="173"/>
      <c r="M56" s="173">
        <f>'将来負担比率（分子）の構造'!L$52</f>
        <v>28764</v>
      </c>
      <c r="N56" s="173"/>
      <c r="O56" s="173"/>
      <c r="P56" s="173">
        <f>'将来負担比率（分子）の構造'!M$52</f>
        <v>27885</v>
      </c>
    </row>
    <row r="57" spans="1:16" x14ac:dyDescent="0.2">
      <c r="A57" s="173" t="s">
        <v>44</v>
      </c>
      <c r="B57" s="173"/>
      <c r="C57" s="173"/>
      <c r="D57" s="173">
        <f>'将来負担比率（分子）の構造'!I$51</f>
        <v>1710</v>
      </c>
      <c r="E57" s="173"/>
      <c r="F57" s="173"/>
      <c r="G57" s="173">
        <f>'将来負担比率（分子）の構造'!J$51</f>
        <v>1544</v>
      </c>
      <c r="H57" s="173"/>
      <c r="I57" s="173"/>
      <c r="J57" s="173">
        <f>'将来負担比率（分子）の構造'!K$51</f>
        <v>1440</v>
      </c>
      <c r="K57" s="173"/>
      <c r="L57" s="173"/>
      <c r="M57" s="173">
        <f>'将来負担比率（分子）の構造'!L$51</f>
        <v>1091</v>
      </c>
      <c r="N57" s="173"/>
      <c r="O57" s="173"/>
      <c r="P57" s="173">
        <f>'将来負担比率（分子）の構造'!M$51</f>
        <v>990</v>
      </c>
    </row>
    <row r="58" spans="1:16" x14ac:dyDescent="0.2">
      <c r="A58" s="173" t="s">
        <v>43</v>
      </c>
      <c r="B58" s="173"/>
      <c r="C58" s="173"/>
      <c r="D58" s="173">
        <f>'将来負担比率（分子）の構造'!I$50</f>
        <v>6408</v>
      </c>
      <c r="E58" s="173"/>
      <c r="F58" s="173"/>
      <c r="G58" s="173">
        <f>'将来負担比率（分子）の構造'!J$50</f>
        <v>6951</v>
      </c>
      <c r="H58" s="173"/>
      <c r="I58" s="173"/>
      <c r="J58" s="173">
        <f>'将来負担比率（分子）の構造'!K$50</f>
        <v>7051</v>
      </c>
      <c r="K58" s="173"/>
      <c r="L58" s="173"/>
      <c r="M58" s="173">
        <f>'将来負担比率（分子）の構造'!L$50</f>
        <v>8003</v>
      </c>
      <c r="N58" s="173"/>
      <c r="O58" s="173"/>
      <c r="P58" s="173">
        <f>'将来負担比率（分子）の構造'!M$50</f>
        <v>8063</v>
      </c>
    </row>
    <row r="59" spans="1:16" x14ac:dyDescent="0.2">
      <c r="A59" s="173" t="s">
        <v>41</v>
      </c>
      <c r="B59" s="173" t="str">
        <f>'将来負担比率（分子）の構造'!I$49</f>
        <v>-</v>
      </c>
      <c r="C59" s="173"/>
      <c r="D59" s="173"/>
      <c r="E59" s="173" t="str">
        <f>'将来負担比率（分子）の構造'!J$49</f>
        <v>-</v>
      </c>
      <c r="F59" s="173"/>
      <c r="G59" s="173"/>
      <c r="H59" s="173" t="str">
        <f>'将来負担比率（分子）の構造'!K$49</f>
        <v>-</v>
      </c>
      <c r="I59" s="173"/>
      <c r="J59" s="173"/>
      <c r="K59" s="173" t="str">
        <f>'将来負担比率（分子）の構造'!L$49</f>
        <v>-</v>
      </c>
      <c r="L59" s="173"/>
      <c r="M59" s="173"/>
      <c r="N59" s="173" t="str">
        <f>'将来負担比率（分子）の構造'!M$49</f>
        <v>-</v>
      </c>
      <c r="O59" s="173"/>
      <c r="P59" s="173"/>
    </row>
    <row r="60" spans="1:16" x14ac:dyDescent="0.2">
      <c r="A60" s="173" t="s">
        <v>40</v>
      </c>
      <c r="B60" s="173" t="str">
        <f>'将来負担比率（分子）の構造'!I$48</f>
        <v>-</v>
      </c>
      <c r="C60" s="173"/>
      <c r="D60" s="173"/>
      <c r="E60" s="173" t="str">
        <f>'将来負担比率（分子）の構造'!J$48</f>
        <v>-</v>
      </c>
      <c r="F60" s="173"/>
      <c r="G60" s="173"/>
      <c r="H60" s="173" t="str">
        <f>'将来負担比率（分子）の構造'!K$48</f>
        <v>-</v>
      </c>
      <c r="I60" s="173"/>
      <c r="J60" s="173"/>
      <c r="K60" s="173" t="str">
        <f>'将来負担比率（分子）の構造'!L$48</f>
        <v>-</v>
      </c>
      <c r="L60" s="173"/>
      <c r="M60" s="173"/>
      <c r="N60" s="173" t="str">
        <f>'将来負担比率（分子）の構造'!M$48</f>
        <v>-</v>
      </c>
      <c r="O60" s="173"/>
      <c r="P60" s="173"/>
    </row>
    <row r="61" spans="1:16" x14ac:dyDescent="0.2">
      <c r="A61" s="173" t="s">
        <v>38</v>
      </c>
      <c r="B61" s="173">
        <f>'将来負担比率（分子）の構造'!I$46</f>
        <v>1</v>
      </c>
      <c r="C61" s="173"/>
      <c r="D61" s="173"/>
      <c r="E61" s="173" t="str">
        <f>'将来負担比率（分子）の構造'!J$46</f>
        <v>-</v>
      </c>
      <c r="F61" s="173"/>
      <c r="G61" s="173"/>
      <c r="H61" s="173">
        <f>'将来負担比率（分子）の構造'!K$46</f>
        <v>0</v>
      </c>
      <c r="I61" s="173"/>
      <c r="J61" s="173"/>
      <c r="K61" s="173">
        <f>'将来負担比率（分子）の構造'!L$46</f>
        <v>1</v>
      </c>
      <c r="L61" s="173"/>
      <c r="M61" s="173"/>
      <c r="N61" s="173">
        <f>'将来負担比率（分子）の構造'!M$46</f>
        <v>0</v>
      </c>
      <c r="O61" s="173"/>
      <c r="P61" s="173"/>
    </row>
    <row r="62" spans="1:16" x14ac:dyDescent="0.2">
      <c r="A62" s="173" t="s">
        <v>37</v>
      </c>
      <c r="B62" s="173">
        <f>'将来負担比率（分子）の構造'!I$45</f>
        <v>4138</v>
      </c>
      <c r="C62" s="173"/>
      <c r="D62" s="173"/>
      <c r="E62" s="173">
        <f>'将来負担比率（分子）の構造'!J$45</f>
        <v>4156</v>
      </c>
      <c r="F62" s="173"/>
      <c r="G62" s="173"/>
      <c r="H62" s="173">
        <f>'将来負担比率（分子）の構造'!K$45</f>
        <v>4103</v>
      </c>
      <c r="I62" s="173"/>
      <c r="J62" s="173"/>
      <c r="K62" s="173">
        <f>'将来負担比率（分子）の構造'!L$45</f>
        <v>4113</v>
      </c>
      <c r="L62" s="173"/>
      <c r="M62" s="173"/>
      <c r="N62" s="173">
        <f>'将来負担比率（分子）の構造'!M$45</f>
        <v>3955</v>
      </c>
      <c r="O62" s="173"/>
      <c r="P62" s="173"/>
    </row>
    <row r="63" spans="1:16" x14ac:dyDescent="0.2">
      <c r="A63" s="173" t="s">
        <v>36</v>
      </c>
      <c r="B63" s="173">
        <f>'将来負担比率（分子）の構造'!I$44</f>
        <v>270</v>
      </c>
      <c r="C63" s="173"/>
      <c r="D63" s="173"/>
      <c r="E63" s="173">
        <f>'将来負担比率（分子）の構造'!J$44</f>
        <v>320</v>
      </c>
      <c r="F63" s="173"/>
      <c r="G63" s="173"/>
      <c r="H63" s="173">
        <f>'将来負担比率（分子）の構造'!K$44</f>
        <v>304</v>
      </c>
      <c r="I63" s="173"/>
      <c r="J63" s="173"/>
      <c r="K63" s="173">
        <f>'将来負担比率（分子）の構造'!L$44</f>
        <v>279</v>
      </c>
      <c r="L63" s="173"/>
      <c r="M63" s="173"/>
      <c r="N63" s="173">
        <f>'将来負担比率（分子）の構造'!M$44</f>
        <v>254</v>
      </c>
      <c r="O63" s="173"/>
      <c r="P63" s="173"/>
    </row>
    <row r="64" spans="1:16" x14ac:dyDescent="0.2">
      <c r="A64" s="173" t="s">
        <v>35</v>
      </c>
      <c r="B64" s="173">
        <f>'将来負担比率（分子）の構造'!I$43</f>
        <v>9293</v>
      </c>
      <c r="C64" s="173"/>
      <c r="D64" s="173"/>
      <c r="E64" s="173">
        <f>'将来負担比率（分子）の構造'!J$43</f>
        <v>8607</v>
      </c>
      <c r="F64" s="173"/>
      <c r="G64" s="173"/>
      <c r="H64" s="173">
        <f>'将来負担比率（分子）の構造'!K$43</f>
        <v>8493</v>
      </c>
      <c r="I64" s="173"/>
      <c r="J64" s="173"/>
      <c r="K64" s="173">
        <f>'将来負担比率（分子）の構造'!L$43</f>
        <v>9016</v>
      </c>
      <c r="L64" s="173"/>
      <c r="M64" s="173"/>
      <c r="N64" s="173">
        <f>'将来負担比率（分子）の構造'!M$43</f>
        <v>6991</v>
      </c>
      <c r="O64" s="173"/>
      <c r="P64" s="173"/>
    </row>
    <row r="65" spans="1:16" x14ac:dyDescent="0.2">
      <c r="A65" s="173" t="s">
        <v>34</v>
      </c>
      <c r="B65" s="173">
        <f>'将来負担比率（分子）の構造'!I$42</f>
        <v>23</v>
      </c>
      <c r="C65" s="173"/>
      <c r="D65" s="173"/>
      <c r="E65" s="173">
        <f>'将来負担比率（分子）の構造'!J$42</f>
        <v>25</v>
      </c>
      <c r="F65" s="173"/>
      <c r="G65" s="173"/>
      <c r="H65" s="173">
        <f>'将来負担比率（分子）の構造'!K$42</f>
        <v>24</v>
      </c>
      <c r="I65" s="173"/>
      <c r="J65" s="173"/>
      <c r="K65" s="173">
        <f>'将来負担比率（分子）の構造'!L$42</f>
        <v>34</v>
      </c>
      <c r="L65" s="173"/>
      <c r="M65" s="173"/>
      <c r="N65" s="173">
        <f>'将来負担比率（分子）の構造'!M$42</f>
        <v>43</v>
      </c>
      <c r="O65" s="173"/>
      <c r="P65" s="173"/>
    </row>
    <row r="66" spans="1:16" x14ac:dyDescent="0.2">
      <c r="A66" s="173" t="s">
        <v>33</v>
      </c>
      <c r="B66" s="173">
        <f>'将来負担比率（分子）の構造'!I$41</f>
        <v>33082</v>
      </c>
      <c r="C66" s="173"/>
      <c r="D66" s="173"/>
      <c r="E66" s="173">
        <f>'将来負担比率（分子）の構造'!J$41</f>
        <v>32942</v>
      </c>
      <c r="F66" s="173"/>
      <c r="G66" s="173"/>
      <c r="H66" s="173">
        <f>'将来負担比率（分子）の構造'!K$41</f>
        <v>32544</v>
      </c>
      <c r="I66" s="173"/>
      <c r="J66" s="173"/>
      <c r="K66" s="173">
        <f>'将来負担比率（分子）の構造'!L$41</f>
        <v>32310</v>
      </c>
      <c r="L66" s="173"/>
      <c r="M66" s="173"/>
      <c r="N66" s="173">
        <f>'将来負担比率（分子）の構造'!M$41</f>
        <v>31324</v>
      </c>
      <c r="O66" s="173"/>
      <c r="P66" s="173"/>
    </row>
    <row r="67" spans="1:16" x14ac:dyDescent="0.2">
      <c r="A67" s="173" t="s">
        <v>77</v>
      </c>
      <c r="B67" s="173" t="e">
        <f>NA()</f>
        <v>#N/A</v>
      </c>
      <c r="C67" s="173">
        <f>IF(ISNUMBER('将来負担比率（分子）の構造'!I$53), IF('将来負担比率（分子）の構造'!I$53 &lt; 0, 0, '将来負担比率（分子）の構造'!I$53), NA())</f>
        <v>10005</v>
      </c>
      <c r="D67" s="173" t="e">
        <f>NA()</f>
        <v>#N/A</v>
      </c>
      <c r="E67" s="173" t="e">
        <f>NA()</f>
        <v>#N/A</v>
      </c>
      <c r="F67" s="173">
        <f>IF(ISNUMBER('将来負担比率（分子）の構造'!J$53), IF('将来負担比率（分子）の構造'!J$53 &lt; 0, 0, '将来負担比率（分子）の構造'!J$53), NA())</f>
        <v>8416</v>
      </c>
      <c r="G67" s="173" t="e">
        <f>NA()</f>
        <v>#N/A</v>
      </c>
      <c r="H67" s="173" t="e">
        <f>NA()</f>
        <v>#N/A</v>
      </c>
      <c r="I67" s="173">
        <f>IF(ISNUMBER('将来負担比率（分子）の構造'!K$53), IF('将来負担比率（分子）の構造'!K$53 &lt; 0, 0, '将来負担比率（分子）の構造'!K$53), NA())</f>
        <v>8164</v>
      </c>
      <c r="J67" s="173" t="e">
        <f>NA()</f>
        <v>#N/A</v>
      </c>
      <c r="K67" s="173" t="e">
        <f>NA()</f>
        <v>#N/A</v>
      </c>
      <c r="L67" s="173">
        <f>IF(ISNUMBER('将来負担比率（分子）の構造'!L$53), IF('将来負担比率（分子）の構造'!L$53 &lt; 0, 0, '将来負担比率（分子）の構造'!L$53), NA())</f>
        <v>7896</v>
      </c>
      <c r="M67" s="173" t="e">
        <f>NA()</f>
        <v>#N/A</v>
      </c>
      <c r="N67" s="173" t="e">
        <f>NA()</f>
        <v>#N/A</v>
      </c>
      <c r="O67" s="173">
        <f>IF(ISNUMBER('将来負担比率（分子）の構造'!M$53), IF('将来負担比率（分子）の構造'!M$53 &lt; 0, 0, '将来負担比率（分子）の構造'!M$53), NA())</f>
        <v>5630</v>
      </c>
      <c r="P67" s="173" t="e">
        <f>NA()</f>
        <v>#N/A</v>
      </c>
    </row>
    <row r="70" spans="1:16" x14ac:dyDescent="0.2">
      <c r="A70" s="175" t="s">
        <v>78</v>
      </c>
      <c r="B70" s="175"/>
      <c r="C70" s="175"/>
      <c r="D70" s="175"/>
      <c r="E70" s="175"/>
      <c r="F70" s="175"/>
    </row>
    <row r="71" spans="1:16" x14ac:dyDescent="0.2">
      <c r="A71" s="176"/>
      <c r="B71" s="176" t="str">
        <f>基金残高に係る経年分析!F54</f>
        <v>R02</v>
      </c>
      <c r="C71" s="176" t="str">
        <f>基金残高に係る経年分析!G54</f>
        <v>R03</v>
      </c>
      <c r="D71" s="176" t="str">
        <f>基金残高に係る経年分析!H54</f>
        <v>R04</v>
      </c>
    </row>
    <row r="72" spans="1:16" x14ac:dyDescent="0.2">
      <c r="A72" s="176" t="s">
        <v>79</v>
      </c>
      <c r="B72" s="177">
        <f>基金残高に係る経年分析!F55</f>
        <v>1210</v>
      </c>
      <c r="C72" s="177">
        <f>基金残高に係る経年分析!G55</f>
        <v>1512</v>
      </c>
      <c r="D72" s="177">
        <f>基金残高に係る経年分析!H55</f>
        <v>1721</v>
      </c>
    </row>
    <row r="73" spans="1:16" x14ac:dyDescent="0.2">
      <c r="A73" s="176" t="s">
        <v>80</v>
      </c>
      <c r="B73" s="177">
        <f>基金残高に係る経年分析!F56</f>
        <v>1566</v>
      </c>
      <c r="C73" s="177">
        <f>基金残高に係る経年分析!G56</f>
        <v>1843</v>
      </c>
      <c r="D73" s="177">
        <f>基金残高に係る経年分析!H56</f>
        <v>1637</v>
      </c>
    </row>
    <row r="74" spans="1:16" x14ac:dyDescent="0.2">
      <c r="A74" s="176" t="s">
        <v>81</v>
      </c>
      <c r="B74" s="177">
        <f>基金残高に係る経年分析!F57</f>
        <v>4719</v>
      </c>
      <c r="C74" s="177">
        <f>基金残高に係る経年分析!G57</f>
        <v>4907</v>
      </c>
      <c r="D74" s="177">
        <f>基金残高に係る経年分析!H57</f>
        <v>4809</v>
      </c>
    </row>
  </sheetData>
  <sheetProtection algorithmName="SHA-512" hashValue="LR7CVNYRrpFbiWjfESbpO3DVku3A0PIn216Dzmb3GSt72ty35E+nhEv4ra31Zlh+f8iNEPXFI5UdHvcJxTah7A==" saltValue="Yh9W+wYCNsJfrbnP3W1d8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70" zoomScaleNormal="7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4" customWidth="1"/>
    <col min="134" max="143" width="1.6640625" style="212" customWidth="1"/>
    <col min="144" max="16384" width="0" style="212" hidden="1"/>
  </cols>
  <sheetData>
    <row r="1" spans="2:143" ht="22.5" customHeight="1" thickBot="1" x14ac:dyDescent="0.25">
      <c r="B1" s="210"/>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0" t="s">
        <v>220</v>
      </c>
      <c r="DI1" s="601"/>
      <c r="DJ1" s="601"/>
      <c r="DK1" s="601"/>
      <c r="DL1" s="601"/>
      <c r="DM1" s="601"/>
      <c r="DN1" s="602"/>
      <c r="DO1" s="212"/>
      <c r="DP1" s="600" t="s">
        <v>221</v>
      </c>
      <c r="DQ1" s="601"/>
      <c r="DR1" s="601"/>
      <c r="DS1" s="601"/>
      <c r="DT1" s="601"/>
      <c r="DU1" s="601"/>
      <c r="DV1" s="601"/>
      <c r="DW1" s="601"/>
      <c r="DX1" s="601"/>
      <c r="DY1" s="601"/>
      <c r="DZ1" s="601"/>
      <c r="EA1" s="601"/>
      <c r="EB1" s="601"/>
      <c r="EC1" s="602"/>
      <c r="ED1" s="211"/>
      <c r="EE1" s="211"/>
      <c r="EF1" s="211"/>
      <c r="EG1" s="211"/>
      <c r="EH1" s="211"/>
      <c r="EI1" s="211"/>
      <c r="EJ1" s="211"/>
      <c r="EK1" s="211"/>
      <c r="EL1" s="211"/>
      <c r="EM1" s="211"/>
    </row>
    <row r="2" spans="2:143" ht="22.5" customHeight="1" x14ac:dyDescent="0.2">
      <c r="B2" s="213" t="s">
        <v>222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03" t="s">
        <v>223</v>
      </c>
      <c r="C3" s="604"/>
      <c r="D3" s="604"/>
      <c r="E3" s="604"/>
      <c r="F3" s="604"/>
      <c r="G3" s="604"/>
      <c r="H3" s="604"/>
      <c r="I3" s="604"/>
      <c r="J3" s="604"/>
      <c r="K3" s="604"/>
      <c r="L3" s="604"/>
      <c r="M3" s="604"/>
      <c r="N3" s="604"/>
      <c r="O3" s="604"/>
      <c r="P3" s="604"/>
      <c r="Q3" s="604"/>
      <c r="R3" s="604"/>
      <c r="S3" s="604"/>
      <c r="T3" s="604"/>
      <c r="U3" s="604"/>
      <c r="V3" s="604"/>
      <c r="W3" s="604"/>
      <c r="X3" s="604"/>
      <c r="Y3" s="604"/>
      <c r="Z3" s="604"/>
      <c r="AA3" s="604"/>
      <c r="AB3" s="604"/>
      <c r="AC3" s="604"/>
      <c r="AD3" s="604"/>
      <c r="AE3" s="604"/>
      <c r="AF3" s="604"/>
      <c r="AG3" s="604"/>
      <c r="AH3" s="604"/>
      <c r="AI3" s="604"/>
      <c r="AJ3" s="604"/>
      <c r="AK3" s="604"/>
      <c r="AL3" s="604"/>
      <c r="AM3" s="604"/>
      <c r="AN3" s="604"/>
      <c r="AO3" s="604"/>
      <c r="AP3" s="603" t="s">
        <v>224</v>
      </c>
      <c r="AQ3" s="604"/>
      <c r="AR3" s="604"/>
      <c r="AS3" s="604"/>
      <c r="AT3" s="604"/>
      <c r="AU3" s="604"/>
      <c r="AV3" s="604"/>
      <c r="AW3" s="604"/>
      <c r="AX3" s="604"/>
      <c r="AY3" s="604"/>
      <c r="AZ3" s="604"/>
      <c r="BA3" s="604"/>
      <c r="BB3" s="604"/>
      <c r="BC3" s="604"/>
      <c r="BD3" s="604"/>
      <c r="BE3" s="604"/>
      <c r="BF3" s="604"/>
      <c r="BG3" s="604"/>
      <c r="BH3" s="604"/>
      <c r="BI3" s="604"/>
      <c r="BJ3" s="604"/>
      <c r="BK3" s="604"/>
      <c r="BL3" s="604"/>
      <c r="BM3" s="604"/>
      <c r="BN3" s="604"/>
      <c r="BO3" s="604"/>
      <c r="BP3" s="604"/>
      <c r="BQ3" s="604"/>
      <c r="BR3" s="604"/>
      <c r="BS3" s="604"/>
      <c r="BT3" s="604"/>
      <c r="BU3" s="604"/>
      <c r="BV3" s="604"/>
      <c r="BW3" s="604"/>
      <c r="BX3" s="604"/>
      <c r="BY3" s="604"/>
      <c r="BZ3" s="604"/>
      <c r="CA3" s="604"/>
      <c r="CB3" s="605"/>
      <c r="CD3" s="603" t="s">
        <v>225</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2">
      <c r="B4" s="603" t="s">
        <v>1</v>
      </c>
      <c r="C4" s="604"/>
      <c r="D4" s="604"/>
      <c r="E4" s="604"/>
      <c r="F4" s="604"/>
      <c r="G4" s="604"/>
      <c r="H4" s="604"/>
      <c r="I4" s="604"/>
      <c r="J4" s="604"/>
      <c r="K4" s="604"/>
      <c r="L4" s="604"/>
      <c r="M4" s="604"/>
      <c r="N4" s="604"/>
      <c r="O4" s="604"/>
      <c r="P4" s="604"/>
      <c r="Q4" s="605"/>
      <c r="R4" s="603" t="s">
        <v>226</v>
      </c>
      <c r="S4" s="604"/>
      <c r="T4" s="604"/>
      <c r="U4" s="604"/>
      <c r="V4" s="604"/>
      <c r="W4" s="604"/>
      <c r="X4" s="604"/>
      <c r="Y4" s="605"/>
      <c r="Z4" s="603" t="s">
        <v>227</v>
      </c>
      <c r="AA4" s="604"/>
      <c r="AB4" s="604"/>
      <c r="AC4" s="605"/>
      <c r="AD4" s="603" t="s">
        <v>228</v>
      </c>
      <c r="AE4" s="604"/>
      <c r="AF4" s="604"/>
      <c r="AG4" s="604"/>
      <c r="AH4" s="604"/>
      <c r="AI4" s="604"/>
      <c r="AJ4" s="604"/>
      <c r="AK4" s="605"/>
      <c r="AL4" s="603" t="s">
        <v>227</v>
      </c>
      <c r="AM4" s="604"/>
      <c r="AN4" s="604"/>
      <c r="AO4" s="605"/>
      <c r="AP4" s="606" t="s">
        <v>229</v>
      </c>
      <c r="AQ4" s="606"/>
      <c r="AR4" s="606"/>
      <c r="AS4" s="606"/>
      <c r="AT4" s="606"/>
      <c r="AU4" s="606"/>
      <c r="AV4" s="606"/>
      <c r="AW4" s="606"/>
      <c r="AX4" s="606"/>
      <c r="AY4" s="606"/>
      <c r="AZ4" s="606"/>
      <c r="BA4" s="606"/>
      <c r="BB4" s="606"/>
      <c r="BC4" s="606"/>
      <c r="BD4" s="606"/>
      <c r="BE4" s="606"/>
      <c r="BF4" s="606"/>
      <c r="BG4" s="606" t="s">
        <v>230</v>
      </c>
      <c r="BH4" s="606"/>
      <c r="BI4" s="606"/>
      <c r="BJ4" s="606"/>
      <c r="BK4" s="606"/>
      <c r="BL4" s="606"/>
      <c r="BM4" s="606"/>
      <c r="BN4" s="606"/>
      <c r="BO4" s="606" t="s">
        <v>227</v>
      </c>
      <c r="BP4" s="606"/>
      <c r="BQ4" s="606"/>
      <c r="BR4" s="606"/>
      <c r="BS4" s="606" t="s">
        <v>231</v>
      </c>
      <c r="BT4" s="606"/>
      <c r="BU4" s="606"/>
      <c r="BV4" s="606"/>
      <c r="BW4" s="606"/>
      <c r="BX4" s="606"/>
      <c r="BY4" s="606"/>
      <c r="BZ4" s="606"/>
      <c r="CA4" s="606"/>
      <c r="CB4" s="606"/>
      <c r="CD4" s="603" t="s">
        <v>232</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ht="11.25" customHeight="1" x14ac:dyDescent="0.2">
      <c r="B5" s="607" t="s">
        <v>233</v>
      </c>
      <c r="C5" s="608"/>
      <c r="D5" s="608"/>
      <c r="E5" s="608"/>
      <c r="F5" s="608"/>
      <c r="G5" s="608"/>
      <c r="H5" s="608"/>
      <c r="I5" s="608"/>
      <c r="J5" s="608"/>
      <c r="K5" s="608"/>
      <c r="L5" s="608"/>
      <c r="M5" s="608"/>
      <c r="N5" s="608"/>
      <c r="O5" s="608"/>
      <c r="P5" s="608"/>
      <c r="Q5" s="609"/>
      <c r="R5" s="610">
        <v>3794482</v>
      </c>
      <c r="S5" s="611"/>
      <c r="T5" s="611"/>
      <c r="U5" s="611"/>
      <c r="V5" s="611"/>
      <c r="W5" s="611"/>
      <c r="X5" s="611"/>
      <c r="Y5" s="612"/>
      <c r="Z5" s="613">
        <v>14.2</v>
      </c>
      <c r="AA5" s="613"/>
      <c r="AB5" s="613"/>
      <c r="AC5" s="613"/>
      <c r="AD5" s="614">
        <v>3684548</v>
      </c>
      <c r="AE5" s="614"/>
      <c r="AF5" s="614"/>
      <c r="AG5" s="614"/>
      <c r="AH5" s="614"/>
      <c r="AI5" s="614"/>
      <c r="AJ5" s="614"/>
      <c r="AK5" s="614"/>
      <c r="AL5" s="615">
        <v>26.7</v>
      </c>
      <c r="AM5" s="616"/>
      <c r="AN5" s="616"/>
      <c r="AO5" s="617"/>
      <c r="AP5" s="607" t="s">
        <v>234</v>
      </c>
      <c r="AQ5" s="608"/>
      <c r="AR5" s="608"/>
      <c r="AS5" s="608"/>
      <c r="AT5" s="608"/>
      <c r="AU5" s="608"/>
      <c r="AV5" s="608"/>
      <c r="AW5" s="608"/>
      <c r="AX5" s="608"/>
      <c r="AY5" s="608"/>
      <c r="AZ5" s="608"/>
      <c r="BA5" s="608"/>
      <c r="BB5" s="608"/>
      <c r="BC5" s="608"/>
      <c r="BD5" s="608"/>
      <c r="BE5" s="608"/>
      <c r="BF5" s="609"/>
      <c r="BG5" s="621">
        <v>3684548</v>
      </c>
      <c r="BH5" s="622"/>
      <c r="BI5" s="622"/>
      <c r="BJ5" s="622"/>
      <c r="BK5" s="622"/>
      <c r="BL5" s="622"/>
      <c r="BM5" s="622"/>
      <c r="BN5" s="623"/>
      <c r="BO5" s="624">
        <v>97.1</v>
      </c>
      <c r="BP5" s="624"/>
      <c r="BQ5" s="624"/>
      <c r="BR5" s="624"/>
      <c r="BS5" s="625">
        <v>26937</v>
      </c>
      <c r="BT5" s="625"/>
      <c r="BU5" s="625"/>
      <c r="BV5" s="625"/>
      <c r="BW5" s="625"/>
      <c r="BX5" s="625"/>
      <c r="BY5" s="625"/>
      <c r="BZ5" s="625"/>
      <c r="CA5" s="625"/>
      <c r="CB5" s="629"/>
      <c r="CD5" s="603" t="s">
        <v>229</v>
      </c>
      <c r="CE5" s="604"/>
      <c r="CF5" s="604"/>
      <c r="CG5" s="604"/>
      <c r="CH5" s="604"/>
      <c r="CI5" s="604"/>
      <c r="CJ5" s="604"/>
      <c r="CK5" s="604"/>
      <c r="CL5" s="604"/>
      <c r="CM5" s="604"/>
      <c r="CN5" s="604"/>
      <c r="CO5" s="604"/>
      <c r="CP5" s="604"/>
      <c r="CQ5" s="605"/>
      <c r="CR5" s="603" t="s">
        <v>235</v>
      </c>
      <c r="CS5" s="604"/>
      <c r="CT5" s="604"/>
      <c r="CU5" s="604"/>
      <c r="CV5" s="604"/>
      <c r="CW5" s="604"/>
      <c r="CX5" s="604"/>
      <c r="CY5" s="605"/>
      <c r="CZ5" s="603" t="s">
        <v>227</v>
      </c>
      <c r="DA5" s="604"/>
      <c r="DB5" s="604"/>
      <c r="DC5" s="605"/>
      <c r="DD5" s="603" t="s">
        <v>236</v>
      </c>
      <c r="DE5" s="604"/>
      <c r="DF5" s="604"/>
      <c r="DG5" s="604"/>
      <c r="DH5" s="604"/>
      <c r="DI5" s="604"/>
      <c r="DJ5" s="604"/>
      <c r="DK5" s="604"/>
      <c r="DL5" s="604"/>
      <c r="DM5" s="604"/>
      <c r="DN5" s="604"/>
      <c r="DO5" s="604"/>
      <c r="DP5" s="605"/>
      <c r="DQ5" s="603" t="s">
        <v>237</v>
      </c>
      <c r="DR5" s="604"/>
      <c r="DS5" s="604"/>
      <c r="DT5" s="604"/>
      <c r="DU5" s="604"/>
      <c r="DV5" s="604"/>
      <c r="DW5" s="604"/>
      <c r="DX5" s="604"/>
      <c r="DY5" s="604"/>
      <c r="DZ5" s="604"/>
      <c r="EA5" s="604"/>
      <c r="EB5" s="604"/>
      <c r="EC5" s="605"/>
    </row>
    <row r="6" spans="2:143" ht="11.25" customHeight="1" x14ac:dyDescent="0.2">
      <c r="B6" s="618" t="s">
        <v>238</v>
      </c>
      <c r="C6" s="619"/>
      <c r="D6" s="619"/>
      <c r="E6" s="619"/>
      <c r="F6" s="619"/>
      <c r="G6" s="619"/>
      <c r="H6" s="619"/>
      <c r="I6" s="619"/>
      <c r="J6" s="619"/>
      <c r="K6" s="619"/>
      <c r="L6" s="619"/>
      <c r="M6" s="619"/>
      <c r="N6" s="619"/>
      <c r="O6" s="619"/>
      <c r="P6" s="619"/>
      <c r="Q6" s="620"/>
      <c r="R6" s="621">
        <v>347450</v>
      </c>
      <c r="S6" s="622"/>
      <c r="T6" s="622"/>
      <c r="U6" s="622"/>
      <c r="V6" s="622"/>
      <c r="W6" s="622"/>
      <c r="X6" s="622"/>
      <c r="Y6" s="623"/>
      <c r="Z6" s="624">
        <v>1.3</v>
      </c>
      <c r="AA6" s="624"/>
      <c r="AB6" s="624"/>
      <c r="AC6" s="624"/>
      <c r="AD6" s="625">
        <v>347450</v>
      </c>
      <c r="AE6" s="625"/>
      <c r="AF6" s="625"/>
      <c r="AG6" s="625"/>
      <c r="AH6" s="625"/>
      <c r="AI6" s="625"/>
      <c r="AJ6" s="625"/>
      <c r="AK6" s="625"/>
      <c r="AL6" s="626">
        <v>2.5</v>
      </c>
      <c r="AM6" s="627"/>
      <c r="AN6" s="627"/>
      <c r="AO6" s="628"/>
      <c r="AP6" s="618" t="s">
        <v>239</v>
      </c>
      <c r="AQ6" s="619"/>
      <c r="AR6" s="619"/>
      <c r="AS6" s="619"/>
      <c r="AT6" s="619"/>
      <c r="AU6" s="619"/>
      <c r="AV6" s="619"/>
      <c r="AW6" s="619"/>
      <c r="AX6" s="619"/>
      <c r="AY6" s="619"/>
      <c r="AZ6" s="619"/>
      <c r="BA6" s="619"/>
      <c r="BB6" s="619"/>
      <c r="BC6" s="619"/>
      <c r="BD6" s="619"/>
      <c r="BE6" s="619"/>
      <c r="BF6" s="620"/>
      <c r="BG6" s="621">
        <v>3684548</v>
      </c>
      <c r="BH6" s="622"/>
      <c r="BI6" s="622"/>
      <c r="BJ6" s="622"/>
      <c r="BK6" s="622"/>
      <c r="BL6" s="622"/>
      <c r="BM6" s="622"/>
      <c r="BN6" s="623"/>
      <c r="BO6" s="624">
        <v>97.1</v>
      </c>
      <c r="BP6" s="624"/>
      <c r="BQ6" s="624"/>
      <c r="BR6" s="624"/>
      <c r="BS6" s="625">
        <v>26937</v>
      </c>
      <c r="BT6" s="625"/>
      <c r="BU6" s="625"/>
      <c r="BV6" s="625"/>
      <c r="BW6" s="625"/>
      <c r="BX6" s="625"/>
      <c r="BY6" s="625"/>
      <c r="BZ6" s="625"/>
      <c r="CA6" s="625"/>
      <c r="CB6" s="629"/>
      <c r="CD6" s="607" t="s">
        <v>240</v>
      </c>
      <c r="CE6" s="608"/>
      <c r="CF6" s="608"/>
      <c r="CG6" s="608"/>
      <c r="CH6" s="608"/>
      <c r="CI6" s="608"/>
      <c r="CJ6" s="608"/>
      <c r="CK6" s="608"/>
      <c r="CL6" s="608"/>
      <c r="CM6" s="608"/>
      <c r="CN6" s="608"/>
      <c r="CO6" s="608"/>
      <c r="CP6" s="608"/>
      <c r="CQ6" s="609"/>
      <c r="CR6" s="621">
        <v>159579</v>
      </c>
      <c r="CS6" s="622"/>
      <c r="CT6" s="622"/>
      <c r="CU6" s="622"/>
      <c r="CV6" s="622"/>
      <c r="CW6" s="622"/>
      <c r="CX6" s="622"/>
      <c r="CY6" s="623"/>
      <c r="CZ6" s="615">
        <v>0.6</v>
      </c>
      <c r="DA6" s="616"/>
      <c r="DB6" s="616"/>
      <c r="DC6" s="632"/>
      <c r="DD6" s="630" t="s">
        <v>181</v>
      </c>
      <c r="DE6" s="622"/>
      <c r="DF6" s="622"/>
      <c r="DG6" s="622"/>
      <c r="DH6" s="622"/>
      <c r="DI6" s="622"/>
      <c r="DJ6" s="622"/>
      <c r="DK6" s="622"/>
      <c r="DL6" s="622"/>
      <c r="DM6" s="622"/>
      <c r="DN6" s="622"/>
      <c r="DO6" s="622"/>
      <c r="DP6" s="623"/>
      <c r="DQ6" s="630">
        <v>159578</v>
      </c>
      <c r="DR6" s="622"/>
      <c r="DS6" s="622"/>
      <c r="DT6" s="622"/>
      <c r="DU6" s="622"/>
      <c r="DV6" s="622"/>
      <c r="DW6" s="622"/>
      <c r="DX6" s="622"/>
      <c r="DY6" s="622"/>
      <c r="DZ6" s="622"/>
      <c r="EA6" s="622"/>
      <c r="EB6" s="622"/>
      <c r="EC6" s="631"/>
    </row>
    <row r="7" spans="2:143" ht="11.25" customHeight="1" x14ac:dyDescent="0.2">
      <c r="B7" s="618" t="s">
        <v>241</v>
      </c>
      <c r="C7" s="619"/>
      <c r="D7" s="619"/>
      <c r="E7" s="619"/>
      <c r="F7" s="619"/>
      <c r="G7" s="619"/>
      <c r="H7" s="619"/>
      <c r="I7" s="619"/>
      <c r="J7" s="619"/>
      <c r="K7" s="619"/>
      <c r="L7" s="619"/>
      <c r="M7" s="619"/>
      <c r="N7" s="619"/>
      <c r="O7" s="619"/>
      <c r="P7" s="619"/>
      <c r="Q7" s="620"/>
      <c r="R7" s="621">
        <v>1377</v>
      </c>
      <c r="S7" s="622"/>
      <c r="T7" s="622"/>
      <c r="U7" s="622"/>
      <c r="V7" s="622"/>
      <c r="W7" s="622"/>
      <c r="X7" s="622"/>
      <c r="Y7" s="623"/>
      <c r="Z7" s="624">
        <v>0</v>
      </c>
      <c r="AA7" s="624"/>
      <c r="AB7" s="624"/>
      <c r="AC7" s="624"/>
      <c r="AD7" s="625">
        <v>1377</v>
      </c>
      <c r="AE7" s="625"/>
      <c r="AF7" s="625"/>
      <c r="AG7" s="625"/>
      <c r="AH7" s="625"/>
      <c r="AI7" s="625"/>
      <c r="AJ7" s="625"/>
      <c r="AK7" s="625"/>
      <c r="AL7" s="626">
        <v>0</v>
      </c>
      <c r="AM7" s="627"/>
      <c r="AN7" s="627"/>
      <c r="AO7" s="628"/>
      <c r="AP7" s="618" t="s">
        <v>242</v>
      </c>
      <c r="AQ7" s="619"/>
      <c r="AR7" s="619"/>
      <c r="AS7" s="619"/>
      <c r="AT7" s="619"/>
      <c r="AU7" s="619"/>
      <c r="AV7" s="619"/>
      <c r="AW7" s="619"/>
      <c r="AX7" s="619"/>
      <c r="AY7" s="619"/>
      <c r="AZ7" s="619"/>
      <c r="BA7" s="619"/>
      <c r="BB7" s="619"/>
      <c r="BC7" s="619"/>
      <c r="BD7" s="619"/>
      <c r="BE7" s="619"/>
      <c r="BF7" s="620"/>
      <c r="BG7" s="621">
        <v>1351221</v>
      </c>
      <c r="BH7" s="622"/>
      <c r="BI7" s="622"/>
      <c r="BJ7" s="622"/>
      <c r="BK7" s="622"/>
      <c r="BL7" s="622"/>
      <c r="BM7" s="622"/>
      <c r="BN7" s="623"/>
      <c r="BO7" s="624">
        <v>35.6</v>
      </c>
      <c r="BP7" s="624"/>
      <c r="BQ7" s="624"/>
      <c r="BR7" s="624"/>
      <c r="BS7" s="625">
        <v>26937</v>
      </c>
      <c r="BT7" s="625"/>
      <c r="BU7" s="625"/>
      <c r="BV7" s="625"/>
      <c r="BW7" s="625"/>
      <c r="BX7" s="625"/>
      <c r="BY7" s="625"/>
      <c r="BZ7" s="625"/>
      <c r="CA7" s="625"/>
      <c r="CB7" s="629"/>
      <c r="CD7" s="618" t="s">
        <v>243</v>
      </c>
      <c r="CE7" s="619"/>
      <c r="CF7" s="619"/>
      <c r="CG7" s="619"/>
      <c r="CH7" s="619"/>
      <c r="CI7" s="619"/>
      <c r="CJ7" s="619"/>
      <c r="CK7" s="619"/>
      <c r="CL7" s="619"/>
      <c r="CM7" s="619"/>
      <c r="CN7" s="619"/>
      <c r="CO7" s="619"/>
      <c r="CP7" s="619"/>
      <c r="CQ7" s="620"/>
      <c r="CR7" s="621">
        <v>3935711</v>
      </c>
      <c r="CS7" s="622"/>
      <c r="CT7" s="622"/>
      <c r="CU7" s="622"/>
      <c r="CV7" s="622"/>
      <c r="CW7" s="622"/>
      <c r="CX7" s="622"/>
      <c r="CY7" s="623"/>
      <c r="CZ7" s="624">
        <v>15.3</v>
      </c>
      <c r="DA7" s="624"/>
      <c r="DB7" s="624"/>
      <c r="DC7" s="624"/>
      <c r="DD7" s="630">
        <v>516930</v>
      </c>
      <c r="DE7" s="622"/>
      <c r="DF7" s="622"/>
      <c r="DG7" s="622"/>
      <c r="DH7" s="622"/>
      <c r="DI7" s="622"/>
      <c r="DJ7" s="622"/>
      <c r="DK7" s="622"/>
      <c r="DL7" s="622"/>
      <c r="DM7" s="622"/>
      <c r="DN7" s="622"/>
      <c r="DO7" s="622"/>
      <c r="DP7" s="623"/>
      <c r="DQ7" s="630">
        <v>2766076</v>
      </c>
      <c r="DR7" s="622"/>
      <c r="DS7" s="622"/>
      <c r="DT7" s="622"/>
      <c r="DU7" s="622"/>
      <c r="DV7" s="622"/>
      <c r="DW7" s="622"/>
      <c r="DX7" s="622"/>
      <c r="DY7" s="622"/>
      <c r="DZ7" s="622"/>
      <c r="EA7" s="622"/>
      <c r="EB7" s="622"/>
      <c r="EC7" s="631"/>
    </row>
    <row r="8" spans="2:143" ht="11.25" customHeight="1" x14ac:dyDescent="0.2">
      <c r="B8" s="618" t="s">
        <v>244</v>
      </c>
      <c r="C8" s="619"/>
      <c r="D8" s="619"/>
      <c r="E8" s="619"/>
      <c r="F8" s="619"/>
      <c r="G8" s="619"/>
      <c r="H8" s="619"/>
      <c r="I8" s="619"/>
      <c r="J8" s="619"/>
      <c r="K8" s="619"/>
      <c r="L8" s="619"/>
      <c r="M8" s="619"/>
      <c r="N8" s="619"/>
      <c r="O8" s="619"/>
      <c r="P8" s="619"/>
      <c r="Q8" s="620"/>
      <c r="R8" s="621">
        <v>25200</v>
      </c>
      <c r="S8" s="622"/>
      <c r="T8" s="622"/>
      <c r="U8" s="622"/>
      <c r="V8" s="622"/>
      <c r="W8" s="622"/>
      <c r="X8" s="622"/>
      <c r="Y8" s="623"/>
      <c r="Z8" s="624">
        <v>0.1</v>
      </c>
      <c r="AA8" s="624"/>
      <c r="AB8" s="624"/>
      <c r="AC8" s="624"/>
      <c r="AD8" s="625">
        <v>25200</v>
      </c>
      <c r="AE8" s="625"/>
      <c r="AF8" s="625"/>
      <c r="AG8" s="625"/>
      <c r="AH8" s="625"/>
      <c r="AI8" s="625"/>
      <c r="AJ8" s="625"/>
      <c r="AK8" s="625"/>
      <c r="AL8" s="626">
        <v>0.2</v>
      </c>
      <c r="AM8" s="627"/>
      <c r="AN8" s="627"/>
      <c r="AO8" s="628"/>
      <c r="AP8" s="618" t="s">
        <v>245</v>
      </c>
      <c r="AQ8" s="619"/>
      <c r="AR8" s="619"/>
      <c r="AS8" s="619"/>
      <c r="AT8" s="619"/>
      <c r="AU8" s="619"/>
      <c r="AV8" s="619"/>
      <c r="AW8" s="619"/>
      <c r="AX8" s="619"/>
      <c r="AY8" s="619"/>
      <c r="AZ8" s="619"/>
      <c r="BA8" s="619"/>
      <c r="BB8" s="619"/>
      <c r="BC8" s="619"/>
      <c r="BD8" s="619"/>
      <c r="BE8" s="619"/>
      <c r="BF8" s="620"/>
      <c r="BG8" s="621">
        <v>49171</v>
      </c>
      <c r="BH8" s="622"/>
      <c r="BI8" s="622"/>
      <c r="BJ8" s="622"/>
      <c r="BK8" s="622"/>
      <c r="BL8" s="622"/>
      <c r="BM8" s="622"/>
      <c r="BN8" s="623"/>
      <c r="BO8" s="624">
        <v>1.3</v>
      </c>
      <c r="BP8" s="624"/>
      <c r="BQ8" s="624"/>
      <c r="BR8" s="624"/>
      <c r="BS8" s="625" t="s">
        <v>181</v>
      </c>
      <c r="BT8" s="625"/>
      <c r="BU8" s="625"/>
      <c r="BV8" s="625"/>
      <c r="BW8" s="625"/>
      <c r="BX8" s="625"/>
      <c r="BY8" s="625"/>
      <c r="BZ8" s="625"/>
      <c r="CA8" s="625"/>
      <c r="CB8" s="629"/>
      <c r="CD8" s="618" t="s">
        <v>246</v>
      </c>
      <c r="CE8" s="619"/>
      <c r="CF8" s="619"/>
      <c r="CG8" s="619"/>
      <c r="CH8" s="619"/>
      <c r="CI8" s="619"/>
      <c r="CJ8" s="619"/>
      <c r="CK8" s="619"/>
      <c r="CL8" s="619"/>
      <c r="CM8" s="619"/>
      <c r="CN8" s="619"/>
      <c r="CO8" s="619"/>
      <c r="CP8" s="619"/>
      <c r="CQ8" s="620"/>
      <c r="CR8" s="621">
        <v>6342160</v>
      </c>
      <c r="CS8" s="622"/>
      <c r="CT8" s="622"/>
      <c r="CU8" s="622"/>
      <c r="CV8" s="622"/>
      <c r="CW8" s="622"/>
      <c r="CX8" s="622"/>
      <c r="CY8" s="623"/>
      <c r="CZ8" s="624">
        <v>24.7</v>
      </c>
      <c r="DA8" s="624"/>
      <c r="DB8" s="624"/>
      <c r="DC8" s="624"/>
      <c r="DD8" s="630">
        <v>224636</v>
      </c>
      <c r="DE8" s="622"/>
      <c r="DF8" s="622"/>
      <c r="DG8" s="622"/>
      <c r="DH8" s="622"/>
      <c r="DI8" s="622"/>
      <c r="DJ8" s="622"/>
      <c r="DK8" s="622"/>
      <c r="DL8" s="622"/>
      <c r="DM8" s="622"/>
      <c r="DN8" s="622"/>
      <c r="DO8" s="622"/>
      <c r="DP8" s="623"/>
      <c r="DQ8" s="630">
        <v>3379104</v>
      </c>
      <c r="DR8" s="622"/>
      <c r="DS8" s="622"/>
      <c r="DT8" s="622"/>
      <c r="DU8" s="622"/>
      <c r="DV8" s="622"/>
      <c r="DW8" s="622"/>
      <c r="DX8" s="622"/>
      <c r="DY8" s="622"/>
      <c r="DZ8" s="622"/>
      <c r="EA8" s="622"/>
      <c r="EB8" s="622"/>
      <c r="EC8" s="631"/>
    </row>
    <row r="9" spans="2:143" ht="11.25" customHeight="1" x14ac:dyDescent="0.2">
      <c r="B9" s="618" t="s">
        <v>247</v>
      </c>
      <c r="C9" s="619"/>
      <c r="D9" s="619"/>
      <c r="E9" s="619"/>
      <c r="F9" s="619"/>
      <c r="G9" s="619"/>
      <c r="H9" s="619"/>
      <c r="I9" s="619"/>
      <c r="J9" s="619"/>
      <c r="K9" s="619"/>
      <c r="L9" s="619"/>
      <c r="M9" s="619"/>
      <c r="N9" s="619"/>
      <c r="O9" s="619"/>
      <c r="P9" s="619"/>
      <c r="Q9" s="620"/>
      <c r="R9" s="621">
        <v>16714</v>
      </c>
      <c r="S9" s="622"/>
      <c r="T9" s="622"/>
      <c r="U9" s="622"/>
      <c r="V9" s="622"/>
      <c r="W9" s="622"/>
      <c r="X9" s="622"/>
      <c r="Y9" s="623"/>
      <c r="Z9" s="624">
        <v>0.1</v>
      </c>
      <c r="AA9" s="624"/>
      <c r="AB9" s="624"/>
      <c r="AC9" s="624"/>
      <c r="AD9" s="625">
        <v>16714</v>
      </c>
      <c r="AE9" s="625"/>
      <c r="AF9" s="625"/>
      <c r="AG9" s="625"/>
      <c r="AH9" s="625"/>
      <c r="AI9" s="625"/>
      <c r="AJ9" s="625"/>
      <c r="AK9" s="625"/>
      <c r="AL9" s="626">
        <v>0.1</v>
      </c>
      <c r="AM9" s="627"/>
      <c r="AN9" s="627"/>
      <c r="AO9" s="628"/>
      <c r="AP9" s="618" t="s">
        <v>248</v>
      </c>
      <c r="AQ9" s="619"/>
      <c r="AR9" s="619"/>
      <c r="AS9" s="619"/>
      <c r="AT9" s="619"/>
      <c r="AU9" s="619"/>
      <c r="AV9" s="619"/>
      <c r="AW9" s="619"/>
      <c r="AX9" s="619"/>
      <c r="AY9" s="619"/>
      <c r="AZ9" s="619"/>
      <c r="BA9" s="619"/>
      <c r="BB9" s="619"/>
      <c r="BC9" s="619"/>
      <c r="BD9" s="619"/>
      <c r="BE9" s="619"/>
      <c r="BF9" s="620"/>
      <c r="BG9" s="621">
        <v>1125583</v>
      </c>
      <c r="BH9" s="622"/>
      <c r="BI9" s="622"/>
      <c r="BJ9" s="622"/>
      <c r="BK9" s="622"/>
      <c r="BL9" s="622"/>
      <c r="BM9" s="622"/>
      <c r="BN9" s="623"/>
      <c r="BO9" s="624">
        <v>29.7</v>
      </c>
      <c r="BP9" s="624"/>
      <c r="BQ9" s="624"/>
      <c r="BR9" s="624"/>
      <c r="BS9" s="625" t="s">
        <v>181</v>
      </c>
      <c r="BT9" s="625"/>
      <c r="BU9" s="625"/>
      <c r="BV9" s="625"/>
      <c r="BW9" s="625"/>
      <c r="BX9" s="625"/>
      <c r="BY9" s="625"/>
      <c r="BZ9" s="625"/>
      <c r="CA9" s="625"/>
      <c r="CB9" s="629"/>
      <c r="CD9" s="618" t="s">
        <v>249</v>
      </c>
      <c r="CE9" s="619"/>
      <c r="CF9" s="619"/>
      <c r="CG9" s="619"/>
      <c r="CH9" s="619"/>
      <c r="CI9" s="619"/>
      <c r="CJ9" s="619"/>
      <c r="CK9" s="619"/>
      <c r="CL9" s="619"/>
      <c r="CM9" s="619"/>
      <c r="CN9" s="619"/>
      <c r="CO9" s="619"/>
      <c r="CP9" s="619"/>
      <c r="CQ9" s="620"/>
      <c r="CR9" s="621">
        <v>2314840</v>
      </c>
      <c r="CS9" s="622"/>
      <c r="CT9" s="622"/>
      <c r="CU9" s="622"/>
      <c r="CV9" s="622"/>
      <c r="CW9" s="622"/>
      <c r="CX9" s="622"/>
      <c r="CY9" s="623"/>
      <c r="CZ9" s="624">
        <v>9</v>
      </c>
      <c r="DA9" s="624"/>
      <c r="DB9" s="624"/>
      <c r="DC9" s="624"/>
      <c r="DD9" s="630">
        <v>24285</v>
      </c>
      <c r="DE9" s="622"/>
      <c r="DF9" s="622"/>
      <c r="DG9" s="622"/>
      <c r="DH9" s="622"/>
      <c r="DI9" s="622"/>
      <c r="DJ9" s="622"/>
      <c r="DK9" s="622"/>
      <c r="DL9" s="622"/>
      <c r="DM9" s="622"/>
      <c r="DN9" s="622"/>
      <c r="DO9" s="622"/>
      <c r="DP9" s="623"/>
      <c r="DQ9" s="630">
        <v>1891673</v>
      </c>
      <c r="DR9" s="622"/>
      <c r="DS9" s="622"/>
      <c r="DT9" s="622"/>
      <c r="DU9" s="622"/>
      <c r="DV9" s="622"/>
      <c r="DW9" s="622"/>
      <c r="DX9" s="622"/>
      <c r="DY9" s="622"/>
      <c r="DZ9" s="622"/>
      <c r="EA9" s="622"/>
      <c r="EB9" s="622"/>
      <c r="EC9" s="631"/>
    </row>
    <row r="10" spans="2:143" ht="11.25" customHeight="1" x14ac:dyDescent="0.2">
      <c r="B10" s="618" t="s">
        <v>250</v>
      </c>
      <c r="C10" s="619"/>
      <c r="D10" s="619"/>
      <c r="E10" s="619"/>
      <c r="F10" s="619"/>
      <c r="G10" s="619"/>
      <c r="H10" s="619"/>
      <c r="I10" s="619"/>
      <c r="J10" s="619"/>
      <c r="K10" s="619"/>
      <c r="L10" s="619"/>
      <c r="M10" s="619"/>
      <c r="N10" s="619"/>
      <c r="O10" s="619"/>
      <c r="P10" s="619"/>
      <c r="Q10" s="620"/>
      <c r="R10" s="621" t="s">
        <v>181</v>
      </c>
      <c r="S10" s="622"/>
      <c r="T10" s="622"/>
      <c r="U10" s="622"/>
      <c r="V10" s="622"/>
      <c r="W10" s="622"/>
      <c r="X10" s="622"/>
      <c r="Y10" s="623"/>
      <c r="Z10" s="624" t="s">
        <v>181</v>
      </c>
      <c r="AA10" s="624"/>
      <c r="AB10" s="624"/>
      <c r="AC10" s="624"/>
      <c r="AD10" s="625" t="s">
        <v>181</v>
      </c>
      <c r="AE10" s="625"/>
      <c r="AF10" s="625"/>
      <c r="AG10" s="625"/>
      <c r="AH10" s="625"/>
      <c r="AI10" s="625"/>
      <c r="AJ10" s="625"/>
      <c r="AK10" s="625"/>
      <c r="AL10" s="626" t="s">
        <v>181</v>
      </c>
      <c r="AM10" s="627"/>
      <c r="AN10" s="627"/>
      <c r="AO10" s="628"/>
      <c r="AP10" s="618" t="s">
        <v>251</v>
      </c>
      <c r="AQ10" s="619"/>
      <c r="AR10" s="619"/>
      <c r="AS10" s="619"/>
      <c r="AT10" s="619"/>
      <c r="AU10" s="619"/>
      <c r="AV10" s="619"/>
      <c r="AW10" s="619"/>
      <c r="AX10" s="619"/>
      <c r="AY10" s="619"/>
      <c r="AZ10" s="619"/>
      <c r="BA10" s="619"/>
      <c r="BB10" s="619"/>
      <c r="BC10" s="619"/>
      <c r="BD10" s="619"/>
      <c r="BE10" s="619"/>
      <c r="BF10" s="620"/>
      <c r="BG10" s="621">
        <v>82169</v>
      </c>
      <c r="BH10" s="622"/>
      <c r="BI10" s="622"/>
      <c r="BJ10" s="622"/>
      <c r="BK10" s="622"/>
      <c r="BL10" s="622"/>
      <c r="BM10" s="622"/>
      <c r="BN10" s="623"/>
      <c r="BO10" s="624">
        <v>2.2000000000000002</v>
      </c>
      <c r="BP10" s="624"/>
      <c r="BQ10" s="624"/>
      <c r="BR10" s="624"/>
      <c r="BS10" s="625" t="s">
        <v>181</v>
      </c>
      <c r="BT10" s="625"/>
      <c r="BU10" s="625"/>
      <c r="BV10" s="625"/>
      <c r="BW10" s="625"/>
      <c r="BX10" s="625"/>
      <c r="BY10" s="625"/>
      <c r="BZ10" s="625"/>
      <c r="CA10" s="625"/>
      <c r="CB10" s="629"/>
      <c r="CD10" s="618" t="s">
        <v>252</v>
      </c>
      <c r="CE10" s="619"/>
      <c r="CF10" s="619"/>
      <c r="CG10" s="619"/>
      <c r="CH10" s="619"/>
      <c r="CI10" s="619"/>
      <c r="CJ10" s="619"/>
      <c r="CK10" s="619"/>
      <c r="CL10" s="619"/>
      <c r="CM10" s="619"/>
      <c r="CN10" s="619"/>
      <c r="CO10" s="619"/>
      <c r="CP10" s="619"/>
      <c r="CQ10" s="620"/>
      <c r="CR10" s="621">
        <v>49366</v>
      </c>
      <c r="CS10" s="622"/>
      <c r="CT10" s="622"/>
      <c r="CU10" s="622"/>
      <c r="CV10" s="622"/>
      <c r="CW10" s="622"/>
      <c r="CX10" s="622"/>
      <c r="CY10" s="623"/>
      <c r="CZ10" s="624">
        <v>0.2</v>
      </c>
      <c r="DA10" s="624"/>
      <c r="DB10" s="624"/>
      <c r="DC10" s="624"/>
      <c r="DD10" s="630">
        <v>3168</v>
      </c>
      <c r="DE10" s="622"/>
      <c r="DF10" s="622"/>
      <c r="DG10" s="622"/>
      <c r="DH10" s="622"/>
      <c r="DI10" s="622"/>
      <c r="DJ10" s="622"/>
      <c r="DK10" s="622"/>
      <c r="DL10" s="622"/>
      <c r="DM10" s="622"/>
      <c r="DN10" s="622"/>
      <c r="DO10" s="622"/>
      <c r="DP10" s="623"/>
      <c r="DQ10" s="630">
        <v>9191</v>
      </c>
      <c r="DR10" s="622"/>
      <c r="DS10" s="622"/>
      <c r="DT10" s="622"/>
      <c r="DU10" s="622"/>
      <c r="DV10" s="622"/>
      <c r="DW10" s="622"/>
      <c r="DX10" s="622"/>
      <c r="DY10" s="622"/>
      <c r="DZ10" s="622"/>
      <c r="EA10" s="622"/>
      <c r="EB10" s="622"/>
      <c r="EC10" s="631"/>
    </row>
    <row r="11" spans="2:143" ht="11.25" customHeight="1" x14ac:dyDescent="0.2">
      <c r="B11" s="618" t="s">
        <v>253</v>
      </c>
      <c r="C11" s="619"/>
      <c r="D11" s="619"/>
      <c r="E11" s="619"/>
      <c r="F11" s="619"/>
      <c r="G11" s="619"/>
      <c r="H11" s="619"/>
      <c r="I11" s="619"/>
      <c r="J11" s="619"/>
      <c r="K11" s="619"/>
      <c r="L11" s="619"/>
      <c r="M11" s="619"/>
      <c r="N11" s="619"/>
      <c r="O11" s="619"/>
      <c r="P11" s="619"/>
      <c r="Q11" s="620"/>
      <c r="R11" s="621">
        <v>749470</v>
      </c>
      <c r="S11" s="622"/>
      <c r="T11" s="622"/>
      <c r="U11" s="622"/>
      <c r="V11" s="622"/>
      <c r="W11" s="622"/>
      <c r="X11" s="622"/>
      <c r="Y11" s="623"/>
      <c r="Z11" s="626">
        <v>2.8</v>
      </c>
      <c r="AA11" s="627"/>
      <c r="AB11" s="627"/>
      <c r="AC11" s="633"/>
      <c r="AD11" s="630">
        <v>749470</v>
      </c>
      <c r="AE11" s="622"/>
      <c r="AF11" s="622"/>
      <c r="AG11" s="622"/>
      <c r="AH11" s="622"/>
      <c r="AI11" s="622"/>
      <c r="AJ11" s="622"/>
      <c r="AK11" s="623"/>
      <c r="AL11" s="626">
        <v>5.4</v>
      </c>
      <c r="AM11" s="627"/>
      <c r="AN11" s="627"/>
      <c r="AO11" s="628"/>
      <c r="AP11" s="618" t="s">
        <v>254</v>
      </c>
      <c r="AQ11" s="619"/>
      <c r="AR11" s="619"/>
      <c r="AS11" s="619"/>
      <c r="AT11" s="619"/>
      <c r="AU11" s="619"/>
      <c r="AV11" s="619"/>
      <c r="AW11" s="619"/>
      <c r="AX11" s="619"/>
      <c r="AY11" s="619"/>
      <c r="AZ11" s="619"/>
      <c r="BA11" s="619"/>
      <c r="BB11" s="619"/>
      <c r="BC11" s="619"/>
      <c r="BD11" s="619"/>
      <c r="BE11" s="619"/>
      <c r="BF11" s="620"/>
      <c r="BG11" s="621">
        <v>94298</v>
      </c>
      <c r="BH11" s="622"/>
      <c r="BI11" s="622"/>
      <c r="BJ11" s="622"/>
      <c r="BK11" s="622"/>
      <c r="BL11" s="622"/>
      <c r="BM11" s="622"/>
      <c r="BN11" s="623"/>
      <c r="BO11" s="624">
        <v>2.5</v>
      </c>
      <c r="BP11" s="624"/>
      <c r="BQ11" s="624"/>
      <c r="BR11" s="624"/>
      <c r="BS11" s="625">
        <v>26937</v>
      </c>
      <c r="BT11" s="625"/>
      <c r="BU11" s="625"/>
      <c r="BV11" s="625"/>
      <c r="BW11" s="625"/>
      <c r="BX11" s="625"/>
      <c r="BY11" s="625"/>
      <c r="BZ11" s="625"/>
      <c r="CA11" s="625"/>
      <c r="CB11" s="629"/>
      <c r="CD11" s="618" t="s">
        <v>255</v>
      </c>
      <c r="CE11" s="619"/>
      <c r="CF11" s="619"/>
      <c r="CG11" s="619"/>
      <c r="CH11" s="619"/>
      <c r="CI11" s="619"/>
      <c r="CJ11" s="619"/>
      <c r="CK11" s="619"/>
      <c r="CL11" s="619"/>
      <c r="CM11" s="619"/>
      <c r="CN11" s="619"/>
      <c r="CO11" s="619"/>
      <c r="CP11" s="619"/>
      <c r="CQ11" s="620"/>
      <c r="CR11" s="621">
        <v>847765</v>
      </c>
      <c r="CS11" s="622"/>
      <c r="CT11" s="622"/>
      <c r="CU11" s="622"/>
      <c r="CV11" s="622"/>
      <c r="CW11" s="622"/>
      <c r="CX11" s="622"/>
      <c r="CY11" s="623"/>
      <c r="CZ11" s="624">
        <v>3.3</v>
      </c>
      <c r="DA11" s="624"/>
      <c r="DB11" s="624"/>
      <c r="DC11" s="624"/>
      <c r="DD11" s="630">
        <v>201654</v>
      </c>
      <c r="DE11" s="622"/>
      <c r="DF11" s="622"/>
      <c r="DG11" s="622"/>
      <c r="DH11" s="622"/>
      <c r="DI11" s="622"/>
      <c r="DJ11" s="622"/>
      <c r="DK11" s="622"/>
      <c r="DL11" s="622"/>
      <c r="DM11" s="622"/>
      <c r="DN11" s="622"/>
      <c r="DO11" s="622"/>
      <c r="DP11" s="623"/>
      <c r="DQ11" s="630">
        <v>477030</v>
      </c>
      <c r="DR11" s="622"/>
      <c r="DS11" s="622"/>
      <c r="DT11" s="622"/>
      <c r="DU11" s="622"/>
      <c r="DV11" s="622"/>
      <c r="DW11" s="622"/>
      <c r="DX11" s="622"/>
      <c r="DY11" s="622"/>
      <c r="DZ11" s="622"/>
      <c r="EA11" s="622"/>
      <c r="EB11" s="622"/>
      <c r="EC11" s="631"/>
    </row>
    <row r="12" spans="2:143" ht="11.25" customHeight="1" x14ac:dyDescent="0.2">
      <c r="B12" s="618" t="s">
        <v>256</v>
      </c>
      <c r="C12" s="619"/>
      <c r="D12" s="619"/>
      <c r="E12" s="619"/>
      <c r="F12" s="619"/>
      <c r="G12" s="619"/>
      <c r="H12" s="619"/>
      <c r="I12" s="619"/>
      <c r="J12" s="619"/>
      <c r="K12" s="619"/>
      <c r="L12" s="619"/>
      <c r="M12" s="619"/>
      <c r="N12" s="619"/>
      <c r="O12" s="619"/>
      <c r="P12" s="619"/>
      <c r="Q12" s="620"/>
      <c r="R12" s="621">
        <v>8931</v>
      </c>
      <c r="S12" s="622"/>
      <c r="T12" s="622"/>
      <c r="U12" s="622"/>
      <c r="V12" s="622"/>
      <c r="W12" s="622"/>
      <c r="X12" s="622"/>
      <c r="Y12" s="623"/>
      <c r="Z12" s="624">
        <v>0</v>
      </c>
      <c r="AA12" s="624"/>
      <c r="AB12" s="624"/>
      <c r="AC12" s="624"/>
      <c r="AD12" s="625">
        <v>8931</v>
      </c>
      <c r="AE12" s="625"/>
      <c r="AF12" s="625"/>
      <c r="AG12" s="625"/>
      <c r="AH12" s="625"/>
      <c r="AI12" s="625"/>
      <c r="AJ12" s="625"/>
      <c r="AK12" s="625"/>
      <c r="AL12" s="626">
        <v>0.1</v>
      </c>
      <c r="AM12" s="627"/>
      <c r="AN12" s="627"/>
      <c r="AO12" s="628"/>
      <c r="AP12" s="618" t="s">
        <v>257</v>
      </c>
      <c r="AQ12" s="619"/>
      <c r="AR12" s="619"/>
      <c r="AS12" s="619"/>
      <c r="AT12" s="619"/>
      <c r="AU12" s="619"/>
      <c r="AV12" s="619"/>
      <c r="AW12" s="619"/>
      <c r="AX12" s="619"/>
      <c r="AY12" s="619"/>
      <c r="AZ12" s="619"/>
      <c r="BA12" s="619"/>
      <c r="BB12" s="619"/>
      <c r="BC12" s="619"/>
      <c r="BD12" s="619"/>
      <c r="BE12" s="619"/>
      <c r="BF12" s="620"/>
      <c r="BG12" s="621">
        <v>2026605</v>
      </c>
      <c r="BH12" s="622"/>
      <c r="BI12" s="622"/>
      <c r="BJ12" s="622"/>
      <c r="BK12" s="622"/>
      <c r="BL12" s="622"/>
      <c r="BM12" s="622"/>
      <c r="BN12" s="623"/>
      <c r="BO12" s="624">
        <v>53.4</v>
      </c>
      <c r="BP12" s="624"/>
      <c r="BQ12" s="624"/>
      <c r="BR12" s="624"/>
      <c r="BS12" s="625" t="s">
        <v>181</v>
      </c>
      <c r="BT12" s="625"/>
      <c r="BU12" s="625"/>
      <c r="BV12" s="625"/>
      <c r="BW12" s="625"/>
      <c r="BX12" s="625"/>
      <c r="BY12" s="625"/>
      <c r="BZ12" s="625"/>
      <c r="CA12" s="625"/>
      <c r="CB12" s="629"/>
      <c r="CD12" s="618" t="s">
        <v>258</v>
      </c>
      <c r="CE12" s="619"/>
      <c r="CF12" s="619"/>
      <c r="CG12" s="619"/>
      <c r="CH12" s="619"/>
      <c r="CI12" s="619"/>
      <c r="CJ12" s="619"/>
      <c r="CK12" s="619"/>
      <c r="CL12" s="619"/>
      <c r="CM12" s="619"/>
      <c r="CN12" s="619"/>
      <c r="CO12" s="619"/>
      <c r="CP12" s="619"/>
      <c r="CQ12" s="620"/>
      <c r="CR12" s="621">
        <v>625961</v>
      </c>
      <c r="CS12" s="622"/>
      <c r="CT12" s="622"/>
      <c r="CU12" s="622"/>
      <c r="CV12" s="622"/>
      <c r="CW12" s="622"/>
      <c r="CX12" s="622"/>
      <c r="CY12" s="623"/>
      <c r="CZ12" s="624">
        <v>2.4</v>
      </c>
      <c r="DA12" s="624"/>
      <c r="DB12" s="624"/>
      <c r="DC12" s="624"/>
      <c r="DD12" s="630">
        <v>62262</v>
      </c>
      <c r="DE12" s="622"/>
      <c r="DF12" s="622"/>
      <c r="DG12" s="622"/>
      <c r="DH12" s="622"/>
      <c r="DI12" s="622"/>
      <c r="DJ12" s="622"/>
      <c r="DK12" s="622"/>
      <c r="DL12" s="622"/>
      <c r="DM12" s="622"/>
      <c r="DN12" s="622"/>
      <c r="DO12" s="622"/>
      <c r="DP12" s="623"/>
      <c r="DQ12" s="630">
        <v>480255</v>
      </c>
      <c r="DR12" s="622"/>
      <c r="DS12" s="622"/>
      <c r="DT12" s="622"/>
      <c r="DU12" s="622"/>
      <c r="DV12" s="622"/>
      <c r="DW12" s="622"/>
      <c r="DX12" s="622"/>
      <c r="DY12" s="622"/>
      <c r="DZ12" s="622"/>
      <c r="EA12" s="622"/>
      <c r="EB12" s="622"/>
      <c r="EC12" s="631"/>
    </row>
    <row r="13" spans="2:143" ht="11.25" customHeight="1" x14ac:dyDescent="0.2">
      <c r="B13" s="618" t="s">
        <v>259</v>
      </c>
      <c r="C13" s="619"/>
      <c r="D13" s="619"/>
      <c r="E13" s="619"/>
      <c r="F13" s="619"/>
      <c r="G13" s="619"/>
      <c r="H13" s="619"/>
      <c r="I13" s="619"/>
      <c r="J13" s="619"/>
      <c r="K13" s="619"/>
      <c r="L13" s="619"/>
      <c r="M13" s="619"/>
      <c r="N13" s="619"/>
      <c r="O13" s="619"/>
      <c r="P13" s="619"/>
      <c r="Q13" s="620"/>
      <c r="R13" s="621" t="s">
        <v>181</v>
      </c>
      <c r="S13" s="622"/>
      <c r="T13" s="622"/>
      <c r="U13" s="622"/>
      <c r="V13" s="622"/>
      <c r="W13" s="622"/>
      <c r="X13" s="622"/>
      <c r="Y13" s="623"/>
      <c r="Z13" s="624" t="s">
        <v>181</v>
      </c>
      <c r="AA13" s="624"/>
      <c r="AB13" s="624"/>
      <c r="AC13" s="624"/>
      <c r="AD13" s="625" t="s">
        <v>181</v>
      </c>
      <c r="AE13" s="625"/>
      <c r="AF13" s="625"/>
      <c r="AG13" s="625"/>
      <c r="AH13" s="625"/>
      <c r="AI13" s="625"/>
      <c r="AJ13" s="625"/>
      <c r="AK13" s="625"/>
      <c r="AL13" s="626" t="s">
        <v>181</v>
      </c>
      <c r="AM13" s="627"/>
      <c r="AN13" s="627"/>
      <c r="AO13" s="628"/>
      <c r="AP13" s="618" t="s">
        <v>260</v>
      </c>
      <c r="AQ13" s="619"/>
      <c r="AR13" s="619"/>
      <c r="AS13" s="619"/>
      <c r="AT13" s="619"/>
      <c r="AU13" s="619"/>
      <c r="AV13" s="619"/>
      <c r="AW13" s="619"/>
      <c r="AX13" s="619"/>
      <c r="AY13" s="619"/>
      <c r="AZ13" s="619"/>
      <c r="BA13" s="619"/>
      <c r="BB13" s="619"/>
      <c r="BC13" s="619"/>
      <c r="BD13" s="619"/>
      <c r="BE13" s="619"/>
      <c r="BF13" s="620"/>
      <c r="BG13" s="621">
        <v>2017909</v>
      </c>
      <c r="BH13" s="622"/>
      <c r="BI13" s="622"/>
      <c r="BJ13" s="622"/>
      <c r="BK13" s="622"/>
      <c r="BL13" s="622"/>
      <c r="BM13" s="622"/>
      <c r="BN13" s="623"/>
      <c r="BO13" s="624">
        <v>53.2</v>
      </c>
      <c r="BP13" s="624"/>
      <c r="BQ13" s="624"/>
      <c r="BR13" s="624"/>
      <c r="BS13" s="625" t="s">
        <v>181</v>
      </c>
      <c r="BT13" s="625"/>
      <c r="BU13" s="625"/>
      <c r="BV13" s="625"/>
      <c r="BW13" s="625"/>
      <c r="BX13" s="625"/>
      <c r="BY13" s="625"/>
      <c r="BZ13" s="625"/>
      <c r="CA13" s="625"/>
      <c r="CB13" s="629"/>
      <c r="CD13" s="618" t="s">
        <v>261</v>
      </c>
      <c r="CE13" s="619"/>
      <c r="CF13" s="619"/>
      <c r="CG13" s="619"/>
      <c r="CH13" s="619"/>
      <c r="CI13" s="619"/>
      <c r="CJ13" s="619"/>
      <c r="CK13" s="619"/>
      <c r="CL13" s="619"/>
      <c r="CM13" s="619"/>
      <c r="CN13" s="619"/>
      <c r="CO13" s="619"/>
      <c r="CP13" s="619"/>
      <c r="CQ13" s="620"/>
      <c r="CR13" s="621">
        <v>2610181</v>
      </c>
      <c r="CS13" s="622"/>
      <c r="CT13" s="622"/>
      <c r="CU13" s="622"/>
      <c r="CV13" s="622"/>
      <c r="CW13" s="622"/>
      <c r="CX13" s="622"/>
      <c r="CY13" s="623"/>
      <c r="CZ13" s="624">
        <v>10.1</v>
      </c>
      <c r="DA13" s="624"/>
      <c r="DB13" s="624"/>
      <c r="DC13" s="624"/>
      <c r="DD13" s="630">
        <v>1638483</v>
      </c>
      <c r="DE13" s="622"/>
      <c r="DF13" s="622"/>
      <c r="DG13" s="622"/>
      <c r="DH13" s="622"/>
      <c r="DI13" s="622"/>
      <c r="DJ13" s="622"/>
      <c r="DK13" s="622"/>
      <c r="DL13" s="622"/>
      <c r="DM13" s="622"/>
      <c r="DN13" s="622"/>
      <c r="DO13" s="622"/>
      <c r="DP13" s="623"/>
      <c r="DQ13" s="630">
        <v>1070676</v>
      </c>
      <c r="DR13" s="622"/>
      <c r="DS13" s="622"/>
      <c r="DT13" s="622"/>
      <c r="DU13" s="622"/>
      <c r="DV13" s="622"/>
      <c r="DW13" s="622"/>
      <c r="DX13" s="622"/>
      <c r="DY13" s="622"/>
      <c r="DZ13" s="622"/>
      <c r="EA13" s="622"/>
      <c r="EB13" s="622"/>
      <c r="EC13" s="631"/>
    </row>
    <row r="14" spans="2:143" ht="11.25" customHeight="1" x14ac:dyDescent="0.2">
      <c r="B14" s="618" t="s">
        <v>262</v>
      </c>
      <c r="C14" s="619"/>
      <c r="D14" s="619"/>
      <c r="E14" s="619"/>
      <c r="F14" s="619"/>
      <c r="G14" s="619"/>
      <c r="H14" s="619"/>
      <c r="I14" s="619"/>
      <c r="J14" s="619"/>
      <c r="K14" s="619"/>
      <c r="L14" s="619"/>
      <c r="M14" s="619"/>
      <c r="N14" s="619"/>
      <c r="O14" s="619"/>
      <c r="P14" s="619"/>
      <c r="Q14" s="620"/>
      <c r="R14" s="621">
        <v>576</v>
      </c>
      <c r="S14" s="622"/>
      <c r="T14" s="622"/>
      <c r="U14" s="622"/>
      <c r="V14" s="622"/>
      <c r="W14" s="622"/>
      <c r="X14" s="622"/>
      <c r="Y14" s="623"/>
      <c r="Z14" s="624">
        <v>0</v>
      </c>
      <c r="AA14" s="624"/>
      <c r="AB14" s="624"/>
      <c r="AC14" s="624"/>
      <c r="AD14" s="625">
        <v>576</v>
      </c>
      <c r="AE14" s="625"/>
      <c r="AF14" s="625"/>
      <c r="AG14" s="625"/>
      <c r="AH14" s="625"/>
      <c r="AI14" s="625"/>
      <c r="AJ14" s="625"/>
      <c r="AK14" s="625"/>
      <c r="AL14" s="626">
        <v>0</v>
      </c>
      <c r="AM14" s="627"/>
      <c r="AN14" s="627"/>
      <c r="AO14" s="628"/>
      <c r="AP14" s="618" t="s">
        <v>263</v>
      </c>
      <c r="AQ14" s="619"/>
      <c r="AR14" s="619"/>
      <c r="AS14" s="619"/>
      <c r="AT14" s="619"/>
      <c r="AU14" s="619"/>
      <c r="AV14" s="619"/>
      <c r="AW14" s="619"/>
      <c r="AX14" s="619"/>
      <c r="AY14" s="619"/>
      <c r="AZ14" s="619"/>
      <c r="BA14" s="619"/>
      <c r="BB14" s="619"/>
      <c r="BC14" s="619"/>
      <c r="BD14" s="619"/>
      <c r="BE14" s="619"/>
      <c r="BF14" s="620"/>
      <c r="BG14" s="621">
        <v>134895</v>
      </c>
      <c r="BH14" s="622"/>
      <c r="BI14" s="622"/>
      <c r="BJ14" s="622"/>
      <c r="BK14" s="622"/>
      <c r="BL14" s="622"/>
      <c r="BM14" s="622"/>
      <c r="BN14" s="623"/>
      <c r="BO14" s="624">
        <v>3.6</v>
      </c>
      <c r="BP14" s="624"/>
      <c r="BQ14" s="624"/>
      <c r="BR14" s="624"/>
      <c r="BS14" s="625" t="s">
        <v>181</v>
      </c>
      <c r="BT14" s="625"/>
      <c r="BU14" s="625"/>
      <c r="BV14" s="625"/>
      <c r="BW14" s="625"/>
      <c r="BX14" s="625"/>
      <c r="BY14" s="625"/>
      <c r="BZ14" s="625"/>
      <c r="CA14" s="625"/>
      <c r="CB14" s="629"/>
      <c r="CD14" s="618" t="s">
        <v>264</v>
      </c>
      <c r="CE14" s="619"/>
      <c r="CF14" s="619"/>
      <c r="CG14" s="619"/>
      <c r="CH14" s="619"/>
      <c r="CI14" s="619"/>
      <c r="CJ14" s="619"/>
      <c r="CK14" s="619"/>
      <c r="CL14" s="619"/>
      <c r="CM14" s="619"/>
      <c r="CN14" s="619"/>
      <c r="CO14" s="619"/>
      <c r="CP14" s="619"/>
      <c r="CQ14" s="620"/>
      <c r="CR14" s="621">
        <v>1123813</v>
      </c>
      <c r="CS14" s="622"/>
      <c r="CT14" s="622"/>
      <c r="CU14" s="622"/>
      <c r="CV14" s="622"/>
      <c r="CW14" s="622"/>
      <c r="CX14" s="622"/>
      <c r="CY14" s="623"/>
      <c r="CZ14" s="624">
        <v>4.4000000000000004</v>
      </c>
      <c r="DA14" s="624"/>
      <c r="DB14" s="624"/>
      <c r="DC14" s="624"/>
      <c r="DD14" s="630">
        <v>562599</v>
      </c>
      <c r="DE14" s="622"/>
      <c r="DF14" s="622"/>
      <c r="DG14" s="622"/>
      <c r="DH14" s="622"/>
      <c r="DI14" s="622"/>
      <c r="DJ14" s="622"/>
      <c r="DK14" s="622"/>
      <c r="DL14" s="622"/>
      <c r="DM14" s="622"/>
      <c r="DN14" s="622"/>
      <c r="DO14" s="622"/>
      <c r="DP14" s="623"/>
      <c r="DQ14" s="630">
        <v>543091</v>
      </c>
      <c r="DR14" s="622"/>
      <c r="DS14" s="622"/>
      <c r="DT14" s="622"/>
      <c r="DU14" s="622"/>
      <c r="DV14" s="622"/>
      <c r="DW14" s="622"/>
      <c r="DX14" s="622"/>
      <c r="DY14" s="622"/>
      <c r="DZ14" s="622"/>
      <c r="EA14" s="622"/>
      <c r="EB14" s="622"/>
      <c r="EC14" s="631"/>
    </row>
    <row r="15" spans="2:143" ht="11.25" customHeight="1" x14ac:dyDescent="0.2">
      <c r="B15" s="618" t="s">
        <v>265</v>
      </c>
      <c r="C15" s="619"/>
      <c r="D15" s="619"/>
      <c r="E15" s="619"/>
      <c r="F15" s="619"/>
      <c r="G15" s="619"/>
      <c r="H15" s="619"/>
      <c r="I15" s="619"/>
      <c r="J15" s="619"/>
      <c r="K15" s="619"/>
      <c r="L15" s="619"/>
      <c r="M15" s="619"/>
      <c r="N15" s="619"/>
      <c r="O15" s="619"/>
      <c r="P15" s="619"/>
      <c r="Q15" s="620"/>
      <c r="R15" s="621" t="s">
        <v>181</v>
      </c>
      <c r="S15" s="622"/>
      <c r="T15" s="622"/>
      <c r="U15" s="622"/>
      <c r="V15" s="622"/>
      <c r="W15" s="622"/>
      <c r="X15" s="622"/>
      <c r="Y15" s="623"/>
      <c r="Z15" s="624" t="s">
        <v>181</v>
      </c>
      <c r="AA15" s="624"/>
      <c r="AB15" s="624"/>
      <c r="AC15" s="624"/>
      <c r="AD15" s="625" t="s">
        <v>181</v>
      </c>
      <c r="AE15" s="625"/>
      <c r="AF15" s="625"/>
      <c r="AG15" s="625"/>
      <c r="AH15" s="625"/>
      <c r="AI15" s="625"/>
      <c r="AJ15" s="625"/>
      <c r="AK15" s="625"/>
      <c r="AL15" s="626" t="s">
        <v>181</v>
      </c>
      <c r="AM15" s="627"/>
      <c r="AN15" s="627"/>
      <c r="AO15" s="628"/>
      <c r="AP15" s="618" t="s">
        <v>266</v>
      </c>
      <c r="AQ15" s="619"/>
      <c r="AR15" s="619"/>
      <c r="AS15" s="619"/>
      <c r="AT15" s="619"/>
      <c r="AU15" s="619"/>
      <c r="AV15" s="619"/>
      <c r="AW15" s="619"/>
      <c r="AX15" s="619"/>
      <c r="AY15" s="619"/>
      <c r="AZ15" s="619"/>
      <c r="BA15" s="619"/>
      <c r="BB15" s="619"/>
      <c r="BC15" s="619"/>
      <c r="BD15" s="619"/>
      <c r="BE15" s="619"/>
      <c r="BF15" s="620"/>
      <c r="BG15" s="621">
        <v>171723</v>
      </c>
      <c r="BH15" s="622"/>
      <c r="BI15" s="622"/>
      <c r="BJ15" s="622"/>
      <c r="BK15" s="622"/>
      <c r="BL15" s="622"/>
      <c r="BM15" s="622"/>
      <c r="BN15" s="623"/>
      <c r="BO15" s="624">
        <v>4.5</v>
      </c>
      <c r="BP15" s="624"/>
      <c r="BQ15" s="624"/>
      <c r="BR15" s="624"/>
      <c r="BS15" s="625" t="s">
        <v>181</v>
      </c>
      <c r="BT15" s="625"/>
      <c r="BU15" s="625"/>
      <c r="BV15" s="625"/>
      <c r="BW15" s="625"/>
      <c r="BX15" s="625"/>
      <c r="BY15" s="625"/>
      <c r="BZ15" s="625"/>
      <c r="CA15" s="625"/>
      <c r="CB15" s="629"/>
      <c r="CD15" s="618" t="s">
        <v>267</v>
      </c>
      <c r="CE15" s="619"/>
      <c r="CF15" s="619"/>
      <c r="CG15" s="619"/>
      <c r="CH15" s="619"/>
      <c r="CI15" s="619"/>
      <c r="CJ15" s="619"/>
      <c r="CK15" s="619"/>
      <c r="CL15" s="619"/>
      <c r="CM15" s="619"/>
      <c r="CN15" s="619"/>
      <c r="CO15" s="619"/>
      <c r="CP15" s="619"/>
      <c r="CQ15" s="620"/>
      <c r="CR15" s="621">
        <v>2603419</v>
      </c>
      <c r="CS15" s="622"/>
      <c r="CT15" s="622"/>
      <c r="CU15" s="622"/>
      <c r="CV15" s="622"/>
      <c r="CW15" s="622"/>
      <c r="CX15" s="622"/>
      <c r="CY15" s="623"/>
      <c r="CZ15" s="624">
        <v>10.1</v>
      </c>
      <c r="DA15" s="624"/>
      <c r="DB15" s="624"/>
      <c r="DC15" s="624"/>
      <c r="DD15" s="630">
        <v>457777</v>
      </c>
      <c r="DE15" s="622"/>
      <c r="DF15" s="622"/>
      <c r="DG15" s="622"/>
      <c r="DH15" s="622"/>
      <c r="DI15" s="622"/>
      <c r="DJ15" s="622"/>
      <c r="DK15" s="622"/>
      <c r="DL15" s="622"/>
      <c r="DM15" s="622"/>
      <c r="DN15" s="622"/>
      <c r="DO15" s="622"/>
      <c r="DP15" s="623"/>
      <c r="DQ15" s="630">
        <v>2033514</v>
      </c>
      <c r="DR15" s="622"/>
      <c r="DS15" s="622"/>
      <c r="DT15" s="622"/>
      <c r="DU15" s="622"/>
      <c r="DV15" s="622"/>
      <c r="DW15" s="622"/>
      <c r="DX15" s="622"/>
      <c r="DY15" s="622"/>
      <c r="DZ15" s="622"/>
      <c r="EA15" s="622"/>
      <c r="EB15" s="622"/>
      <c r="EC15" s="631"/>
    </row>
    <row r="16" spans="2:143" ht="11.25" customHeight="1" x14ac:dyDescent="0.2">
      <c r="B16" s="618" t="s">
        <v>268</v>
      </c>
      <c r="C16" s="619"/>
      <c r="D16" s="619"/>
      <c r="E16" s="619"/>
      <c r="F16" s="619"/>
      <c r="G16" s="619"/>
      <c r="H16" s="619"/>
      <c r="I16" s="619"/>
      <c r="J16" s="619"/>
      <c r="K16" s="619"/>
      <c r="L16" s="619"/>
      <c r="M16" s="619"/>
      <c r="N16" s="619"/>
      <c r="O16" s="619"/>
      <c r="P16" s="619"/>
      <c r="Q16" s="620"/>
      <c r="R16" s="621">
        <v>31585</v>
      </c>
      <c r="S16" s="622"/>
      <c r="T16" s="622"/>
      <c r="U16" s="622"/>
      <c r="V16" s="622"/>
      <c r="W16" s="622"/>
      <c r="X16" s="622"/>
      <c r="Y16" s="623"/>
      <c r="Z16" s="624">
        <v>0.1</v>
      </c>
      <c r="AA16" s="624"/>
      <c r="AB16" s="624"/>
      <c r="AC16" s="624"/>
      <c r="AD16" s="625">
        <v>31585</v>
      </c>
      <c r="AE16" s="625"/>
      <c r="AF16" s="625"/>
      <c r="AG16" s="625"/>
      <c r="AH16" s="625"/>
      <c r="AI16" s="625"/>
      <c r="AJ16" s="625"/>
      <c r="AK16" s="625"/>
      <c r="AL16" s="626">
        <v>0.2</v>
      </c>
      <c r="AM16" s="627"/>
      <c r="AN16" s="627"/>
      <c r="AO16" s="628"/>
      <c r="AP16" s="618" t="s">
        <v>269</v>
      </c>
      <c r="AQ16" s="619"/>
      <c r="AR16" s="619"/>
      <c r="AS16" s="619"/>
      <c r="AT16" s="619"/>
      <c r="AU16" s="619"/>
      <c r="AV16" s="619"/>
      <c r="AW16" s="619"/>
      <c r="AX16" s="619"/>
      <c r="AY16" s="619"/>
      <c r="AZ16" s="619"/>
      <c r="BA16" s="619"/>
      <c r="BB16" s="619"/>
      <c r="BC16" s="619"/>
      <c r="BD16" s="619"/>
      <c r="BE16" s="619"/>
      <c r="BF16" s="620"/>
      <c r="BG16" s="621">
        <v>104</v>
      </c>
      <c r="BH16" s="622"/>
      <c r="BI16" s="622"/>
      <c r="BJ16" s="622"/>
      <c r="BK16" s="622"/>
      <c r="BL16" s="622"/>
      <c r="BM16" s="622"/>
      <c r="BN16" s="623"/>
      <c r="BO16" s="624">
        <v>0</v>
      </c>
      <c r="BP16" s="624"/>
      <c r="BQ16" s="624"/>
      <c r="BR16" s="624"/>
      <c r="BS16" s="625" t="s">
        <v>181</v>
      </c>
      <c r="BT16" s="625"/>
      <c r="BU16" s="625"/>
      <c r="BV16" s="625"/>
      <c r="BW16" s="625"/>
      <c r="BX16" s="625"/>
      <c r="BY16" s="625"/>
      <c r="BZ16" s="625"/>
      <c r="CA16" s="625"/>
      <c r="CB16" s="629"/>
      <c r="CD16" s="618" t="s">
        <v>270</v>
      </c>
      <c r="CE16" s="619"/>
      <c r="CF16" s="619"/>
      <c r="CG16" s="619"/>
      <c r="CH16" s="619"/>
      <c r="CI16" s="619"/>
      <c r="CJ16" s="619"/>
      <c r="CK16" s="619"/>
      <c r="CL16" s="619"/>
      <c r="CM16" s="619"/>
      <c r="CN16" s="619"/>
      <c r="CO16" s="619"/>
      <c r="CP16" s="619"/>
      <c r="CQ16" s="620"/>
      <c r="CR16" s="621">
        <v>1124917</v>
      </c>
      <c r="CS16" s="622"/>
      <c r="CT16" s="622"/>
      <c r="CU16" s="622"/>
      <c r="CV16" s="622"/>
      <c r="CW16" s="622"/>
      <c r="CX16" s="622"/>
      <c r="CY16" s="623"/>
      <c r="CZ16" s="624">
        <v>4.4000000000000004</v>
      </c>
      <c r="DA16" s="624"/>
      <c r="DB16" s="624"/>
      <c r="DC16" s="624"/>
      <c r="DD16" s="630" t="s">
        <v>181</v>
      </c>
      <c r="DE16" s="622"/>
      <c r="DF16" s="622"/>
      <c r="DG16" s="622"/>
      <c r="DH16" s="622"/>
      <c r="DI16" s="622"/>
      <c r="DJ16" s="622"/>
      <c r="DK16" s="622"/>
      <c r="DL16" s="622"/>
      <c r="DM16" s="622"/>
      <c r="DN16" s="622"/>
      <c r="DO16" s="622"/>
      <c r="DP16" s="623"/>
      <c r="DQ16" s="630">
        <v>324696</v>
      </c>
      <c r="DR16" s="622"/>
      <c r="DS16" s="622"/>
      <c r="DT16" s="622"/>
      <c r="DU16" s="622"/>
      <c r="DV16" s="622"/>
      <c r="DW16" s="622"/>
      <c r="DX16" s="622"/>
      <c r="DY16" s="622"/>
      <c r="DZ16" s="622"/>
      <c r="EA16" s="622"/>
      <c r="EB16" s="622"/>
      <c r="EC16" s="631"/>
    </row>
    <row r="17" spans="2:133" ht="11.25" customHeight="1" x14ac:dyDescent="0.2">
      <c r="B17" s="618" t="s">
        <v>271</v>
      </c>
      <c r="C17" s="619"/>
      <c r="D17" s="619"/>
      <c r="E17" s="619"/>
      <c r="F17" s="619"/>
      <c r="G17" s="619"/>
      <c r="H17" s="619"/>
      <c r="I17" s="619"/>
      <c r="J17" s="619"/>
      <c r="K17" s="619"/>
      <c r="L17" s="619"/>
      <c r="M17" s="619"/>
      <c r="N17" s="619"/>
      <c r="O17" s="619"/>
      <c r="P17" s="619"/>
      <c r="Q17" s="620"/>
      <c r="R17" s="621">
        <v>71069</v>
      </c>
      <c r="S17" s="622"/>
      <c r="T17" s="622"/>
      <c r="U17" s="622"/>
      <c r="V17" s="622"/>
      <c r="W17" s="622"/>
      <c r="X17" s="622"/>
      <c r="Y17" s="623"/>
      <c r="Z17" s="624">
        <v>0.3</v>
      </c>
      <c r="AA17" s="624"/>
      <c r="AB17" s="624"/>
      <c r="AC17" s="624"/>
      <c r="AD17" s="625">
        <v>71069</v>
      </c>
      <c r="AE17" s="625"/>
      <c r="AF17" s="625"/>
      <c r="AG17" s="625"/>
      <c r="AH17" s="625"/>
      <c r="AI17" s="625"/>
      <c r="AJ17" s="625"/>
      <c r="AK17" s="625"/>
      <c r="AL17" s="626">
        <v>0.5</v>
      </c>
      <c r="AM17" s="627"/>
      <c r="AN17" s="627"/>
      <c r="AO17" s="628"/>
      <c r="AP17" s="618" t="s">
        <v>272</v>
      </c>
      <c r="AQ17" s="619"/>
      <c r="AR17" s="619"/>
      <c r="AS17" s="619"/>
      <c r="AT17" s="619"/>
      <c r="AU17" s="619"/>
      <c r="AV17" s="619"/>
      <c r="AW17" s="619"/>
      <c r="AX17" s="619"/>
      <c r="AY17" s="619"/>
      <c r="AZ17" s="619"/>
      <c r="BA17" s="619"/>
      <c r="BB17" s="619"/>
      <c r="BC17" s="619"/>
      <c r="BD17" s="619"/>
      <c r="BE17" s="619"/>
      <c r="BF17" s="620"/>
      <c r="BG17" s="621" t="s">
        <v>181</v>
      </c>
      <c r="BH17" s="622"/>
      <c r="BI17" s="622"/>
      <c r="BJ17" s="622"/>
      <c r="BK17" s="622"/>
      <c r="BL17" s="622"/>
      <c r="BM17" s="622"/>
      <c r="BN17" s="623"/>
      <c r="BO17" s="624" t="s">
        <v>181</v>
      </c>
      <c r="BP17" s="624"/>
      <c r="BQ17" s="624"/>
      <c r="BR17" s="624"/>
      <c r="BS17" s="625" t="s">
        <v>181</v>
      </c>
      <c r="BT17" s="625"/>
      <c r="BU17" s="625"/>
      <c r="BV17" s="625"/>
      <c r="BW17" s="625"/>
      <c r="BX17" s="625"/>
      <c r="BY17" s="625"/>
      <c r="BZ17" s="625"/>
      <c r="CA17" s="625"/>
      <c r="CB17" s="629"/>
      <c r="CD17" s="618" t="s">
        <v>273</v>
      </c>
      <c r="CE17" s="619"/>
      <c r="CF17" s="619"/>
      <c r="CG17" s="619"/>
      <c r="CH17" s="619"/>
      <c r="CI17" s="619"/>
      <c r="CJ17" s="619"/>
      <c r="CK17" s="619"/>
      <c r="CL17" s="619"/>
      <c r="CM17" s="619"/>
      <c r="CN17" s="619"/>
      <c r="CO17" s="619"/>
      <c r="CP17" s="619"/>
      <c r="CQ17" s="620"/>
      <c r="CR17" s="621">
        <v>3986684</v>
      </c>
      <c r="CS17" s="622"/>
      <c r="CT17" s="622"/>
      <c r="CU17" s="622"/>
      <c r="CV17" s="622"/>
      <c r="CW17" s="622"/>
      <c r="CX17" s="622"/>
      <c r="CY17" s="623"/>
      <c r="CZ17" s="624">
        <v>15.5</v>
      </c>
      <c r="DA17" s="624"/>
      <c r="DB17" s="624"/>
      <c r="DC17" s="624"/>
      <c r="DD17" s="630" t="s">
        <v>181</v>
      </c>
      <c r="DE17" s="622"/>
      <c r="DF17" s="622"/>
      <c r="DG17" s="622"/>
      <c r="DH17" s="622"/>
      <c r="DI17" s="622"/>
      <c r="DJ17" s="622"/>
      <c r="DK17" s="622"/>
      <c r="DL17" s="622"/>
      <c r="DM17" s="622"/>
      <c r="DN17" s="622"/>
      <c r="DO17" s="622"/>
      <c r="DP17" s="623"/>
      <c r="DQ17" s="630">
        <v>3921146</v>
      </c>
      <c r="DR17" s="622"/>
      <c r="DS17" s="622"/>
      <c r="DT17" s="622"/>
      <c r="DU17" s="622"/>
      <c r="DV17" s="622"/>
      <c r="DW17" s="622"/>
      <c r="DX17" s="622"/>
      <c r="DY17" s="622"/>
      <c r="DZ17" s="622"/>
      <c r="EA17" s="622"/>
      <c r="EB17" s="622"/>
      <c r="EC17" s="631"/>
    </row>
    <row r="18" spans="2:133" ht="11.25" customHeight="1" x14ac:dyDescent="0.2">
      <c r="B18" s="618" t="s">
        <v>274</v>
      </c>
      <c r="C18" s="619"/>
      <c r="D18" s="619"/>
      <c r="E18" s="619"/>
      <c r="F18" s="619"/>
      <c r="G18" s="619"/>
      <c r="H18" s="619"/>
      <c r="I18" s="619"/>
      <c r="J18" s="619"/>
      <c r="K18" s="619"/>
      <c r="L18" s="619"/>
      <c r="M18" s="619"/>
      <c r="N18" s="619"/>
      <c r="O18" s="619"/>
      <c r="P18" s="619"/>
      <c r="Q18" s="620"/>
      <c r="R18" s="621">
        <v>15344</v>
      </c>
      <c r="S18" s="622"/>
      <c r="T18" s="622"/>
      <c r="U18" s="622"/>
      <c r="V18" s="622"/>
      <c r="W18" s="622"/>
      <c r="X18" s="622"/>
      <c r="Y18" s="623"/>
      <c r="Z18" s="624">
        <v>0.1</v>
      </c>
      <c r="AA18" s="624"/>
      <c r="AB18" s="624"/>
      <c r="AC18" s="624"/>
      <c r="AD18" s="625">
        <v>15344</v>
      </c>
      <c r="AE18" s="625"/>
      <c r="AF18" s="625"/>
      <c r="AG18" s="625"/>
      <c r="AH18" s="625"/>
      <c r="AI18" s="625"/>
      <c r="AJ18" s="625"/>
      <c r="AK18" s="625"/>
      <c r="AL18" s="626">
        <v>0.1</v>
      </c>
      <c r="AM18" s="627"/>
      <c r="AN18" s="627"/>
      <c r="AO18" s="628"/>
      <c r="AP18" s="618" t="s">
        <v>275</v>
      </c>
      <c r="AQ18" s="619"/>
      <c r="AR18" s="619"/>
      <c r="AS18" s="619"/>
      <c r="AT18" s="619"/>
      <c r="AU18" s="619"/>
      <c r="AV18" s="619"/>
      <c r="AW18" s="619"/>
      <c r="AX18" s="619"/>
      <c r="AY18" s="619"/>
      <c r="AZ18" s="619"/>
      <c r="BA18" s="619"/>
      <c r="BB18" s="619"/>
      <c r="BC18" s="619"/>
      <c r="BD18" s="619"/>
      <c r="BE18" s="619"/>
      <c r="BF18" s="620"/>
      <c r="BG18" s="621" t="s">
        <v>181</v>
      </c>
      <c r="BH18" s="622"/>
      <c r="BI18" s="622"/>
      <c r="BJ18" s="622"/>
      <c r="BK18" s="622"/>
      <c r="BL18" s="622"/>
      <c r="BM18" s="622"/>
      <c r="BN18" s="623"/>
      <c r="BO18" s="624" t="s">
        <v>181</v>
      </c>
      <c r="BP18" s="624"/>
      <c r="BQ18" s="624"/>
      <c r="BR18" s="624"/>
      <c r="BS18" s="625" t="s">
        <v>181</v>
      </c>
      <c r="BT18" s="625"/>
      <c r="BU18" s="625"/>
      <c r="BV18" s="625"/>
      <c r="BW18" s="625"/>
      <c r="BX18" s="625"/>
      <c r="BY18" s="625"/>
      <c r="BZ18" s="625"/>
      <c r="CA18" s="625"/>
      <c r="CB18" s="629"/>
      <c r="CD18" s="618" t="s">
        <v>276</v>
      </c>
      <c r="CE18" s="619"/>
      <c r="CF18" s="619"/>
      <c r="CG18" s="619"/>
      <c r="CH18" s="619"/>
      <c r="CI18" s="619"/>
      <c r="CJ18" s="619"/>
      <c r="CK18" s="619"/>
      <c r="CL18" s="619"/>
      <c r="CM18" s="619"/>
      <c r="CN18" s="619"/>
      <c r="CO18" s="619"/>
      <c r="CP18" s="619"/>
      <c r="CQ18" s="620"/>
      <c r="CR18" s="621" t="s">
        <v>181</v>
      </c>
      <c r="CS18" s="622"/>
      <c r="CT18" s="622"/>
      <c r="CU18" s="622"/>
      <c r="CV18" s="622"/>
      <c r="CW18" s="622"/>
      <c r="CX18" s="622"/>
      <c r="CY18" s="623"/>
      <c r="CZ18" s="624" t="s">
        <v>181</v>
      </c>
      <c r="DA18" s="624"/>
      <c r="DB18" s="624"/>
      <c r="DC18" s="624"/>
      <c r="DD18" s="630" t="s">
        <v>181</v>
      </c>
      <c r="DE18" s="622"/>
      <c r="DF18" s="622"/>
      <c r="DG18" s="622"/>
      <c r="DH18" s="622"/>
      <c r="DI18" s="622"/>
      <c r="DJ18" s="622"/>
      <c r="DK18" s="622"/>
      <c r="DL18" s="622"/>
      <c r="DM18" s="622"/>
      <c r="DN18" s="622"/>
      <c r="DO18" s="622"/>
      <c r="DP18" s="623"/>
      <c r="DQ18" s="630" t="s">
        <v>181</v>
      </c>
      <c r="DR18" s="622"/>
      <c r="DS18" s="622"/>
      <c r="DT18" s="622"/>
      <c r="DU18" s="622"/>
      <c r="DV18" s="622"/>
      <c r="DW18" s="622"/>
      <c r="DX18" s="622"/>
      <c r="DY18" s="622"/>
      <c r="DZ18" s="622"/>
      <c r="EA18" s="622"/>
      <c r="EB18" s="622"/>
      <c r="EC18" s="631"/>
    </row>
    <row r="19" spans="2:133" ht="11.25" customHeight="1" x14ac:dyDescent="0.2">
      <c r="B19" s="618" t="s">
        <v>277</v>
      </c>
      <c r="C19" s="619"/>
      <c r="D19" s="619"/>
      <c r="E19" s="619"/>
      <c r="F19" s="619"/>
      <c r="G19" s="619"/>
      <c r="H19" s="619"/>
      <c r="I19" s="619"/>
      <c r="J19" s="619"/>
      <c r="K19" s="619"/>
      <c r="L19" s="619"/>
      <c r="M19" s="619"/>
      <c r="N19" s="619"/>
      <c r="O19" s="619"/>
      <c r="P19" s="619"/>
      <c r="Q19" s="620"/>
      <c r="R19" s="621">
        <v>14222</v>
      </c>
      <c r="S19" s="622"/>
      <c r="T19" s="622"/>
      <c r="U19" s="622"/>
      <c r="V19" s="622"/>
      <c r="W19" s="622"/>
      <c r="X19" s="622"/>
      <c r="Y19" s="623"/>
      <c r="Z19" s="624">
        <v>0.1</v>
      </c>
      <c r="AA19" s="624"/>
      <c r="AB19" s="624"/>
      <c r="AC19" s="624"/>
      <c r="AD19" s="625">
        <v>14222</v>
      </c>
      <c r="AE19" s="625"/>
      <c r="AF19" s="625"/>
      <c r="AG19" s="625"/>
      <c r="AH19" s="625"/>
      <c r="AI19" s="625"/>
      <c r="AJ19" s="625"/>
      <c r="AK19" s="625"/>
      <c r="AL19" s="626">
        <v>0.1</v>
      </c>
      <c r="AM19" s="627"/>
      <c r="AN19" s="627"/>
      <c r="AO19" s="628"/>
      <c r="AP19" s="618" t="s">
        <v>278</v>
      </c>
      <c r="AQ19" s="619"/>
      <c r="AR19" s="619"/>
      <c r="AS19" s="619"/>
      <c r="AT19" s="619"/>
      <c r="AU19" s="619"/>
      <c r="AV19" s="619"/>
      <c r="AW19" s="619"/>
      <c r="AX19" s="619"/>
      <c r="AY19" s="619"/>
      <c r="AZ19" s="619"/>
      <c r="BA19" s="619"/>
      <c r="BB19" s="619"/>
      <c r="BC19" s="619"/>
      <c r="BD19" s="619"/>
      <c r="BE19" s="619"/>
      <c r="BF19" s="620"/>
      <c r="BG19" s="621">
        <v>109934</v>
      </c>
      <c r="BH19" s="622"/>
      <c r="BI19" s="622"/>
      <c r="BJ19" s="622"/>
      <c r="BK19" s="622"/>
      <c r="BL19" s="622"/>
      <c r="BM19" s="622"/>
      <c r="BN19" s="623"/>
      <c r="BO19" s="624">
        <v>2.9</v>
      </c>
      <c r="BP19" s="624"/>
      <c r="BQ19" s="624"/>
      <c r="BR19" s="624"/>
      <c r="BS19" s="625" t="s">
        <v>181</v>
      </c>
      <c r="BT19" s="625"/>
      <c r="BU19" s="625"/>
      <c r="BV19" s="625"/>
      <c r="BW19" s="625"/>
      <c r="BX19" s="625"/>
      <c r="BY19" s="625"/>
      <c r="BZ19" s="625"/>
      <c r="CA19" s="625"/>
      <c r="CB19" s="629"/>
      <c r="CD19" s="618" t="s">
        <v>279</v>
      </c>
      <c r="CE19" s="619"/>
      <c r="CF19" s="619"/>
      <c r="CG19" s="619"/>
      <c r="CH19" s="619"/>
      <c r="CI19" s="619"/>
      <c r="CJ19" s="619"/>
      <c r="CK19" s="619"/>
      <c r="CL19" s="619"/>
      <c r="CM19" s="619"/>
      <c r="CN19" s="619"/>
      <c r="CO19" s="619"/>
      <c r="CP19" s="619"/>
      <c r="CQ19" s="620"/>
      <c r="CR19" s="621" t="s">
        <v>181</v>
      </c>
      <c r="CS19" s="622"/>
      <c r="CT19" s="622"/>
      <c r="CU19" s="622"/>
      <c r="CV19" s="622"/>
      <c r="CW19" s="622"/>
      <c r="CX19" s="622"/>
      <c r="CY19" s="623"/>
      <c r="CZ19" s="624" t="s">
        <v>181</v>
      </c>
      <c r="DA19" s="624"/>
      <c r="DB19" s="624"/>
      <c r="DC19" s="624"/>
      <c r="DD19" s="630" t="s">
        <v>181</v>
      </c>
      <c r="DE19" s="622"/>
      <c r="DF19" s="622"/>
      <c r="DG19" s="622"/>
      <c r="DH19" s="622"/>
      <c r="DI19" s="622"/>
      <c r="DJ19" s="622"/>
      <c r="DK19" s="622"/>
      <c r="DL19" s="622"/>
      <c r="DM19" s="622"/>
      <c r="DN19" s="622"/>
      <c r="DO19" s="622"/>
      <c r="DP19" s="623"/>
      <c r="DQ19" s="630" t="s">
        <v>181</v>
      </c>
      <c r="DR19" s="622"/>
      <c r="DS19" s="622"/>
      <c r="DT19" s="622"/>
      <c r="DU19" s="622"/>
      <c r="DV19" s="622"/>
      <c r="DW19" s="622"/>
      <c r="DX19" s="622"/>
      <c r="DY19" s="622"/>
      <c r="DZ19" s="622"/>
      <c r="EA19" s="622"/>
      <c r="EB19" s="622"/>
      <c r="EC19" s="631"/>
    </row>
    <row r="20" spans="2:133" ht="11.25" customHeight="1" x14ac:dyDescent="0.2">
      <c r="B20" s="634" t="s">
        <v>280</v>
      </c>
      <c r="C20" s="635"/>
      <c r="D20" s="635"/>
      <c r="E20" s="635"/>
      <c r="F20" s="635"/>
      <c r="G20" s="635"/>
      <c r="H20" s="635"/>
      <c r="I20" s="635"/>
      <c r="J20" s="635"/>
      <c r="K20" s="635"/>
      <c r="L20" s="635"/>
      <c r="M20" s="635"/>
      <c r="N20" s="635"/>
      <c r="O20" s="635"/>
      <c r="P20" s="635"/>
      <c r="Q20" s="636"/>
      <c r="R20" s="621">
        <v>1122</v>
      </c>
      <c r="S20" s="622"/>
      <c r="T20" s="622"/>
      <c r="U20" s="622"/>
      <c r="V20" s="622"/>
      <c r="W20" s="622"/>
      <c r="X20" s="622"/>
      <c r="Y20" s="623"/>
      <c r="Z20" s="624">
        <v>0</v>
      </c>
      <c r="AA20" s="624"/>
      <c r="AB20" s="624"/>
      <c r="AC20" s="624"/>
      <c r="AD20" s="625">
        <v>1122</v>
      </c>
      <c r="AE20" s="625"/>
      <c r="AF20" s="625"/>
      <c r="AG20" s="625"/>
      <c r="AH20" s="625"/>
      <c r="AI20" s="625"/>
      <c r="AJ20" s="625"/>
      <c r="AK20" s="625"/>
      <c r="AL20" s="626">
        <v>0</v>
      </c>
      <c r="AM20" s="627"/>
      <c r="AN20" s="627"/>
      <c r="AO20" s="628"/>
      <c r="AP20" s="618" t="s">
        <v>281</v>
      </c>
      <c r="AQ20" s="619"/>
      <c r="AR20" s="619"/>
      <c r="AS20" s="619"/>
      <c r="AT20" s="619"/>
      <c r="AU20" s="619"/>
      <c r="AV20" s="619"/>
      <c r="AW20" s="619"/>
      <c r="AX20" s="619"/>
      <c r="AY20" s="619"/>
      <c r="AZ20" s="619"/>
      <c r="BA20" s="619"/>
      <c r="BB20" s="619"/>
      <c r="BC20" s="619"/>
      <c r="BD20" s="619"/>
      <c r="BE20" s="619"/>
      <c r="BF20" s="620"/>
      <c r="BG20" s="621">
        <v>109934</v>
      </c>
      <c r="BH20" s="622"/>
      <c r="BI20" s="622"/>
      <c r="BJ20" s="622"/>
      <c r="BK20" s="622"/>
      <c r="BL20" s="622"/>
      <c r="BM20" s="622"/>
      <c r="BN20" s="623"/>
      <c r="BO20" s="624">
        <v>2.9</v>
      </c>
      <c r="BP20" s="624"/>
      <c r="BQ20" s="624"/>
      <c r="BR20" s="624"/>
      <c r="BS20" s="625" t="s">
        <v>181</v>
      </c>
      <c r="BT20" s="625"/>
      <c r="BU20" s="625"/>
      <c r="BV20" s="625"/>
      <c r="BW20" s="625"/>
      <c r="BX20" s="625"/>
      <c r="BY20" s="625"/>
      <c r="BZ20" s="625"/>
      <c r="CA20" s="625"/>
      <c r="CB20" s="629"/>
      <c r="CD20" s="618" t="s">
        <v>282</v>
      </c>
      <c r="CE20" s="619"/>
      <c r="CF20" s="619"/>
      <c r="CG20" s="619"/>
      <c r="CH20" s="619"/>
      <c r="CI20" s="619"/>
      <c r="CJ20" s="619"/>
      <c r="CK20" s="619"/>
      <c r="CL20" s="619"/>
      <c r="CM20" s="619"/>
      <c r="CN20" s="619"/>
      <c r="CO20" s="619"/>
      <c r="CP20" s="619"/>
      <c r="CQ20" s="620"/>
      <c r="CR20" s="621">
        <v>25724396</v>
      </c>
      <c r="CS20" s="622"/>
      <c r="CT20" s="622"/>
      <c r="CU20" s="622"/>
      <c r="CV20" s="622"/>
      <c r="CW20" s="622"/>
      <c r="CX20" s="622"/>
      <c r="CY20" s="623"/>
      <c r="CZ20" s="624">
        <v>100</v>
      </c>
      <c r="DA20" s="624"/>
      <c r="DB20" s="624"/>
      <c r="DC20" s="624"/>
      <c r="DD20" s="630">
        <v>3691794</v>
      </c>
      <c r="DE20" s="622"/>
      <c r="DF20" s="622"/>
      <c r="DG20" s="622"/>
      <c r="DH20" s="622"/>
      <c r="DI20" s="622"/>
      <c r="DJ20" s="622"/>
      <c r="DK20" s="622"/>
      <c r="DL20" s="622"/>
      <c r="DM20" s="622"/>
      <c r="DN20" s="622"/>
      <c r="DO20" s="622"/>
      <c r="DP20" s="623"/>
      <c r="DQ20" s="630">
        <v>17056030</v>
      </c>
      <c r="DR20" s="622"/>
      <c r="DS20" s="622"/>
      <c r="DT20" s="622"/>
      <c r="DU20" s="622"/>
      <c r="DV20" s="622"/>
      <c r="DW20" s="622"/>
      <c r="DX20" s="622"/>
      <c r="DY20" s="622"/>
      <c r="DZ20" s="622"/>
      <c r="EA20" s="622"/>
      <c r="EB20" s="622"/>
      <c r="EC20" s="631"/>
    </row>
    <row r="21" spans="2:133" ht="11.25" customHeight="1" x14ac:dyDescent="0.2">
      <c r="B21" s="618" t="s">
        <v>283</v>
      </c>
      <c r="C21" s="619"/>
      <c r="D21" s="619"/>
      <c r="E21" s="619"/>
      <c r="F21" s="619"/>
      <c r="G21" s="619"/>
      <c r="H21" s="619"/>
      <c r="I21" s="619"/>
      <c r="J21" s="619"/>
      <c r="K21" s="619"/>
      <c r="L21" s="619"/>
      <c r="M21" s="619"/>
      <c r="N21" s="619"/>
      <c r="O21" s="619"/>
      <c r="P21" s="619"/>
      <c r="Q21" s="620"/>
      <c r="R21" s="621">
        <v>10409818</v>
      </c>
      <c r="S21" s="622"/>
      <c r="T21" s="622"/>
      <c r="U21" s="622"/>
      <c r="V21" s="622"/>
      <c r="W21" s="622"/>
      <c r="X21" s="622"/>
      <c r="Y21" s="623"/>
      <c r="Z21" s="624">
        <v>39.1</v>
      </c>
      <c r="AA21" s="624"/>
      <c r="AB21" s="624"/>
      <c r="AC21" s="624"/>
      <c r="AD21" s="625">
        <v>8799227</v>
      </c>
      <c r="AE21" s="625"/>
      <c r="AF21" s="625"/>
      <c r="AG21" s="625"/>
      <c r="AH21" s="625"/>
      <c r="AI21" s="625"/>
      <c r="AJ21" s="625"/>
      <c r="AK21" s="625"/>
      <c r="AL21" s="626">
        <v>63.7</v>
      </c>
      <c r="AM21" s="627"/>
      <c r="AN21" s="627"/>
      <c r="AO21" s="628"/>
      <c r="AP21" s="618" t="s">
        <v>284</v>
      </c>
      <c r="AQ21" s="637"/>
      <c r="AR21" s="637"/>
      <c r="AS21" s="637"/>
      <c r="AT21" s="637"/>
      <c r="AU21" s="637"/>
      <c r="AV21" s="637"/>
      <c r="AW21" s="637"/>
      <c r="AX21" s="637"/>
      <c r="AY21" s="637"/>
      <c r="AZ21" s="637"/>
      <c r="BA21" s="637"/>
      <c r="BB21" s="637"/>
      <c r="BC21" s="637"/>
      <c r="BD21" s="637"/>
      <c r="BE21" s="637"/>
      <c r="BF21" s="638"/>
      <c r="BG21" s="621" t="s">
        <v>181</v>
      </c>
      <c r="BH21" s="622"/>
      <c r="BI21" s="622"/>
      <c r="BJ21" s="622"/>
      <c r="BK21" s="622"/>
      <c r="BL21" s="622"/>
      <c r="BM21" s="622"/>
      <c r="BN21" s="623"/>
      <c r="BO21" s="624" t="s">
        <v>181</v>
      </c>
      <c r="BP21" s="624"/>
      <c r="BQ21" s="624"/>
      <c r="BR21" s="624"/>
      <c r="BS21" s="625" t="s">
        <v>181</v>
      </c>
      <c r="BT21" s="625"/>
      <c r="BU21" s="625"/>
      <c r="BV21" s="625"/>
      <c r="BW21" s="625"/>
      <c r="BX21" s="625"/>
      <c r="BY21" s="625"/>
      <c r="BZ21" s="625"/>
      <c r="CA21" s="625"/>
      <c r="CB21" s="629"/>
      <c r="CD21" s="644"/>
      <c r="CE21" s="645"/>
      <c r="CF21" s="645"/>
      <c r="CG21" s="645"/>
      <c r="CH21" s="645"/>
      <c r="CI21" s="645"/>
      <c r="CJ21" s="645"/>
      <c r="CK21" s="645"/>
      <c r="CL21" s="645"/>
      <c r="CM21" s="645"/>
      <c r="CN21" s="645"/>
      <c r="CO21" s="645"/>
      <c r="CP21" s="645"/>
      <c r="CQ21" s="646"/>
      <c r="CR21" s="647"/>
      <c r="CS21" s="640"/>
      <c r="CT21" s="640"/>
      <c r="CU21" s="640"/>
      <c r="CV21" s="640"/>
      <c r="CW21" s="640"/>
      <c r="CX21" s="640"/>
      <c r="CY21" s="648"/>
      <c r="CZ21" s="649"/>
      <c r="DA21" s="649"/>
      <c r="DB21" s="649"/>
      <c r="DC21" s="649"/>
      <c r="DD21" s="639"/>
      <c r="DE21" s="640"/>
      <c r="DF21" s="640"/>
      <c r="DG21" s="640"/>
      <c r="DH21" s="640"/>
      <c r="DI21" s="640"/>
      <c r="DJ21" s="640"/>
      <c r="DK21" s="640"/>
      <c r="DL21" s="640"/>
      <c r="DM21" s="640"/>
      <c r="DN21" s="640"/>
      <c r="DO21" s="640"/>
      <c r="DP21" s="648"/>
      <c r="DQ21" s="639"/>
      <c r="DR21" s="640"/>
      <c r="DS21" s="640"/>
      <c r="DT21" s="640"/>
      <c r="DU21" s="640"/>
      <c r="DV21" s="640"/>
      <c r="DW21" s="640"/>
      <c r="DX21" s="640"/>
      <c r="DY21" s="640"/>
      <c r="DZ21" s="640"/>
      <c r="EA21" s="640"/>
      <c r="EB21" s="640"/>
      <c r="EC21" s="641"/>
    </row>
    <row r="22" spans="2:133" ht="11.25" customHeight="1" x14ac:dyDescent="0.2">
      <c r="B22" s="618" t="s">
        <v>285</v>
      </c>
      <c r="C22" s="619"/>
      <c r="D22" s="619"/>
      <c r="E22" s="619"/>
      <c r="F22" s="619"/>
      <c r="G22" s="619"/>
      <c r="H22" s="619"/>
      <c r="I22" s="619"/>
      <c r="J22" s="619"/>
      <c r="K22" s="619"/>
      <c r="L22" s="619"/>
      <c r="M22" s="619"/>
      <c r="N22" s="619"/>
      <c r="O22" s="619"/>
      <c r="P22" s="619"/>
      <c r="Q22" s="620"/>
      <c r="R22" s="621">
        <v>8799227</v>
      </c>
      <c r="S22" s="622"/>
      <c r="T22" s="622"/>
      <c r="U22" s="622"/>
      <c r="V22" s="622"/>
      <c r="W22" s="622"/>
      <c r="X22" s="622"/>
      <c r="Y22" s="623"/>
      <c r="Z22" s="624">
        <v>33</v>
      </c>
      <c r="AA22" s="624"/>
      <c r="AB22" s="624"/>
      <c r="AC22" s="624"/>
      <c r="AD22" s="625">
        <v>8799227</v>
      </c>
      <c r="AE22" s="625"/>
      <c r="AF22" s="625"/>
      <c r="AG22" s="625"/>
      <c r="AH22" s="625"/>
      <c r="AI22" s="625"/>
      <c r="AJ22" s="625"/>
      <c r="AK22" s="625"/>
      <c r="AL22" s="626">
        <v>63.7</v>
      </c>
      <c r="AM22" s="627"/>
      <c r="AN22" s="627"/>
      <c r="AO22" s="628"/>
      <c r="AP22" s="618" t="s">
        <v>286</v>
      </c>
      <c r="AQ22" s="637"/>
      <c r="AR22" s="637"/>
      <c r="AS22" s="637"/>
      <c r="AT22" s="637"/>
      <c r="AU22" s="637"/>
      <c r="AV22" s="637"/>
      <c r="AW22" s="637"/>
      <c r="AX22" s="637"/>
      <c r="AY22" s="637"/>
      <c r="AZ22" s="637"/>
      <c r="BA22" s="637"/>
      <c r="BB22" s="637"/>
      <c r="BC22" s="637"/>
      <c r="BD22" s="637"/>
      <c r="BE22" s="637"/>
      <c r="BF22" s="638"/>
      <c r="BG22" s="621" t="s">
        <v>181</v>
      </c>
      <c r="BH22" s="622"/>
      <c r="BI22" s="622"/>
      <c r="BJ22" s="622"/>
      <c r="BK22" s="622"/>
      <c r="BL22" s="622"/>
      <c r="BM22" s="622"/>
      <c r="BN22" s="623"/>
      <c r="BO22" s="624" t="s">
        <v>181</v>
      </c>
      <c r="BP22" s="624"/>
      <c r="BQ22" s="624"/>
      <c r="BR22" s="624"/>
      <c r="BS22" s="625" t="s">
        <v>181</v>
      </c>
      <c r="BT22" s="625"/>
      <c r="BU22" s="625"/>
      <c r="BV22" s="625"/>
      <c r="BW22" s="625"/>
      <c r="BX22" s="625"/>
      <c r="BY22" s="625"/>
      <c r="BZ22" s="625"/>
      <c r="CA22" s="625"/>
      <c r="CB22" s="629"/>
      <c r="CD22" s="603" t="s">
        <v>287</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2">
      <c r="B23" s="618" t="s">
        <v>288</v>
      </c>
      <c r="C23" s="619"/>
      <c r="D23" s="619"/>
      <c r="E23" s="619"/>
      <c r="F23" s="619"/>
      <c r="G23" s="619"/>
      <c r="H23" s="619"/>
      <c r="I23" s="619"/>
      <c r="J23" s="619"/>
      <c r="K23" s="619"/>
      <c r="L23" s="619"/>
      <c r="M23" s="619"/>
      <c r="N23" s="619"/>
      <c r="O23" s="619"/>
      <c r="P23" s="619"/>
      <c r="Q23" s="620"/>
      <c r="R23" s="621">
        <v>1610591</v>
      </c>
      <c r="S23" s="622"/>
      <c r="T23" s="622"/>
      <c r="U23" s="622"/>
      <c r="V23" s="622"/>
      <c r="W23" s="622"/>
      <c r="X23" s="622"/>
      <c r="Y23" s="623"/>
      <c r="Z23" s="624">
        <v>6</v>
      </c>
      <c r="AA23" s="624"/>
      <c r="AB23" s="624"/>
      <c r="AC23" s="624"/>
      <c r="AD23" s="625" t="s">
        <v>181</v>
      </c>
      <c r="AE23" s="625"/>
      <c r="AF23" s="625"/>
      <c r="AG23" s="625"/>
      <c r="AH23" s="625"/>
      <c r="AI23" s="625"/>
      <c r="AJ23" s="625"/>
      <c r="AK23" s="625"/>
      <c r="AL23" s="626" t="s">
        <v>181</v>
      </c>
      <c r="AM23" s="627"/>
      <c r="AN23" s="627"/>
      <c r="AO23" s="628"/>
      <c r="AP23" s="618" t="s">
        <v>289</v>
      </c>
      <c r="AQ23" s="637"/>
      <c r="AR23" s="637"/>
      <c r="AS23" s="637"/>
      <c r="AT23" s="637"/>
      <c r="AU23" s="637"/>
      <c r="AV23" s="637"/>
      <c r="AW23" s="637"/>
      <c r="AX23" s="637"/>
      <c r="AY23" s="637"/>
      <c r="AZ23" s="637"/>
      <c r="BA23" s="637"/>
      <c r="BB23" s="637"/>
      <c r="BC23" s="637"/>
      <c r="BD23" s="637"/>
      <c r="BE23" s="637"/>
      <c r="BF23" s="638"/>
      <c r="BG23" s="621">
        <v>109934</v>
      </c>
      <c r="BH23" s="622"/>
      <c r="BI23" s="622"/>
      <c r="BJ23" s="622"/>
      <c r="BK23" s="622"/>
      <c r="BL23" s="622"/>
      <c r="BM23" s="622"/>
      <c r="BN23" s="623"/>
      <c r="BO23" s="624">
        <v>2.9</v>
      </c>
      <c r="BP23" s="624"/>
      <c r="BQ23" s="624"/>
      <c r="BR23" s="624"/>
      <c r="BS23" s="625" t="s">
        <v>181</v>
      </c>
      <c r="BT23" s="625"/>
      <c r="BU23" s="625"/>
      <c r="BV23" s="625"/>
      <c r="BW23" s="625"/>
      <c r="BX23" s="625"/>
      <c r="BY23" s="625"/>
      <c r="BZ23" s="625"/>
      <c r="CA23" s="625"/>
      <c r="CB23" s="629"/>
      <c r="CD23" s="603" t="s">
        <v>229</v>
      </c>
      <c r="CE23" s="604"/>
      <c r="CF23" s="604"/>
      <c r="CG23" s="604"/>
      <c r="CH23" s="604"/>
      <c r="CI23" s="604"/>
      <c r="CJ23" s="604"/>
      <c r="CK23" s="604"/>
      <c r="CL23" s="604"/>
      <c r="CM23" s="604"/>
      <c r="CN23" s="604"/>
      <c r="CO23" s="604"/>
      <c r="CP23" s="604"/>
      <c r="CQ23" s="605"/>
      <c r="CR23" s="603" t="s">
        <v>290</v>
      </c>
      <c r="CS23" s="604"/>
      <c r="CT23" s="604"/>
      <c r="CU23" s="604"/>
      <c r="CV23" s="604"/>
      <c r="CW23" s="604"/>
      <c r="CX23" s="604"/>
      <c r="CY23" s="605"/>
      <c r="CZ23" s="603" t="s">
        <v>291</v>
      </c>
      <c r="DA23" s="604"/>
      <c r="DB23" s="604"/>
      <c r="DC23" s="605"/>
      <c r="DD23" s="603" t="s">
        <v>292</v>
      </c>
      <c r="DE23" s="604"/>
      <c r="DF23" s="604"/>
      <c r="DG23" s="604"/>
      <c r="DH23" s="604"/>
      <c r="DI23" s="604"/>
      <c r="DJ23" s="604"/>
      <c r="DK23" s="605"/>
      <c r="DL23" s="650" t="s">
        <v>293</v>
      </c>
      <c r="DM23" s="651"/>
      <c r="DN23" s="651"/>
      <c r="DO23" s="651"/>
      <c r="DP23" s="651"/>
      <c r="DQ23" s="651"/>
      <c r="DR23" s="651"/>
      <c r="DS23" s="651"/>
      <c r="DT23" s="651"/>
      <c r="DU23" s="651"/>
      <c r="DV23" s="652"/>
      <c r="DW23" s="603" t="s">
        <v>294</v>
      </c>
      <c r="DX23" s="604"/>
      <c r="DY23" s="604"/>
      <c r="DZ23" s="604"/>
      <c r="EA23" s="604"/>
      <c r="EB23" s="604"/>
      <c r="EC23" s="605"/>
    </row>
    <row r="24" spans="2:133" ht="11.25" customHeight="1" x14ac:dyDescent="0.2">
      <c r="B24" s="618" t="s">
        <v>295</v>
      </c>
      <c r="C24" s="619"/>
      <c r="D24" s="619"/>
      <c r="E24" s="619"/>
      <c r="F24" s="619"/>
      <c r="G24" s="619"/>
      <c r="H24" s="619"/>
      <c r="I24" s="619"/>
      <c r="J24" s="619"/>
      <c r="K24" s="619"/>
      <c r="L24" s="619"/>
      <c r="M24" s="619"/>
      <c r="N24" s="619"/>
      <c r="O24" s="619"/>
      <c r="P24" s="619"/>
      <c r="Q24" s="620"/>
      <c r="R24" s="621" t="s">
        <v>181</v>
      </c>
      <c r="S24" s="622"/>
      <c r="T24" s="622"/>
      <c r="U24" s="622"/>
      <c r="V24" s="622"/>
      <c r="W24" s="622"/>
      <c r="X24" s="622"/>
      <c r="Y24" s="623"/>
      <c r="Z24" s="624" t="s">
        <v>181</v>
      </c>
      <c r="AA24" s="624"/>
      <c r="AB24" s="624"/>
      <c r="AC24" s="624"/>
      <c r="AD24" s="625" t="s">
        <v>181</v>
      </c>
      <c r="AE24" s="625"/>
      <c r="AF24" s="625"/>
      <c r="AG24" s="625"/>
      <c r="AH24" s="625"/>
      <c r="AI24" s="625"/>
      <c r="AJ24" s="625"/>
      <c r="AK24" s="625"/>
      <c r="AL24" s="626" t="s">
        <v>181</v>
      </c>
      <c r="AM24" s="627"/>
      <c r="AN24" s="627"/>
      <c r="AO24" s="628"/>
      <c r="AP24" s="618" t="s">
        <v>296</v>
      </c>
      <c r="AQ24" s="637"/>
      <c r="AR24" s="637"/>
      <c r="AS24" s="637"/>
      <c r="AT24" s="637"/>
      <c r="AU24" s="637"/>
      <c r="AV24" s="637"/>
      <c r="AW24" s="637"/>
      <c r="AX24" s="637"/>
      <c r="AY24" s="637"/>
      <c r="AZ24" s="637"/>
      <c r="BA24" s="637"/>
      <c r="BB24" s="637"/>
      <c r="BC24" s="637"/>
      <c r="BD24" s="637"/>
      <c r="BE24" s="637"/>
      <c r="BF24" s="638"/>
      <c r="BG24" s="621" t="s">
        <v>181</v>
      </c>
      <c r="BH24" s="622"/>
      <c r="BI24" s="622"/>
      <c r="BJ24" s="622"/>
      <c r="BK24" s="622"/>
      <c r="BL24" s="622"/>
      <c r="BM24" s="622"/>
      <c r="BN24" s="623"/>
      <c r="BO24" s="624" t="s">
        <v>181</v>
      </c>
      <c r="BP24" s="624"/>
      <c r="BQ24" s="624"/>
      <c r="BR24" s="624"/>
      <c r="BS24" s="625" t="s">
        <v>181</v>
      </c>
      <c r="BT24" s="625"/>
      <c r="BU24" s="625"/>
      <c r="BV24" s="625"/>
      <c r="BW24" s="625"/>
      <c r="BX24" s="625"/>
      <c r="BY24" s="625"/>
      <c r="BZ24" s="625"/>
      <c r="CA24" s="625"/>
      <c r="CB24" s="629"/>
      <c r="CD24" s="607" t="s">
        <v>297</v>
      </c>
      <c r="CE24" s="608"/>
      <c r="CF24" s="608"/>
      <c r="CG24" s="608"/>
      <c r="CH24" s="608"/>
      <c r="CI24" s="608"/>
      <c r="CJ24" s="608"/>
      <c r="CK24" s="608"/>
      <c r="CL24" s="608"/>
      <c r="CM24" s="608"/>
      <c r="CN24" s="608"/>
      <c r="CO24" s="608"/>
      <c r="CP24" s="608"/>
      <c r="CQ24" s="609"/>
      <c r="CR24" s="610">
        <v>11072920</v>
      </c>
      <c r="CS24" s="611"/>
      <c r="CT24" s="611"/>
      <c r="CU24" s="611"/>
      <c r="CV24" s="611"/>
      <c r="CW24" s="611"/>
      <c r="CX24" s="611"/>
      <c r="CY24" s="612"/>
      <c r="CZ24" s="615">
        <v>43</v>
      </c>
      <c r="DA24" s="616"/>
      <c r="DB24" s="616"/>
      <c r="DC24" s="632"/>
      <c r="DD24" s="653">
        <v>8488929</v>
      </c>
      <c r="DE24" s="611"/>
      <c r="DF24" s="611"/>
      <c r="DG24" s="611"/>
      <c r="DH24" s="611"/>
      <c r="DI24" s="611"/>
      <c r="DJ24" s="611"/>
      <c r="DK24" s="612"/>
      <c r="DL24" s="653">
        <v>8291332</v>
      </c>
      <c r="DM24" s="611"/>
      <c r="DN24" s="611"/>
      <c r="DO24" s="611"/>
      <c r="DP24" s="611"/>
      <c r="DQ24" s="611"/>
      <c r="DR24" s="611"/>
      <c r="DS24" s="611"/>
      <c r="DT24" s="611"/>
      <c r="DU24" s="611"/>
      <c r="DV24" s="612"/>
      <c r="DW24" s="615">
        <v>59.3</v>
      </c>
      <c r="DX24" s="616"/>
      <c r="DY24" s="616"/>
      <c r="DZ24" s="616"/>
      <c r="EA24" s="616"/>
      <c r="EB24" s="616"/>
      <c r="EC24" s="617"/>
    </row>
    <row r="25" spans="2:133" ht="11.25" customHeight="1" x14ac:dyDescent="0.2">
      <c r="B25" s="618" t="s">
        <v>298</v>
      </c>
      <c r="C25" s="619"/>
      <c r="D25" s="619"/>
      <c r="E25" s="619"/>
      <c r="F25" s="619"/>
      <c r="G25" s="619"/>
      <c r="H25" s="619"/>
      <c r="I25" s="619"/>
      <c r="J25" s="619"/>
      <c r="K25" s="619"/>
      <c r="L25" s="619"/>
      <c r="M25" s="619"/>
      <c r="N25" s="619"/>
      <c r="O25" s="619"/>
      <c r="P25" s="619"/>
      <c r="Q25" s="620"/>
      <c r="R25" s="621">
        <v>15472016</v>
      </c>
      <c r="S25" s="622"/>
      <c r="T25" s="622"/>
      <c r="U25" s="622"/>
      <c r="V25" s="622"/>
      <c r="W25" s="622"/>
      <c r="X25" s="622"/>
      <c r="Y25" s="623"/>
      <c r="Z25" s="624">
        <v>58.1</v>
      </c>
      <c r="AA25" s="624"/>
      <c r="AB25" s="624"/>
      <c r="AC25" s="624"/>
      <c r="AD25" s="625">
        <v>13751491</v>
      </c>
      <c r="AE25" s="625"/>
      <c r="AF25" s="625"/>
      <c r="AG25" s="625"/>
      <c r="AH25" s="625"/>
      <c r="AI25" s="625"/>
      <c r="AJ25" s="625"/>
      <c r="AK25" s="625"/>
      <c r="AL25" s="626">
        <v>99.5</v>
      </c>
      <c r="AM25" s="627"/>
      <c r="AN25" s="627"/>
      <c r="AO25" s="628"/>
      <c r="AP25" s="618" t="s">
        <v>299</v>
      </c>
      <c r="AQ25" s="637"/>
      <c r="AR25" s="637"/>
      <c r="AS25" s="637"/>
      <c r="AT25" s="637"/>
      <c r="AU25" s="637"/>
      <c r="AV25" s="637"/>
      <c r="AW25" s="637"/>
      <c r="AX25" s="637"/>
      <c r="AY25" s="637"/>
      <c r="AZ25" s="637"/>
      <c r="BA25" s="637"/>
      <c r="BB25" s="637"/>
      <c r="BC25" s="637"/>
      <c r="BD25" s="637"/>
      <c r="BE25" s="637"/>
      <c r="BF25" s="638"/>
      <c r="BG25" s="621" t="s">
        <v>181</v>
      </c>
      <c r="BH25" s="622"/>
      <c r="BI25" s="622"/>
      <c r="BJ25" s="622"/>
      <c r="BK25" s="622"/>
      <c r="BL25" s="622"/>
      <c r="BM25" s="622"/>
      <c r="BN25" s="623"/>
      <c r="BO25" s="624" t="s">
        <v>181</v>
      </c>
      <c r="BP25" s="624"/>
      <c r="BQ25" s="624"/>
      <c r="BR25" s="624"/>
      <c r="BS25" s="625" t="s">
        <v>181</v>
      </c>
      <c r="BT25" s="625"/>
      <c r="BU25" s="625"/>
      <c r="BV25" s="625"/>
      <c r="BW25" s="625"/>
      <c r="BX25" s="625"/>
      <c r="BY25" s="625"/>
      <c r="BZ25" s="625"/>
      <c r="CA25" s="625"/>
      <c r="CB25" s="629"/>
      <c r="CD25" s="618" t="s">
        <v>300</v>
      </c>
      <c r="CE25" s="619"/>
      <c r="CF25" s="619"/>
      <c r="CG25" s="619"/>
      <c r="CH25" s="619"/>
      <c r="CI25" s="619"/>
      <c r="CJ25" s="619"/>
      <c r="CK25" s="619"/>
      <c r="CL25" s="619"/>
      <c r="CM25" s="619"/>
      <c r="CN25" s="619"/>
      <c r="CO25" s="619"/>
      <c r="CP25" s="619"/>
      <c r="CQ25" s="620"/>
      <c r="CR25" s="621">
        <v>4330514</v>
      </c>
      <c r="CS25" s="642"/>
      <c r="CT25" s="642"/>
      <c r="CU25" s="642"/>
      <c r="CV25" s="642"/>
      <c r="CW25" s="642"/>
      <c r="CX25" s="642"/>
      <c r="CY25" s="643"/>
      <c r="CZ25" s="626">
        <v>16.8</v>
      </c>
      <c r="DA25" s="654"/>
      <c r="DB25" s="654"/>
      <c r="DC25" s="656"/>
      <c r="DD25" s="630">
        <v>3895480</v>
      </c>
      <c r="DE25" s="642"/>
      <c r="DF25" s="642"/>
      <c r="DG25" s="642"/>
      <c r="DH25" s="642"/>
      <c r="DI25" s="642"/>
      <c r="DJ25" s="642"/>
      <c r="DK25" s="643"/>
      <c r="DL25" s="630">
        <v>3739241</v>
      </c>
      <c r="DM25" s="642"/>
      <c r="DN25" s="642"/>
      <c r="DO25" s="642"/>
      <c r="DP25" s="642"/>
      <c r="DQ25" s="642"/>
      <c r="DR25" s="642"/>
      <c r="DS25" s="642"/>
      <c r="DT25" s="642"/>
      <c r="DU25" s="642"/>
      <c r="DV25" s="643"/>
      <c r="DW25" s="626">
        <v>26.8</v>
      </c>
      <c r="DX25" s="654"/>
      <c r="DY25" s="654"/>
      <c r="DZ25" s="654"/>
      <c r="EA25" s="654"/>
      <c r="EB25" s="654"/>
      <c r="EC25" s="655"/>
    </row>
    <row r="26" spans="2:133" ht="11.25" customHeight="1" x14ac:dyDescent="0.2">
      <c r="B26" s="618" t="s">
        <v>301</v>
      </c>
      <c r="C26" s="619"/>
      <c r="D26" s="619"/>
      <c r="E26" s="619"/>
      <c r="F26" s="619"/>
      <c r="G26" s="619"/>
      <c r="H26" s="619"/>
      <c r="I26" s="619"/>
      <c r="J26" s="619"/>
      <c r="K26" s="619"/>
      <c r="L26" s="619"/>
      <c r="M26" s="619"/>
      <c r="N26" s="619"/>
      <c r="O26" s="619"/>
      <c r="P26" s="619"/>
      <c r="Q26" s="620"/>
      <c r="R26" s="621">
        <v>2909</v>
      </c>
      <c r="S26" s="622"/>
      <c r="T26" s="622"/>
      <c r="U26" s="622"/>
      <c r="V26" s="622"/>
      <c r="W26" s="622"/>
      <c r="X26" s="622"/>
      <c r="Y26" s="623"/>
      <c r="Z26" s="624">
        <v>0</v>
      </c>
      <c r="AA26" s="624"/>
      <c r="AB26" s="624"/>
      <c r="AC26" s="624"/>
      <c r="AD26" s="625">
        <v>2909</v>
      </c>
      <c r="AE26" s="625"/>
      <c r="AF26" s="625"/>
      <c r="AG26" s="625"/>
      <c r="AH26" s="625"/>
      <c r="AI26" s="625"/>
      <c r="AJ26" s="625"/>
      <c r="AK26" s="625"/>
      <c r="AL26" s="626">
        <v>0</v>
      </c>
      <c r="AM26" s="627"/>
      <c r="AN26" s="627"/>
      <c r="AO26" s="628"/>
      <c r="AP26" s="618" t="s">
        <v>302</v>
      </c>
      <c r="AQ26" s="637"/>
      <c r="AR26" s="637"/>
      <c r="AS26" s="637"/>
      <c r="AT26" s="637"/>
      <c r="AU26" s="637"/>
      <c r="AV26" s="637"/>
      <c r="AW26" s="637"/>
      <c r="AX26" s="637"/>
      <c r="AY26" s="637"/>
      <c r="AZ26" s="637"/>
      <c r="BA26" s="637"/>
      <c r="BB26" s="637"/>
      <c r="BC26" s="637"/>
      <c r="BD26" s="637"/>
      <c r="BE26" s="637"/>
      <c r="BF26" s="638"/>
      <c r="BG26" s="621" t="s">
        <v>181</v>
      </c>
      <c r="BH26" s="622"/>
      <c r="BI26" s="622"/>
      <c r="BJ26" s="622"/>
      <c r="BK26" s="622"/>
      <c r="BL26" s="622"/>
      <c r="BM26" s="622"/>
      <c r="BN26" s="623"/>
      <c r="BO26" s="624" t="s">
        <v>181</v>
      </c>
      <c r="BP26" s="624"/>
      <c r="BQ26" s="624"/>
      <c r="BR26" s="624"/>
      <c r="BS26" s="625" t="s">
        <v>181</v>
      </c>
      <c r="BT26" s="625"/>
      <c r="BU26" s="625"/>
      <c r="BV26" s="625"/>
      <c r="BW26" s="625"/>
      <c r="BX26" s="625"/>
      <c r="BY26" s="625"/>
      <c r="BZ26" s="625"/>
      <c r="CA26" s="625"/>
      <c r="CB26" s="629"/>
      <c r="CD26" s="618" t="s">
        <v>303</v>
      </c>
      <c r="CE26" s="619"/>
      <c r="CF26" s="619"/>
      <c r="CG26" s="619"/>
      <c r="CH26" s="619"/>
      <c r="CI26" s="619"/>
      <c r="CJ26" s="619"/>
      <c r="CK26" s="619"/>
      <c r="CL26" s="619"/>
      <c r="CM26" s="619"/>
      <c r="CN26" s="619"/>
      <c r="CO26" s="619"/>
      <c r="CP26" s="619"/>
      <c r="CQ26" s="620"/>
      <c r="CR26" s="621">
        <v>2403453</v>
      </c>
      <c r="CS26" s="622"/>
      <c r="CT26" s="622"/>
      <c r="CU26" s="622"/>
      <c r="CV26" s="622"/>
      <c r="CW26" s="622"/>
      <c r="CX26" s="622"/>
      <c r="CY26" s="623"/>
      <c r="CZ26" s="626">
        <v>9.3000000000000007</v>
      </c>
      <c r="DA26" s="654"/>
      <c r="DB26" s="654"/>
      <c r="DC26" s="656"/>
      <c r="DD26" s="630">
        <v>2203905</v>
      </c>
      <c r="DE26" s="622"/>
      <c r="DF26" s="622"/>
      <c r="DG26" s="622"/>
      <c r="DH26" s="622"/>
      <c r="DI26" s="622"/>
      <c r="DJ26" s="622"/>
      <c r="DK26" s="623"/>
      <c r="DL26" s="630" t="s">
        <v>181</v>
      </c>
      <c r="DM26" s="622"/>
      <c r="DN26" s="622"/>
      <c r="DO26" s="622"/>
      <c r="DP26" s="622"/>
      <c r="DQ26" s="622"/>
      <c r="DR26" s="622"/>
      <c r="DS26" s="622"/>
      <c r="DT26" s="622"/>
      <c r="DU26" s="622"/>
      <c r="DV26" s="623"/>
      <c r="DW26" s="626" t="s">
        <v>181</v>
      </c>
      <c r="DX26" s="654"/>
      <c r="DY26" s="654"/>
      <c r="DZ26" s="654"/>
      <c r="EA26" s="654"/>
      <c r="EB26" s="654"/>
      <c r="EC26" s="655"/>
    </row>
    <row r="27" spans="2:133" ht="11.25" customHeight="1" x14ac:dyDescent="0.2">
      <c r="B27" s="618" t="s">
        <v>304</v>
      </c>
      <c r="C27" s="619"/>
      <c r="D27" s="619"/>
      <c r="E27" s="619"/>
      <c r="F27" s="619"/>
      <c r="G27" s="619"/>
      <c r="H27" s="619"/>
      <c r="I27" s="619"/>
      <c r="J27" s="619"/>
      <c r="K27" s="619"/>
      <c r="L27" s="619"/>
      <c r="M27" s="619"/>
      <c r="N27" s="619"/>
      <c r="O27" s="619"/>
      <c r="P27" s="619"/>
      <c r="Q27" s="620"/>
      <c r="R27" s="621">
        <v>96768</v>
      </c>
      <c r="S27" s="622"/>
      <c r="T27" s="622"/>
      <c r="U27" s="622"/>
      <c r="V27" s="622"/>
      <c r="W27" s="622"/>
      <c r="X27" s="622"/>
      <c r="Y27" s="623"/>
      <c r="Z27" s="624">
        <v>0.4</v>
      </c>
      <c r="AA27" s="624"/>
      <c r="AB27" s="624"/>
      <c r="AC27" s="624"/>
      <c r="AD27" s="625" t="s">
        <v>181</v>
      </c>
      <c r="AE27" s="625"/>
      <c r="AF27" s="625"/>
      <c r="AG27" s="625"/>
      <c r="AH27" s="625"/>
      <c r="AI27" s="625"/>
      <c r="AJ27" s="625"/>
      <c r="AK27" s="625"/>
      <c r="AL27" s="626" t="s">
        <v>181</v>
      </c>
      <c r="AM27" s="627"/>
      <c r="AN27" s="627"/>
      <c r="AO27" s="628"/>
      <c r="AP27" s="618" t="s">
        <v>305</v>
      </c>
      <c r="AQ27" s="619"/>
      <c r="AR27" s="619"/>
      <c r="AS27" s="619"/>
      <c r="AT27" s="619"/>
      <c r="AU27" s="619"/>
      <c r="AV27" s="619"/>
      <c r="AW27" s="619"/>
      <c r="AX27" s="619"/>
      <c r="AY27" s="619"/>
      <c r="AZ27" s="619"/>
      <c r="BA27" s="619"/>
      <c r="BB27" s="619"/>
      <c r="BC27" s="619"/>
      <c r="BD27" s="619"/>
      <c r="BE27" s="619"/>
      <c r="BF27" s="620"/>
      <c r="BG27" s="621">
        <v>3794482</v>
      </c>
      <c r="BH27" s="622"/>
      <c r="BI27" s="622"/>
      <c r="BJ27" s="622"/>
      <c r="BK27" s="622"/>
      <c r="BL27" s="622"/>
      <c r="BM27" s="622"/>
      <c r="BN27" s="623"/>
      <c r="BO27" s="624">
        <v>100</v>
      </c>
      <c r="BP27" s="624"/>
      <c r="BQ27" s="624"/>
      <c r="BR27" s="624"/>
      <c r="BS27" s="625">
        <v>26937</v>
      </c>
      <c r="BT27" s="625"/>
      <c r="BU27" s="625"/>
      <c r="BV27" s="625"/>
      <c r="BW27" s="625"/>
      <c r="BX27" s="625"/>
      <c r="BY27" s="625"/>
      <c r="BZ27" s="625"/>
      <c r="CA27" s="625"/>
      <c r="CB27" s="629"/>
      <c r="CD27" s="618" t="s">
        <v>306</v>
      </c>
      <c r="CE27" s="619"/>
      <c r="CF27" s="619"/>
      <c r="CG27" s="619"/>
      <c r="CH27" s="619"/>
      <c r="CI27" s="619"/>
      <c r="CJ27" s="619"/>
      <c r="CK27" s="619"/>
      <c r="CL27" s="619"/>
      <c r="CM27" s="619"/>
      <c r="CN27" s="619"/>
      <c r="CO27" s="619"/>
      <c r="CP27" s="619"/>
      <c r="CQ27" s="620"/>
      <c r="CR27" s="621">
        <v>2755722</v>
      </c>
      <c r="CS27" s="642"/>
      <c r="CT27" s="642"/>
      <c r="CU27" s="642"/>
      <c r="CV27" s="642"/>
      <c r="CW27" s="642"/>
      <c r="CX27" s="642"/>
      <c r="CY27" s="643"/>
      <c r="CZ27" s="626">
        <v>10.7</v>
      </c>
      <c r="DA27" s="654"/>
      <c r="DB27" s="654"/>
      <c r="DC27" s="656"/>
      <c r="DD27" s="630">
        <v>672303</v>
      </c>
      <c r="DE27" s="642"/>
      <c r="DF27" s="642"/>
      <c r="DG27" s="642"/>
      <c r="DH27" s="642"/>
      <c r="DI27" s="642"/>
      <c r="DJ27" s="642"/>
      <c r="DK27" s="643"/>
      <c r="DL27" s="630">
        <v>630945</v>
      </c>
      <c r="DM27" s="642"/>
      <c r="DN27" s="642"/>
      <c r="DO27" s="642"/>
      <c r="DP27" s="642"/>
      <c r="DQ27" s="642"/>
      <c r="DR27" s="642"/>
      <c r="DS27" s="642"/>
      <c r="DT27" s="642"/>
      <c r="DU27" s="642"/>
      <c r="DV27" s="643"/>
      <c r="DW27" s="626">
        <v>4.5</v>
      </c>
      <c r="DX27" s="654"/>
      <c r="DY27" s="654"/>
      <c r="DZ27" s="654"/>
      <c r="EA27" s="654"/>
      <c r="EB27" s="654"/>
      <c r="EC27" s="655"/>
    </row>
    <row r="28" spans="2:133" ht="11.25" customHeight="1" x14ac:dyDescent="0.2">
      <c r="B28" s="618" t="s">
        <v>307</v>
      </c>
      <c r="C28" s="619"/>
      <c r="D28" s="619"/>
      <c r="E28" s="619"/>
      <c r="F28" s="619"/>
      <c r="G28" s="619"/>
      <c r="H28" s="619"/>
      <c r="I28" s="619"/>
      <c r="J28" s="619"/>
      <c r="K28" s="619"/>
      <c r="L28" s="619"/>
      <c r="M28" s="619"/>
      <c r="N28" s="619"/>
      <c r="O28" s="619"/>
      <c r="P28" s="619"/>
      <c r="Q28" s="620"/>
      <c r="R28" s="621">
        <v>337427</v>
      </c>
      <c r="S28" s="622"/>
      <c r="T28" s="622"/>
      <c r="U28" s="622"/>
      <c r="V28" s="622"/>
      <c r="W28" s="622"/>
      <c r="X28" s="622"/>
      <c r="Y28" s="623"/>
      <c r="Z28" s="624">
        <v>1.3</v>
      </c>
      <c r="AA28" s="624"/>
      <c r="AB28" s="624"/>
      <c r="AC28" s="624"/>
      <c r="AD28" s="625">
        <v>11597</v>
      </c>
      <c r="AE28" s="625"/>
      <c r="AF28" s="625"/>
      <c r="AG28" s="625"/>
      <c r="AH28" s="625"/>
      <c r="AI28" s="625"/>
      <c r="AJ28" s="625"/>
      <c r="AK28" s="625"/>
      <c r="AL28" s="626">
        <v>0.1</v>
      </c>
      <c r="AM28" s="627"/>
      <c r="AN28" s="627"/>
      <c r="AO28" s="628"/>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24"/>
      <c r="BP28" s="624"/>
      <c r="BQ28" s="624"/>
      <c r="BR28" s="624"/>
      <c r="BS28" s="630"/>
      <c r="BT28" s="622"/>
      <c r="BU28" s="622"/>
      <c r="BV28" s="622"/>
      <c r="BW28" s="622"/>
      <c r="BX28" s="622"/>
      <c r="BY28" s="622"/>
      <c r="BZ28" s="622"/>
      <c r="CA28" s="622"/>
      <c r="CB28" s="631"/>
      <c r="CD28" s="618" t="s">
        <v>308</v>
      </c>
      <c r="CE28" s="619"/>
      <c r="CF28" s="619"/>
      <c r="CG28" s="619"/>
      <c r="CH28" s="619"/>
      <c r="CI28" s="619"/>
      <c r="CJ28" s="619"/>
      <c r="CK28" s="619"/>
      <c r="CL28" s="619"/>
      <c r="CM28" s="619"/>
      <c r="CN28" s="619"/>
      <c r="CO28" s="619"/>
      <c r="CP28" s="619"/>
      <c r="CQ28" s="620"/>
      <c r="CR28" s="621">
        <v>3986684</v>
      </c>
      <c r="CS28" s="622"/>
      <c r="CT28" s="622"/>
      <c r="CU28" s="622"/>
      <c r="CV28" s="622"/>
      <c r="CW28" s="622"/>
      <c r="CX28" s="622"/>
      <c r="CY28" s="623"/>
      <c r="CZ28" s="626">
        <v>15.5</v>
      </c>
      <c r="DA28" s="654"/>
      <c r="DB28" s="654"/>
      <c r="DC28" s="656"/>
      <c r="DD28" s="630">
        <v>3921146</v>
      </c>
      <c r="DE28" s="622"/>
      <c r="DF28" s="622"/>
      <c r="DG28" s="622"/>
      <c r="DH28" s="622"/>
      <c r="DI28" s="622"/>
      <c r="DJ28" s="622"/>
      <c r="DK28" s="623"/>
      <c r="DL28" s="630">
        <v>3921146</v>
      </c>
      <c r="DM28" s="622"/>
      <c r="DN28" s="622"/>
      <c r="DO28" s="622"/>
      <c r="DP28" s="622"/>
      <c r="DQ28" s="622"/>
      <c r="DR28" s="622"/>
      <c r="DS28" s="622"/>
      <c r="DT28" s="622"/>
      <c r="DU28" s="622"/>
      <c r="DV28" s="623"/>
      <c r="DW28" s="626">
        <v>28.1</v>
      </c>
      <c r="DX28" s="654"/>
      <c r="DY28" s="654"/>
      <c r="DZ28" s="654"/>
      <c r="EA28" s="654"/>
      <c r="EB28" s="654"/>
      <c r="EC28" s="655"/>
    </row>
    <row r="29" spans="2:133" ht="11.25" customHeight="1" x14ac:dyDescent="0.2">
      <c r="B29" s="618" t="s">
        <v>309</v>
      </c>
      <c r="C29" s="619"/>
      <c r="D29" s="619"/>
      <c r="E29" s="619"/>
      <c r="F29" s="619"/>
      <c r="G29" s="619"/>
      <c r="H29" s="619"/>
      <c r="I29" s="619"/>
      <c r="J29" s="619"/>
      <c r="K29" s="619"/>
      <c r="L29" s="619"/>
      <c r="M29" s="619"/>
      <c r="N29" s="619"/>
      <c r="O29" s="619"/>
      <c r="P29" s="619"/>
      <c r="Q29" s="620"/>
      <c r="R29" s="621">
        <v>65842</v>
      </c>
      <c r="S29" s="622"/>
      <c r="T29" s="622"/>
      <c r="U29" s="622"/>
      <c r="V29" s="622"/>
      <c r="W29" s="622"/>
      <c r="X29" s="622"/>
      <c r="Y29" s="623"/>
      <c r="Z29" s="624">
        <v>0.2</v>
      </c>
      <c r="AA29" s="624"/>
      <c r="AB29" s="624"/>
      <c r="AC29" s="624"/>
      <c r="AD29" s="625" t="s">
        <v>181</v>
      </c>
      <c r="AE29" s="625"/>
      <c r="AF29" s="625"/>
      <c r="AG29" s="625"/>
      <c r="AH29" s="625"/>
      <c r="AI29" s="625"/>
      <c r="AJ29" s="625"/>
      <c r="AK29" s="625"/>
      <c r="AL29" s="626" t="s">
        <v>181</v>
      </c>
      <c r="AM29" s="627"/>
      <c r="AN29" s="627"/>
      <c r="AO29" s="628"/>
      <c r="AP29" s="644"/>
      <c r="AQ29" s="645"/>
      <c r="AR29" s="645"/>
      <c r="AS29" s="645"/>
      <c r="AT29" s="645"/>
      <c r="AU29" s="645"/>
      <c r="AV29" s="645"/>
      <c r="AW29" s="645"/>
      <c r="AX29" s="645"/>
      <c r="AY29" s="645"/>
      <c r="AZ29" s="645"/>
      <c r="BA29" s="645"/>
      <c r="BB29" s="645"/>
      <c r="BC29" s="645"/>
      <c r="BD29" s="645"/>
      <c r="BE29" s="645"/>
      <c r="BF29" s="646"/>
      <c r="BG29" s="621"/>
      <c r="BH29" s="622"/>
      <c r="BI29" s="622"/>
      <c r="BJ29" s="622"/>
      <c r="BK29" s="622"/>
      <c r="BL29" s="622"/>
      <c r="BM29" s="622"/>
      <c r="BN29" s="623"/>
      <c r="BO29" s="624"/>
      <c r="BP29" s="624"/>
      <c r="BQ29" s="624"/>
      <c r="BR29" s="624"/>
      <c r="BS29" s="625"/>
      <c r="BT29" s="625"/>
      <c r="BU29" s="625"/>
      <c r="BV29" s="625"/>
      <c r="BW29" s="625"/>
      <c r="BX29" s="625"/>
      <c r="BY29" s="625"/>
      <c r="BZ29" s="625"/>
      <c r="CA29" s="625"/>
      <c r="CB29" s="629"/>
      <c r="CD29" s="659" t="s">
        <v>310</v>
      </c>
      <c r="CE29" s="660"/>
      <c r="CF29" s="618" t="s">
        <v>311</v>
      </c>
      <c r="CG29" s="619"/>
      <c r="CH29" s="619"/>
      <c r="CI29" s="619"/>
      <c r="CJ29" s="619"/>
      <c r="CK29" s="619"/>
      <c r="CL29" s="619"/>
      <c r="CM29" s="619"/>
      <c r="CN29" s="619"/>
      <c r="CO29" s="619"/>
      <c r="CP29" s="619"/>
      <c r="CQ29" s="620"/>
      <c r="CR29" s="621">
        <v>3986569</v>
      </c>
      <c r="CS29" s="642"/>
      <c r="CT29" s="642"/>
      <c r="CU29" s="642"/>
      <c r="CV29" s="642"/>
      <c r="CW29" s="642"/>
      <c r="CX29" s="642"/>
      <c r="CY29" s="643"/>
      <c r="CZ29" s="626">
        <v>15.5</v>
      </c>
      <c r="DA29" s="654"/>
      <c r="DB29" s="654"/>
      <c r="DC29" s="656"/>
      <c r="DD29" s="630">
        <v>3921031</v>
      </c>
      <c r="DE29" s="642"/>
      <c r="DF29" s="642"/>
      <c r="DG29" s="642"/>
      <c r="DH29" s="642"/>
      <c r="DI29" s="642"/>
      <c r="DJ29" s="642"/>
      <c r="DK29" s="643"/>
      <c r="DL29" s="630">
        <v>3921031</v>
      </c>
      <c r="DM29" s="642"/>
      <c r="DN29" s="642"/>
      <c r="DO29" s="642"/>
      <c r="DP29" s="642"/>
      <c r="DQ29" s="642"/>
      <c r="DR29" s="642"/>
      <c r="DS29" s="642"/>
      <c r="DT29" s="642"/>
      <c r="DU29" s="642"/>
      <c r="DV29" s="643"/>
      <c r="DW29" s="626">
        <v>28.1</v>
      </c>
      <c r="DX29" s="654"/>
      <c r="DY29" s="654"/>
      <c r="DZ29" s="654"/>
      <c r="EA29" s="654"/>
      <c r="EB29" s="654"/>
      <c r="EC29" s="655"/>
    </row>
    <row r="30" spans="2:133" ht="11.25" customHeight="1" x14ac:dyDescent="0.2">
      <c r="B30" s="618" t="s">
        <v>312</v>
      </c>
      <c r="C30" s="619"/>
      <c r="D30" s="619"/>
      <c r="E30" s="619"/>
      <c r="F30" s="619"/>
      <c r="G30" s="619"/>
      <c r="H30" s="619"/>
      <c r="I30" s="619"/>
      <c r="J30" s="619"/>
      <c r="K30" s="619"/>
      <c r="L30" s="619"/>
      <c r="M30" s="619"/>
      <c r="N30" s="619"/>
      <c r="O30" s="619"/>
      <c r="P30" s="619"/>
      <c r="Q30" s="620"/>
      <c r="R30" s="621">
        <v>3537892</v>
      </c>
      <c r="S30" s="622"/>
      <c r="T30" s="622"/>
      <c r="U30" s="622"/>
      <c r="V30" s="622"/>
      <c r="W30" s="622"/>
      <c r="X30" s="622"/>
      <c r="Y30" s="623"/>
      <c r="Z30" s="624">
        <v>13.3</v>
      </c>
      <c r="AA30" s="624"/>
      <c r="AB30" s="624"/>
      <c r="AC30" s="624"/>
      <c r="AD30" s="625" t="s">
        <v>181</v>
      </c>
      <c r="AE30" s="625"/>
      <c r="AF30" s="625"/>
      <c r="AG30" s="625"/>
      <c r="AH30" s="625"/>
      <c r="AI30" s="625"/>
      <c r="AJ30" s="625"/>
      <c r="AK30" s="625"/>
      <c r="AL30" s="626" t="s">
        <v>181</v>
      </c>
      <c r="AM30" s="627"/>
      <c r="AN30" s="627"/>
      <c r="AO30" s="628"/>
      <c r="AP30" s="603" t="s">
        <v>229</v>
      </c>
      <c r="AQ30" s="604"/>
      <c r="AR30" s="604"/>
      <c r="AS30" s="604"/>
      <c r="AT30" s="604"/>
      <c r="AU30" s="604"/>
      <c r="AV30" s="604"/>
      <c r="AW30" s="604"/>
      <c r="AX30" s="604"/>
      <c r="AY30" s="604"/>
      <c r="AZ30" s="604"/>
      <c r="BA30" s="604"/>
      <c r="BB30" s="604"/>
      <c r="BC30" s="604"/>
      <c r="BD30" s="604"/>
      <c r="BE30" s="604"/>
      <c r="BF30" s="605"/>
      <c r="BG30" s="603" t="s">
        <v>313</v>
      </c>
      <c r="BH30" s="657"/>
      <c r="BI30" s="657"/>
      <c r="BJ30" s="657"/>
      <c r="BK30" s="657"/>
      <c r="BL30" s="657"/>
      <c r="BM30" s="657"/>
      <c r="BN30" s="657"/>
      <c r="BO30" s="657"/>
      <c r="BP30" s="657"/>
      <c r="BQ30" s="658"/>
      <c r="BR30" s="603" t="s">
        <v>314</v>
      </c>
      <c r="BS30" s="657"/>
      <c r="BT30" s="657"/>
      <c r="BU30" s="657"/>
      <c r="BV30" s="657"/>
      <c r="BW30" s="657"/>
      <c r="BX30" s="657"/>
      <c r="BY30" s="657"/>
      <c r="BZ30" s="657"/>
      <c r="CA30" s="657"/>
      <c r="CB30" s="658"/>
      <c r="CD30" s="661"/>
      <c r="CE30" s="662"/>
      <c r="CF30" s="618" t="s">
        <v>315</v>
      </c>
      <c r="CG30" s="619"/>
      <c r="CH30" s="619"/>
      <c r="CI30" s="619"/>
      <c r="CJ30" s="619"/>
      <c r="CK30" s="619"/>
      <c r="CL30" s="619"/>
      <c r="CM30" s="619"/>
      <c r="CN30" s="619"/>
      <c r="CO30" s="619"/>
      <c r="CP30" s="619"/>
      <c r="CQ30" s="620"/>
      <c r="CR30" s="621">
        <v>3888512</v>
      </c>
      <c r="CS30" s="622"/>
      <c r="CT30" s="622"/>
      <c r="CU30" s="622"/>
      <c r="CV30" s="622"/>
      <c r="CW30" s="622"/>
      <c r="CX30" s="622"/>
      <c r="CY30" s="623"/>
      <c r="CZ30" s="626">
        <v>15.1</v>
      </c>
      <c r="DA30" s="654"/>
      <c r="DB30" s="654"/>
      <c r="DC30" s="656"/>
      <c r="DD30" s="630">
        <v>3826280</v>
      </c>
      <c r="DE30" s="622"/>
      <c r="DF30" s="622"/>
      <c r="DG30" s="622"/>
      <c r="DH30" s="622"/>
      <c r="DI30" s="622"/>
      <c r="DJ30" s="622"/>
      <c r="DK30" s="623"/>
      <c r="DL30" s="630">
        <v>3826280</v>
      </c>
      <c r="DM30" s="622"/>
      <c r="DN30" s="622"/>
      <c r="DO30" s="622"/>
      <c r="DP30" s="622"/>
      <c r="DQ30" s="622"/>
      <c r="DR30" s="622"/>
      <c r="DS30" s="622"/>
      <c r="DT30" s="622"/>
      <c r="DU30" s="622"/>
      <c r="DV30" s="623"/>
      <c r="DW30" s="626">
        <v>27.4</v>
      </c>
      <c r="DX30" s="654"/>
      <c r="DY30" s="654"/>
      <c r="DZ30" s="654"/>
      <c r="EA30" s="654"/>
      <c r="EB30" s="654"/>
      <c r="EC30" s="655"/>
    </row>
    <row r="31" spans="2:133" ht="11.25" customHeight="1" x14ac:dyDescent="0.2">
      <c r="B31" s="634" t="s">
        <v>316</v>
      </c>
      <c r="C31" s="635"/>
      <c r="D31" s="635"/>
      <c r="E31" s="635"/>
      <c r="F31" s="635"/>
      <c r="G31" s="635"/>
      <c r="H31" s="635"/>
      <c r="I31" s="635"/>
      <c r="J31" s="635"/>
      <c r="K31" s="635"/>
      <c r="L31" s="635"/>
      <c r="M31" s="635"/>
      <c r="N31" s="635"/>
      <c r="O31" s="635"/>
      <c r="P31" s="635"/>
      <c r="Q31" s="636"/>
      <c r="R31" s="621" t="s">
        <v>181</v>
      </c>
      <c r="S31" s="622"/>
      <c r="T31" s="622"/>
      <c r="U31" s="622"/>
      <c r="V31" s="622"/>
      <c r="W31" s="622"/>
      <c r="X31" s="622"/>
      <c r="Y31" s="623"/>
      <c r="Z31" s="624" t="s">
        <v>181</v>
      </c>
      <c r="AA31" s="624"/>
      <c r="AB31" s="624"/>
      <c r="AC31" s="624"/>
      <c r="AD31" s="625" t="s">
        <v>181</v>
      </c>
      <c r="AE31" s="625"/>
      <c r="AF31" s="625"/>
      <c r="AG31" s="625"/>
      <c r="AH31" s="625"/>
      <c r="AI31" s="625"/>
      <c r="AJ31" s="625"/>
      <c r="AK31" s="625"/>
      <c r="AL31" s="626" t="s">
        <v>181</v>
      </c>
      <c r="AM31" s="627"/>
      <c r="AN31" s="627"/>
      <c r="AO31" s="628"/>
      <c r="AP31" s="669" t="s">
        <v>317</v>
      </c>
      <c r="AQ31" s="670"/>
      <c r="AR31" s="670"/>
      <c r="AS31" s="670"/>
      <c r="AT31" s="675" t="s">
        <v>318</v>
      </c>
      <c r="AU31" s="216"/>
      <c r="AV31" s="216"/>
      <c r="AW31" s="216"/>
      <c r="AX31" s="607" t="s">
        <v>191</v>
      </c>
      <c r="AY31" s="608"/>
      <c r="AZ31" s="608"/>
      <c r="BA31" s="608"/>
      <c r="BB31" s="608"/>
      <c r="BC31" s="608"/>
      <c r="BD31" s="608"/>
      <c r="BE31" s="608"/>
      <c r="BF31" s="609"/>
      <c r="BG31" s="668">
        <v>99.1</v>
      </c>
      <c r="BH31" s="665"/>
      <c r="BI31" s="665"/>
      <c r="BJ31" s="665"/>
      <c r="BK31" s="665"/>
      <c r="BL31" s="665"/>
      <c r="BM31" s="616">
        <v>96.6</v>
      </c>
      <c r="BN31" s="665"/>
      <c r="BO31" s="665"/>
      <c r="BP31" s="665"/>
      <c r="BQ31" s="666"/>
      <c r="BR31" s="668">
        <v>99.1</v>
      </c>
      <c r="BS31" s="665"/>
      <c r="BT31" s="665"/>
      <c r="BU31" s="665"/>
      <c r="BV31" s="665"/>
      <c r="BW31" s="665"/>
      <c r="BX31" s="616">
        <v>96.6</v>
      </c>
      <c r="BY31" s="665"/>
      <c r="BZ31" s="665"/>
      <c r="CA31" s="665"/>
      <c r="CB31" s="666"/>
      <c r="CD31" s="661"/>
      <c r="CE31" s="662"/>
      <c r="CF31" s="618" t="s">
        <v>319</v>
      </c>
      <c r="CG31" s="619"/>
      <c r="CH31" s="619"/>
      <c r="CI31" s="619"/>
      <c r="CJ31" s="619"/>
      <c r="CK31" s="619"/>
      <c r="CL31" s="619"/>
      <c r="CM31" s="619"/>
      <c r="CN31" s="619"/>
      <c r="CO31" s="619"/>
      <c r="CP31" s="619"/>
      <c r="CQ31" s="620"/>
      <c r="CR31" s="621">
        <v>98057</v>
      </c>
      <c r="CS31" s="642"/>
      <c r="CT31" s="642"/>
      <c r="CU31" s="642"/>
      <c r="CV31" s="642"/>
      <c r="CW31" s="642"/>
      <c r="CX31" s="642"/>
      <c r="CY31" s="643"/>
      <c r="CZ31" s="626">
        <v>0.4</v>
      </c>
      <c r="DA31" s="654"/>
      <c r="DB31" s="654"/>
      <c r="DC31" s="656"/>
      <c r="DD31" s="630">
        <v>94751</v>
      </c>
      <c r="DE31" s="642"/>
      <c r="DF31" s="642"/>
      <c r="DG31" s="642"/>
      <c r="DH31" s="642"/>
      <c r="DI31" s="642"/>
      <c r="DJ31" s="642"/>
      <c r="DK31" s="643"/>
      <c r="DL31" s="630">
        <v>94751</v>
      </c>
      <c r="DM31" s="642"/>
      <c r="DN31" s="642"/>
      <c r="DO31" s="642"/>
      <c r="DP31" s="642"/>
      <c r="DQ31" s="642"/>
      <c r="DR31" s="642"/>
      <c r="DS31" s="642"/>
      <c r="DT31" s="642"/>
      <c r="DU31" s="642"/>
      <c r="DV31" s="643"/>
      <c r="DW31" s="626">
        <v>0.7</v>
      </c>
      <c r="DX31" s="654"/>
      <c r="DY31" s="654"/>
      <c r="DZ31" s="654"/>
      <c r="EA31" s="654"/>
      <c r="EB31" s="654"/>
      <c r="EC31" s="655"/>
    </row>
    <row r="32" spans="2:133" ht="11.25" customHeight="1" x14ac:dyDescent="0.2">
      <c r="B32" s="618" t="s">
        <v>320</v>
      </c>
      <c r="C32" s="619"/>
      <c r="D32" s="619"/>
      <c r="E32" s="619"/>
      <c r="F32" s="619"/>
      <c r="G32" s="619"/>
      <c r="H32" s="619"/>
      <c r="I32" s="619"/>
      <c r="J32" s="619"/>
      <c r="K32" s="619"/>
      <c r="L32" s="619"/>
      <c r="M32" s="619"/>
      <c r="N32" s="619"/>
      <c r="O32" s="619"/>
      <c r="P32" s="619"/>
      <c r="Q32" s="620"/>
      <c r="R32" s="621">
        <v>1231573</v>
      </c>
      <c r="S32" s="622"/>
      <c r="T32" s="622"/>
      <c r="U32" s="622"/>
      <c r="V32" s="622"/>
      <c r="W32" s="622"/>
      <c r="X32" s="622"/>
      <c r="Y32" s="623"/>
      <c r="Z32" s="624">
        <v>4.5999999999999996</v>
      </c>
      <c r="AA32" s="624"/>
      <c r="AB32" s="624"/>
      <c r="AC32" s="624"/>
      <c r="AD32" s="625" t="s">
        <v>181</v>
      </c>
      <c r="AE32" s="625"/>
      <c r="AF32" s="625"/>
      <c r="AG32" s="625"/>
      <c r="AH32" s="625"/>
      <c r="AI32" s="625"/>
      <c r="AJ32" s="625"/>
      <c r="AK32" s="625"/>
      <c r="AL32" s="626" t="s">
        <v>181</v>
      </c>
      <c r="AM32" s="627"/>
      <c r="AN32" s="627"/>
      <c r="AO32" s="628"/>
      <c r="AP32" s="671"/>
      <c r="AQ32" s="672"/>
      <c r="AR32" s="672"/>
      <c r="AS32" s="672"/>
      <c r="AT32" s="676"/>
      <c r="AU32" s="212" t="s">
        <v>321</v>
      </c>
      <c r="AX32" s="618" t="s">
        <v>322</v>
      </c>
      <c r="AY32" s="619"/>
      <c r="AZ32" s="619"/>
      <c r="BA32" s="619"/>
      <c r="BB32" s="619"/>
      <c r="BC32" s="619"/>
      <c r="BD32" s="619"/>
      <c r="BE32" s="619"/>
      <c r="BF32" s="620"/>
      <c r="BG32" s="678">
        <v>99</v>
      </c>
      <c r="BH32" s="642"/>
      <c r="BI32" s="642"/>
      <c r="BJ32" s="642"/>
      <c r="BK32" s="642"/>
      <c r="BL32" s="642"/>
      <c r="BM32" s="627">
        <v>97.3</v>
      </c>
      <c r="BN32" s="642"/>
      <c r="BO32" s="642"/>
      <c r="BP32" s="642"/>
      <c r="BQ32" s="667"/>
      <c r="BR32" s="678">
        <v>99</v>
      </c>
      <c r="BS32" s="642"/>
      <c r="BT32" s="642"/>
      <c r="BU32" s="642"/>
      <c r="BV32" s="642"/>
      <c r="BW32" s="642"/>
      <c r="BX32" s="627">
        <v>97.5</v>
      </c>
      <c r="BY32" s="642"/>
      <c r="BZ32" s="642"/>
      <c r="CA32" s="642"/>
      <c r="CB32" s="667"/>
      <c r="CD32" s="663"/>
      <c r="CE32" s="664"/>
      <c r="CF32" s="618" t="s">
        <v>323</v>
      </c>
      <c r="CG32" s="619"/>
      <c r="CH32" s="619"/>
      <c r="CI32" s="619"/>
      <c r="CJ32" s="619"/>
      <c r="CK32" s="619"/>
      <c r="CL32" s="619"/>
      <c r="CM32" s="619"/>
      <c r="CN32" s="619"/>
      <c r="CO32" s="619"/>
      <c r="CP32" s="619"/>
      <c r="CQ32" s="620"/>
      <c r="CR32" s="621">
        <v>115</v>
      </c>
      <c r="CS32" s="622"/>
      <c r="CT32" s="622"/>
      <c r="CU32" s="622"/>
      <c r="CV32" s="622"/>
      <c r="CW32" s="622"/>
      <c r="CX32" s="622"/>
      <c r="CY32" s="623"/>
      <c r="CZ32" s="626">
        <v>0</v>
      </c>
      <c r="DA32" s="654"/>
      <c r="DB32" s="654"/>
      <c r="DC32" s="656"/>
      <c r="DD32" s="630">
        <v>115</v>
      </c>
      <c r="DE32" s="622"/>
      <c r="DF32" s="622"/>
      <c r="DG32" s="622"/>
      <c r="DH32" s="622"/>
      <c r="DI32" s="622"/>
      <c r="DJ32" s="622"/>
      <c r="DK32" s="623"/>
      <c r="DL32" s="630">
        <v>115</v>
      </c>
      <c r="DM32" s="622"/>
      <c r="DN32" s="622"/>
      <c r="DO32" s="622"/>
      <c r="DP32" s="622"/>
      <c r="DQ32" s="622"/>
      <c r="DR32" s="622"/>
      <c r="DS32" s="622"/>
      <c r="DT32" s="622"/>
      <c r="DU32" s="622"/>
      <c r="DV32" s="623"/>
      <c r="DW32" s="626">
        <v>0</v>
      </c>
      <c r="DX32" s="654"/>
      <c r="DY32" s="654"/>
      <c r="DZ32" s="654"/>
      <c r="EA32" s="654"/>
      <c r="EB32" s="654"/>
      <c r="EC32" s="655"/>
    </row>
    <row r="33" spans="2:133" ht="11.25" customHeight="1" x14ac:dyDescent="0.2">
      <c r="B33" s="618" t="s">
        <v>324</v>
      </c>
      <c r="C33" s="619"/>
      <c r="D33" s="619"/>
      <c r="E33" s="619"/>
      <c r="F33" s="619"/>
      <c r="G33" s="619"/>
      <c r="H33" s="619"/>
      <c r="I33" s="619"/>
      <c r="J33" s="619"/>
      <c r="K33" s="619"/>
      <c r="L33" s="619"/>
      <c r="M33" s="619"/>
      <c r="N33" s="619"/>
      <c r="O33" s="619"/>
      <c r="P33" s="619"/>
      <c r="Q33" s="620"/>
      <c r="R33" s="621">
        <v>85394</v>
      </c>
      <c r="S33" s="622"/>
      <c r="T33" s="622"/>
      <c r="U33" s="622"/>
      <c r="V33" s="622"/>
      <c r="W33" s="622"/>
      <c r="X33" s="622"/>
      <c r="Y33" s="623"/>
      <c r="Z33" s="624">
        <v>0.3</v>
      </c>
      <c r="AA33" s="624"/>
      <c r="AB33" s="624"/>
      <c r="AC33" s="624"/>
      <c r="AD33" s="625">
        <v>46517</v>
      </c>
      <c r="AE33" s="625"/>
      <c r="AF33" s="625"/>
      <c r="AG33" s="625"/>
      <c r="AH33" s="625"/>
      <c r="AI33" s="625"/>
      <c r="AJ33" s="625"/>
      <c r="AK33" s="625"/>
      <c r="AL33" s="626">
        <v>0.3</v>
      </c>
      <c r="AM33" s="627"/>
      <c r="AN33" s="627"/>
      <c r="AO33" s="628"/>
      <c r="AP33" s="673"/>
      <c r="AQ33" s="674"/>
      <c r="AR33" s="674"/>
      <c r="AS33" s="674"/>
      <c r="AT33" s="677"/>
      <c r="AU33" s="217"/>
      <c r="AV33" s="217"/>
      <c r="AW33" s="217"/>
      <c r="AX33" s="644" t="s">
        <v>325</v>
      </c>
      <c r="AY33" s="645"/>
      <c r="AZ33" s="645"/>
      <c r="BA33" s="645"/>
      <c r="BB33" s="645"/>
      <c r="BC33" s="645"/>
      <c r="BD33" s="645"/>
      <c r="BE33" s="645"/>
      <c r="BF33" s="646"/>
      <c r="BG33" s="679">
        <v>99.1</v>
      </c>
      <c r="BH33" s="680"/>
      <c r="BI33" s="680"/>
      <c r="BJ33" s="680"/>
      <c r="BK33" s="680"/>
      <c r="BL33" s="680"/>
      <c r="BM33" s="681">
        <v>96.2</v>
      </c>
      <c r="BN33" s="680"/>
      <c r="BO33" s="680"/>
      <c r="BP33" s="680"/>
      <c r="BQ33" s="682"/>
      <c r="BR33" s="679">
        <v>99.1</v>
      </c>
      <c r="BS33" s="680"/>
      <c r="BT33" s="680"/>
      <c r="BU33" s="680"/>
      <c r="BV33" s="680"/>
      <c r="BW33" s="680"/>
      <c r="BX33" s="681">
        <v>95.9</v>
      </c>
      <c r="BY33" s="680"/>
      <c r="BZ33" s="680"/>
      <c r="CA33" s="680"/>
      <c r="CB33" s="682"/>
      <c r="CD33" s="618" t="s">
        <v>326</v>
      </c>
      <c r="CE33" s="619"/>
      <c r="CF33" s="619"/>
      <c r="CG33" s="619"/>
      <c r="CH33" s="619"/>
      <c r="CI33" s="619"/>
      <c r="CJ33" s="619"/>
      <c r="CK33" s="619"/>
      <c r="CL33" s="619"/>
      <c r="CM33" s="619"/>
      <c r="CN33" s="619"/>
      <c r="CO33" s="619"/>
      <c r="CP33" s="619"/>
      <c r="CQ33" s="620"/>
      <c r="CR33" s="621">
        <v>9834765</v>
      </c>
      <c r="CS33" s="642"/>
      <c r="CT33" s="642"/>
      <c r="CU33" s="642"/>
      <c r="CV33" s="642"/>
      <c r="CW33" s="642"/>
      <c r="CX33" s="642"/>
      <c r="CY33" s="643"/>
      <c r="CZ33" s="626">
        <v>38.200000000000003</v>
      </c>
      <c r="DA33" s="654"/>
      <c r="DB33" s="654"/>
      <c r="DC33" s="656"/>
      <c r="DD33" s="630">
        <v>7739981</v>
      </c>
      <c r="DE33" s="642"/>
      <c r="DF33" s="642"/>
      <c r="DG33" s="642"/>
      <c r="DH33" s="642"/>
      <c r="DI33" s="642"/>
      <c r="DJ33" s="642"/>
      <c r="DK33" s="643"/>
      <c r="DL33" s="630">
        <v>5150963</v>
      </c>
      <c r="DM33" s="642"/>
      <c r="DN33" s="642"/>
      <c r="DO33" s="642"/>
      <c r="DP33" s="642"/>
      <c r="DQ33" s="642"/>
      <c r="DR33" s="642"/>
      <c r="DS33" s="642"/>
      <c r="DT33" s="642"/>
      <c r="DU33" s="642"/>
      <c r="DV33" s="643"/>
      <c r="DW33" s="626">
        <v>36.9</v>
      </c>
      <c r="DX33" s="654"/>
      <c r="DY33" s="654"/>
      <c r="DZ33" s="654"/>
      <c r="EA33" s="654"/>
      <c r="EB33" s="654"/>
      <c r="EC33" s="655"/>
    </row>
    <row r="34" spans="2:133" ht="11.25" customHeight="1" x14ac:dyDescent="0.2">
      <c r="B34" s="618" t="s">
        <v>327</v>
      </c>
      <c r="C34" s="619"/>
      <c r="D34" s="619"/>
      <c r="E34" s="619"/>
      <c r="F34" s="619"/>
      <c r="G34" s="619"/>
      <c r="H34" s="619"/>
      <c r="I34" s="619"/>
      <c r="J34" s="619"/>
      <c r="K34" s="619"/>
      <c r="L34" s="619"/>
      <c r="M34" s="619"/>
      <c r="N34" s="619"/>
      <c r="O34" s="619"/>
      <c r="P34" s="619"/>
      <c r="Q34" s="620"/>
      <c r="R34" s="621">
        <v>312504</v>
      </c>
      <c r="S34" s="622"/>
      <c r="T34" s="622"/>
      <c r="U34" s="622"/>
      <c r="V34" s="622"/>
      <c r="W34" s="622"/>
      <c r="X34" s="622"/>
      <c r="Y34" s="623"/>
      <c r="Z34" s="624">
        <v>1.2</v>
      </c>
      <c r="AA34" s="624"/>
      <c r="AB34" s="624"/>
      <c r="AC34" s="624"/>
      <c r="AD34" s="625" t="s">
        <v>181</v>
      </c>
      <c r="AE34" s="625"/>
      <c r="AF34" s="625"/>
      <c r="AG34" s="625"/>
      <c r="AH34" s="625"/>
      <c r="AI34" s="625"/>
      <c r="AJ34" s="625"/>
      <c r="AK34" s="625"/>
      <c r="AL34" s="626" t="s">
        <v>181</v>
      </c>
      <c r="AM34" s="627"/>
      <c r="AN34" s="627"/>
      <c r="AO34" s="628"/>
      <c r="AP34" s="218"/>
      <c r="AQ34" s="219"/>
      <c r="AS34" s="216"/>
      <c r="AT34" s="216"/>
      <c r="AU34" s="216"/>
      <c r="AV34" s="216"/>
      <c r="AW34" s="216"/>
      <c r="AX34" s="216"/>
      <c r="AY34" s="216"/>
      <c r="AZ34" s="216"/>
      <c r="BA34" s="216"/>
      <c r="BB34" s="216"/>
      <c r="BC34" s="216"/>
      <c r="BD34" s="216"/>
      <c r="BE34" s="216"/>
      <c r="BF34" s="216"/>
      <c r="BG34" s="219"/>
      <c r="BH34" s="219"/>
      <c r="BI34" s="219"/>
      <c r="BJ34" s="219"/>
      <c r="BK34" s="219"/>
      <c r="BL34" s="219"/>
      <c r="BM34" s="219"/>
      <c r="BN34" s="219"/>
      <c r="BO34" s="219"/>
      <c r="BP34" s="219"/>
      <c r="BQ34" s="219"/>
      <c r="BR34" s="219"/>
      <c r="BS34" s="219"/>
      <c r="BT34" s="219"/>
      <c r="BU34" s="219"/>
      <c r="BV34" s="219"/>
      <c r="BW34" s="219"/>
      <c r="BX34" s="219"/>
      <c r="BY34" s="219"/>
      <c r="BZ34" s="219"/>
      <c r="CA34" s="219"/>
      <c r="CB34" s="219"/>
      <c r="CD34" s="618" t="s">
        <v>328</v>
      </c>
      <c r="CE34" s="619"/>
      <c r="CF34" s="619"/>
      <c r="CG34" s="619"/>
      <c r="CH34" s="619"/>
      <c r="CI34" s="619"/>
      <c r="CJ34" s="619"/>
      <c r="CK34" s="619"/>
      <c r="CL34" s="619"/>
      <c r="CM34" s="619"/>
      <c r="CN34" s="619"/>
      <c r="CO34" s="619"/>
      <c r="CP34" s="619"/>
      <c r="CQ34" s="620"/>
      <c r="CR34" s="621">
        <v>3165714</v>
      </c>
      <c r="CS34" s="622"/>
      <c r="CT34" s="622"/>
      <c r="CU34" s="622"/>
      <c r="CV34" s="622"/>
      <c r="CW34" s="622"/>
      <c r="CX34" s="622"/>
      <c r="CY34" s="623"/>
      <c r="CZ34" s="626">
        <v>12.3</v>
      </c>
      <c r="DA34" s="654"/>
      <c r="DB34" s="654"/>
      <c r="DC34" s="656"/>
      <c r="DD34" s="630">
        <v>2326131</v>
      </c>
      <c r="DE34" s="622"/>
      <c r="DF34" s="622"/>
      <c r="DG34" s="622"/>
      <c r="DH34" s="622"/>
      <c r="DI34" s="622"/>
      <c r="DJ34" s="622"/>
      <c r="DK34" s="623"/>
      <c r="DL34" s="630">
        <v>1841633</v>
      </c>
      <c r="DM34" s="622"/>
      <c r="DN34" s="622"/>
      <c r="DO34" s="622"/>
      <c r="DP34" s="622"/>
      <c r="DQ34" s="622"/>
      <c r="DR34" s="622"/>
      <c r="DS34" s="622"/>
      <c r="DT34" s="622"/>
      <c r="DU34" s="622"/>
      <c r="DV34" s="623"/>
      <c r="DW34" s="626">
        <v>13.2</v>
      </c>
      <c r="DX34" s="654"/>
      <c r="DY34" s="654"/>
      <c r="DZ34" s="654"/>
      <c r="EA34" s="654"/>
      <c r="EB34" s="654"/>
      <c r="EC34" s="655"/>
    </row>
    <row r="35" spans="2:133" ht="11.25" customHeight="1" x14ac:dyDescent="0.2">
      <c r="B35" s="618" t="s">
        <v>329</v>
      </c>
      <c r="C35" s="619"/>
      <c r="D35" s="619"/>
      <c r="E35" s="619"/>
      <c r="F35" s="619"/>
      <c r="G35" s="619"/>
      <c r="H35" s="619"/>
      <c r="I35" s="619"/>
      <c r="J35" s="619"/>
      <c r="K35" s="619"/>
      <c r="L35" s="619"/>
      <c r="M35" s="619"/>
      <c r="N35" s="619"/>
      <c r="O35" s="619"/>
      <c r="P35" s="619"/>
      <c r="Q35" s="620"/>
      <c r="R35" s="621">
        <v>1078653</v>
      </c>
      <c r="S35" s="622"/>
      <c r="T35" s="622"/>
      <c r="U35" s="622"/>
      <c r="V35" s="622"/>
      <c r="W35" s="622"/>
      <c r="X35" s="622"/>
      <c r="Y35" s="623"/>
      <c r="Z35" s="624">
        <v>4</v>
      </c>
      <c r="AA35" s="624"/>
      <c r="AB35" s="624"/>
      <c r="AC35" s="624"/>
      <c r="AD35" s="625" t="s">
        <v>181</v>
      </c>
      <c r="AE35" s="625"/>
      <c r="AF35" s="625"/>
      <c r="AG35" s="625"/>
      <c r="AH35" s="625"/>
      <c r="AI35" s="625"/>
      <c r="AJ35" s="625"/>
      <c r="AK35" s="625"/>
      <c r="AL35" s="626" t="s">
        <v>181</v>
      </c>
      <c r="AM35" s="627"/>
      <c r="AN35" s="627"/>
      <c r="AO35" s="628"/>
      <c r="AP35" s="220"/>
      <c r="AQ35" s="603" t="s">
        <v>330</v>
      </c>
      <c r="AR35" s="604"/>
      <c r="AS35" s="604"/>
      <c r="AT35" s="604"/>
      <c r="AU35" s="604"/>
      <c r="AV35" s="604"/>
      <c r="AW35" s="604"/>
      <c r="AX35" s="604"/>
      <c r="AY35" s="604"/>
      <c r="AZ35" s="604"/>
      <c r="BA35" s="604"/>
      <c r="BB35" s="604"/>
      <c r="BC35" s="604"/>
      <c r="BD35" s="604"/>
      <c r="BE35" s="604"/>
      <c r="BF35" s="605"/>
      <c r="BG35" s="603" t="s">
        <v>331</v>
      </c>
      <c r="BH35" s="604"/>
      <c r="BI35" s="604"/>
      <c r="BJ35" s="604"/>
      <c r="BK35" s="604"/>
      <c r="BL35" s="604"/>
      <c r="BM35" s="604"/>
      <c r="BN35" s="604"/>
      <c r="BO35" s="604"/>
      <c r="BP35" s="604"/>
      <c r="BQ35" s="604"/>
      <c r="BR35" s="604"/>
      <c r="BS35" s="604"/>
      <c r="BT35" s="604"/>
      <c r="BU35" s="604"/>
      <c r="BV35" s="604"/>
      <c r="BW35" s="604"/>
      <c r="BX35" s="604"/>
      <c r="BY35" s="604"/>
      <c r="BZ35" s="604"/>
      <c r="CA35" s="604"/>
      <c r="CB35" s="605"/>
      <c r="CD35" s="618" t="s">
        <v>332</v>
      </c>
      <c r="CE35" s="619"/>
      <c r="CF35" s="619"/>
      <c r="CG35" s="619"/>
      <c r="CH35" s="619"/>
      <c r="CI35" s="619"/>
      <c r="CJ35" s="619"/>
      <c r="CK35" s="619"/>
      <c r="CL35" s="619"/>
      <c r="CM35" s="619"/>
      <c r="CN35" s="619"/>
      <c r="CO35" s="619"/>
      <c r="CP35" s="619"/>
      <c r="CQ35" s="620"/>
      <c r="CR35" s="621">
        <v>194501</v>
      </c>
      <c r="CS35" s="642"/>
      <c r="CT35" s="642"/>
      <c r="CU35" s="642"/>
      <c r="CV35" s="642"/>
      <c r="CW35" s="642"/>
      <c r="CX35" s="642"/>
      <c r="CY35" s="643"/>
      <c r="CZ35" s="626">
        <v>0.8</v>
      </c>
      <c r="DA35" s="654"/>
      <c r="DB35" s="654"/>
      <c r="DC35" s="656"/>
      <c r="DD35" s="630">
        <v>171868</v>
      </c>
      <c r="DE35" s="642"/>
      <c r="DF35" s="642"/>
      <c r="DG35" s="642"/>
      <c r="DH35" s="642"/>
      <c r="DI35" s="642"/>
      <c r="DJ35" s="642"/>
      <c r="DK35" s="643"/>
      <c r="DL35" s="630">
        <v>165413</v>
      </c>
      <c r="DM35" s="642"/>
      <c r="DN35" s="642"/>
      <c r="DO35" s="642"/>
      <c r="DP35" s="642"/>
      <c r="DQ35" s="642"/>
      <c r="DR35" s="642"/>
      <c r="DS35" s="642"/>
      <c r="DT35" s="642"/>
      <c r="DU35" s="642"/>
      <c r="DV35" s="643"/>
      <c r="DW35" s="626">
        <v>1.2</v>
      </c>
      <c r="DX35" s="654"/>
      <c r="DY35" s="654"/>
      <c r="DZ35" s="654"/>
      <c r="EA35" s="654"/>
      <c r="EB35" s="654"/>
      <c r="EC35" s="655"/>
    </row>
    <row r="36" spans="2:133" ht="11.25" customHeight="1" x14ac:dyDescent="0.2">
      <c r="B36" s="618" t="s">
        <v>333</v>
      </c>
      <c r="C36" s="619"/>
      <c r="D36" s="619"/>
      <c r="E36" s="619"/>
      <c r="F36" s="619"/>
      <c r="G36" s="619"/>
      <c r="H36" s="619"/>
      <c r="I36" s="619"/>
      <c r="J36" s="619"/>
      <c r="K36" s="619"/>
      <c r="L36" s="619"/>
      <c r="M36" s="619"/>
      <c r="N36" s="619"/>
      <c r="O36" s="619"/>
      <c r="P36" s="619"/>
      <c r="Q36" s="620"/>
      <c r="R36" s="621">
        <v>1010057</v>
      </c>
      <c r="S36" s="622"/>
      <c r="T36" s="622"/>
      <c r="U36" s="622"/>
      <c r="V36" s="622"/>
      <c r="W36" s="622"/>
      <c r="X36" s="622"/>
      <c r="Y36" s="623"/>
      <c r="Z36" s="624">
        <v>3.8</v>
      </c>
      <c r="AA36" s="624"/>
      <c r="AB36" s="624"/>
      <c r="AC36" s="624"/>
      <c r="AD36" s="625" t="s">
        <v>181</v>
      </c>
      <c r="AE36" s="625"/>
      <c r="AF36" s="625"/>
      <c r="AG36" s="625"/>
      <c r="AH36" s="625"/>
      <c r="AI36" s="625"/>
      <c r="AJ36" s="625"/>
      <c r="AK36" s="625"/>
      <c r="AL36" s="626" t="s">
        <v>181</v>
      </c>
      <c r="AM36" s="627"/>
      <c r="AN36" s="627"/>
      <c r="AO36" s="628"/>
      <c r="AP36" s="220"/>
      <c r="AQ36" s="687" t="s">
        <v>334</v>
      </c>
      <c r="AR36" s="688"/>
      <c r="AS36" s="688"/>
      <c r="AT36" s="688"/>
      <c r="AU36" s="688"/>
      <c r="AV36" s="688"/>
      <c r="AW36" s="688"/>
      <c r="AX36" s="688"/>
      <c r="AY36" s="689"/>
      <c r="AZ36" s="610">
        <v>3235227</v>
      </c>
      <c r="BA36" s="611"/>
      <c r="BB36" s="611"/>
      <c r="BC36" s="611"/>
      <c r="BD36" s="611"/>
      <c r="BE36" s="611"/>
      <c r="BF36" s="683"/>
      <c r="BG36" s="607" t="s">
        <v>335</v>
      </c>
      <c r="BH36" s="608"/>
      <c r="BI36" s="608"/>
      <c r="BJ36" s="608"/>
      <c r="BK36" s="608"/>
      <c r="BL36" s="608"/>
      <c r="BM36" s="608"/>
      <c r="BN36" s="608"/>
      <c r="BO36" s="608"/>
      <c r="BP36" s="608"/>
      <c r="BQ36" s="608"/>
      <c r="BR36" s="608"/>
      <c r="BS36" s="608"/>
      <c r="BT36" s="608"/>
      <c r="BU36" s="609"/>
      <c r="BV36" s="610">
        <v>65659</v>
      </c>
      <c r="BW36" s="611"/>
      <c r="BX36" s="611"/>
      <c r="BY36" s="611"/>
      <c r="BZ36" s="611"/>
      <c r="CA36" s="611"/>
      <c r="CB36" s="683"/>
      <c r="CD36" s="618" t="s">
        <v>336</v>
      </c>
      <c r="CE36" s="619"/>
      <c r="CF36" s="619"/>
      <c r="CG36" s="619"/>
      <c r="CH36" s="619"/>
      <c r="CI36" s="619"/>
      <c r="CJ36" s="619"/>
      <c r="CK36" s="619"/>
      <c r="CL36" s="619"/>
      <c r="CM36" s="619"/>
      <c r="CN36" s="619"/>
      <c r="CO36" s="619"/>
      <c r="CP36" s="619"/>
      <c r="CQ36" s="620"/>
      <c r="CR36" s="621">
        <v>3371054</v>
      </c>
      <c r="CS36" s="622"/>
      <c r="CT36" s="622"/>
      <c r="CU36" s="622"/>
      <c r="CV36" s="622"/>
      <c r="CW36" s="622"/>
      <c r="CX36" s="622"/>
      <c r="CY36" s="623"/>
      <c r="CZ36" s="626">
        <v>13.1</v>
      </c>
      <c r="DA36" s="654"/>
      <c r="DB36" s="654"/>
      <c r="DC36" s="656"/>
      <c r="DD36" s="630">
        <v>2827311</v>
      </c>
      <c r="DE36" s="622"/>
      <c r="DF36" s="622"/>
      <c r="DG36" s="622"/>
      <c r="DH36" s="622"/>
      <c r="DI36" s="622"/>
      <c r="DJ36" s="622"/>
      <c r="DK36" s="623"/>
      <c r="DL36" s="630">
        <v>1650840</v>
      </c>
      <c r="DM36" s="622"/>
      <c r="DN36" s="622"/>
      <c r="DO36" s="622"/>
      <c r="DP36" s="622"/>
      <c r="DQ36" s="622"/>
      <c r="DR36" s="622"/>
      <c r="DS36" s="622"/>
      <c r="DT36" s="622"/>
      <c r="DU36" s="622"/>
      <c r="DV36" s="623"/>
      <c r="DW36" s="626">
        <v>11.8</v>
      </c>
      <c r="DX36" s="654"/>
      <c r="DY36" s="654"/>
      <c r="DZ36" s="654"/>
      <c r="EA36" s="654"/>
      <c r="EB36" s="654"/>
      <c r="EC36" s="655"/>
    </row>
    <row r="37" spans="2:133" ht="11.25" customHeight="1" x14ac:dyDescent="0.2">
      <c r="B37" s="618" t="s">
        <v>337</v>
      </c>
      <c r="C37" s="619"/>
      <c r="D37" s="619"/>
      <c r="E37" s="619"/>
      <c r="F37" s="619"/>
      <c r="G37" s="619"/>
      <c r="H37" s="619"/>
      <c r="I37" s="619"/>
      <c r="J37" s="619"/>
      <c r="K37" s="619"/>
      <c r="L37" s="619"/>
      <c r="M37" s="619"/>
      <c r="N37" s="619"/>
      <c r="O37" s="619"/>
      <c r="P37" s="619"/>
      <c r="Q37" s="620"/>
      <c r="R37" s="621">
        <v>502948</v>
      </c>
      <c r="S37" s="622"/>
      <c r="T37" s="622"/>
      <c r="U37" s="622"/>
      <c r="V37" s="622"/>
      <c r="W37" s="622"/>
      <c r="X37" s="622"/>
      <c r="Y37" s="623"/>
      <c r="Z37" s="624">
        <v>1.9</v>
      </c>
      <c r="AA37" s="624"/>
      <c r="AB37" s="624"/>
      <c r="AC37" s="624"/>
      <c r="AD37" s="625">
        <v>10661</v>
      </c>
      <c r="AE37" s="625"/>
      <c r="AF37" s="625"/>
      <c r="AG37" s="625"/>
      <c r="AH37" s="625"/>
      <c r="AI37" s="625"/>
      <c r="AJ37" s="625"/>
      <c r="AK37" s="625"/>
      <c r="AL37" s="626">
        <v>0.1</v>
      </c>
      <c r="AM37" s="627"/>
      <c r="AN37" s="627"/>
      <c r="AO37" s="628"/>
      <c r="AQ37" s="684" t="s">
        <v>338</v>
      </c>
      <c r="AR37" s="685"/>
      <c r="AS37" s="685"/>
      <c r="AT37" s="685"/>
      <c r="AU37" s="685"/>
      <c r="AV37" s="685"/>
      <c r="AW37" s="685"/>
      <c r="AX37" s="685"/>
      <c r="AY37" s="686"/>
      <c r="AZ37" s="621">
        <v>545000</v>
      </c>
      <c r="BA37" s="622"/>
      <c r="BB37" s="622"/>
      <c r="BC37" s="622"/>
      <c r="BD37" s="642"/>
      <c r="BE37" s="642"/>
      <c r="BF37" s="667"/>
      <c r="BG37" s="618" t="s">
        <v>339</v>
      </c>
      <c r="BH37" s="619"/>
      <c r="BI37" s="619"/>
      <c r="BJ37" s="619"/>
      <c r="BK37" s="619"/>
      <c r="BL37" s="619"/>
      <c r="BM37" s="619"/>
      <c r="BN37" s="619"/>
      <c r="BO37" s="619"/>
      <c r="BP37" s="619"/>
      <c r="BQ37" s="619"/>
      <c r="BR37" s="619"/>
      <c r="BS37" s="619"/>
      <c r="BT37" s="619"/>
      <c r="BU37" s="620"/>
      <c r="BV37" s="621">
        <v>13282</v>
      </c>
      <c r="BW37" s="622"/>
      <c r="BX37" s="622"/>
      <c r="BY37" s="622"/>
      <c r="BZ37" s="622"/>
      <c r="CA37" s="622"/>
      <c r="CB37" s="631"/>
      <c r="CD37" s="618" t="s">
        <v>340</v>
      </c>
      <c r="CE37" s="619"/>
      <c r="CF37" s="619"/>
      <c r="CG37" s="619"/>
      <c r="CH37" s="619"/>
      <c r="CI37" s="619"/>
      <c r="CJ37" s="619"/>
      <c r="CK37" s="619"/>
      <c r="CL37" s="619"/>
      <c r="CM37" s="619"/>
      <c r="CN37" s="619"/>
      <c r="CO37" s="619"/>
      <c r="CP37" s="619"/>
      <c r="CQ37" s="620"/>
      <c r="CR37" s="621">
        <v>474885</v>
      </c>
      <c r="CS37" s="642"/>
      <c r="CT37" s="642"/>
      <c r="CU37" s="642"/>
      <c r="CV37" s="642"/>
      <c r="CW37" s="642"/>
      <c r="CX37" s="642"/>
      <c r="CY37" s="643"/>
      <c r="CZ37" s="626">
        <v>1.8</v>
      </c>
      <c r="DA37" s="654"/>
      <c r="DB37" s="654"/>
      <c r="DC37" s="656"/>
      <c r="DD37" s="630">
        <v>474885</v>
      </c>
      <c r="DE37" s="642"/>
      <c r="DF37" s="642"/>
      <c r="DG37" s="642"/>
      <c r="DH37" s="642"/>
      <c r="DI37" s="642"/>
      <c r="DJ37" s="642"/>
      <c r="DK37" s="643"/>
      <c r="DL37" s="630">
        <v>474407</v>
      </c>
      <c r="DM37" s="642"/>
      <c r="DN37" s="642"/>
      <c r="DO37" s="642"/>
      <c r="DP37" s="642"/>
      <c r="DQ37" s="642"/>
      <c r="DR37" s="642"/>
      <c r="DS37" s="642"/>
      <c r="DT37" s="642"/>
      <c r="DU37" s="642"/>
      <c r="DV37" s="643"/>
      <c r="DW37" s="626">
        <v>3.4</v>
      </c>
      <c r="DX37" s="654"/>
      <c r="DY37" s="654"/>
      <c r="DZ37" s="654"/>
      <c r="EA37" s="654"/>
      <c r="EB37" s="654"/>
      <c r="EC37" s="655"/>
    </row>
    <row r="38" spans="2:133" ht="11.25" customHeight="1" x14ac:dyDescent="0.2">
      <c r="B38" s="618" t="s">
        <v>341</v>
      </c>
      <c r="C38" s="619"/>
      <c r="D38" s="619"/>
      <c r="E38" s="619"/>
      <c r="F38" s="619"/>
      <c r="G38" s="619"/>
      <c r="H38" s="619"/>
      <c r="I38" s="619"/>
      <c r="J38" s="619"/>
      <c r="K38" s="619"/>
      <c r="L38" s="619"/>
      <c r="M38" s="619"/>
      <c r="N38" s="619"/>
      <c r="O38" s="619"/>
      <c r="P38" s="619"/>
      <c r="Q38" s="620"/>
      <c r="R38" s="621">
        <v>2905615</v>
      </c>
      <c r="S38" s="622"/>
      <c r="T38" s="622"/>
      <c r="U38" s="622"/>
      <c r="V38" s="622"/>
      <c r="W38" s="622"/>
      <c r="X38" s="622"/>
      <c r="Y38" s="623"/>
      <c r="Z38" s="624">
        <v>10.9</v>
      </c>
      <c r="AA38" s="624"/>
      <c r="AB38" s="624"/>
      <c r="AC38" s="624"/>
      <c r="AD38" s="625" t="s">
        <v>181</v>
      </c>
      <c r="AE38" s="625"/>
      <c r="AF38" s="625"/>
      <c r="AG38" s="625"/>
      <c r="AH38" s="625"/>
      <c r="AI38" s="625"/>
      <c r="AJ38" s="625"/>
      <c r="AK38" s="625"/>
      <c r="AL38" s="626" t="s">
        <v>181</v>
      </c>
      <c r="AM38" s="627"/>
      <c r="AN38" s="627"/>
      <c r="AO38" s="628"/>
      <c r="AQ38" s="684" t="s">
        <v>342</v>
      </c>
      <c r="AR38" s="685"/>
      <c r="AS38" s="685"/>
      <c r="AT38" s="685"/>
      <c r="AU38" s="685"/>
      <c r="AV38" s="685"/>
      <c r="AW38" s="685"/>
      <c r="AX38" s="685"/>
      <c r="AY38" s="686"/>
      <c r="AZ38" s="621">
        <v>390886</v>
      </c>
      <c r="BA38" s="622"/>
      <c r="BB38" s="622"/>
      <c r="BC38" s="622"/>
      <c r="BD38" s="642"/>
      <c r="BE38" s="642"/>
      <c r="BF38" s="667"/>
      <c r="BG38" s="618" t="s">
        <v>343</v>
      </c>
      <c r="BH38" s="619"/>
      <c r="BI38" s="619"/>
      <c r="BJ38" s="619"/>
      <c r="BK38" s="619"/>
      <c r="BL38" s="619"/>
      <c r="BM38" s="619"/>
      <c r="BN38" s="619"/>
      <c r="BO38" s="619"/>
      <c r="BP38" s="619"/>
      <c r="BQ38" s="619"/>
      <c r="BR38" s="619"/>
      <c r="BS38" s="619"/>
      <c r="BT38" s="619"/>
      <c r="BU38" s="620"/>
      <c r="BV38" s="621">
        <v>4007</v>
      </c>
      <c r="BW38" s="622"/>
      <c r="BX38" s="622"/>
      <c r="BY38" s="622"/>
      <c r="BZ38" s="622"/>
      <c r="CA38" s="622"/>
      <c r="CB38" s="631"/>
      <c r="CD38" s="618" t="s">
        <v>344</v>
      </c>
      <c r="CE38" s="619"/>
      <c r="CF38" s="619"/>
      <c r="CG38" s="619"/>
      <c r="CH38" s="619"/>
      <c r="CI38" s="619"/>
      <c r="CJ38" s="619"/>
      <c r="CK38" s="619"/>
      <c r="CL38" s="619"/>
      <c r="CM38" s="619"/>
      <c r="CN38" s="619"/>
      <c r="CO38" s="619"/>
      <c r="CP38" s="619"/>
      <c r="CQ38" s="620"/>
      <c r="CR38" s="621">
        <v>1982424</v>
      </c>
      <c r="CS38" s="622"/>
      <c r="CT38" s="622"/>
      <c r="CU38" s="622"/>
      <c r="CV38" s="622"/>
      <c r="CW38" s="622"/>
      <c r="CX38" s="622"/>
      <c r="CY38" s="623"/>
      <c r="CZ38" s="626">
        <v>7.7</v>
      </c>
      <c r="DA38" s="654"/>
      <c r="DB38" s="654"/>
      <c r="DC38" s="656"/>
      <c r="DD38" s="630">
        <v>1682186</v>
      </c>
      <c r="DE38" s="622"/>
      <c r="DF38" s="622"/>
      <c r="DG38" s="622"/>
      <c r="DH38" s="622"/>
      <c r="DI38" s="622"/>
      <c r="DJ38" s="622"/>
      <c r="DK38" s="623"/>
      <c r="DL38" s="630">
        <v>1493077</v>
      </c>
      <c r="DM38" s="622"/>
      <c r="DN38" s="622"/>
      <c r="DO38" s="622"/>
      <c r="DP38" s="622"/>
      <c r="DQ38" s="622"/>
      <c r="DR38" s="622"/>
      <c r="DS38" s="622"/>
      <c r="DT38" s="622"/>
      <c r="DU38" s="622"/>
      <c r="DV38" s="623"/>
      <c r="DW38" s="626">
        <v>10.7</v>
      </c>
      <c r="DX38" s="654"/>
      <c r="DY38" s="654"/>
      <c r="DZ38" s="654"/>
      <c r="EA38" s="654"/>
      <c r="EB38" s="654"/>
      <c r="EC38" s="655"/>
    </row>
    <row r="39" spans="2:133" ht="11.25" customHeight="1" x14ac:dyDescent="0.2">
      <c r="B39" s="618" t="s">
        <v>345</v>
      </c>
      <c r="C39" s="619"/>
      <c r="D39" s="619"/>
      <c r="E39" s="619"/>
      <c r="F39" s="619"/>
      <c r="G39" s="619"/>
      <c r="H39" s="619"/>
      <c r="I39" s="619"/>
      <c r="J39" s="619"/>
      <c r="K39" s="619"/>
      <c r="L39" s="619"/>
      <c r="M39" s="619"/>
      <c r="N39" s="619"/>
      <c r="O39" s="619"/>
      <c r="P39" s="619"/>
      <c r="Q39" s="620"/>
      <c r="R39" s="621" t="s">
        <v>181</v>
      </c>
      <c r="S39" s="622"/>
      <c r="T39" s="622"/>
      <c r="U39" s="622"/>
      <c r="V39" s="622"/>
      <c r="W39" s="622"/>
      <c r="X39" s="622"/>
      <c r="Y39" s="623"/>
      <c r="Z39" s="624" t="s">
        <v>181</v>
      </c>
      <c r="AA39" s="624"/>
      <c r="AB39" s="624"/>
      <c r="AC39" s="624"/>
      <c r="AD39" s="625" t="s">
        <v>181</v>
      </c>
      <c r="AE39" s="625"/>
      <c r="AF39" s="625"/>
      <c r="AG39" s="625"/>
      <c r="AH39" s="625"/>
      <c r="AI39" s="625"/>
      <c r="AJ39" s="625"/>
      <c r="AK39" s="625"/>
      <c r="AL39" s="626" t="s">
        <v>181</v>
      </c>
      <c r="AM39" s="627"/>
      <c r="AN39" s="627"/>
      <c r="AO39" s="628"/>
      <c r="AQ39" s="684" t="s">
        <v>346</v>
      </c>
      <c r="AR39" s="685"/>
      <c r="AS39" s="685"/>
      <c r="AT39" s="685"/>
      <c r="AU39" s="685"/>
      <c r="AV39" s="685"/>
      <c r="AW39" s="685"/>
      <c r="AX39" s="685"/>
      <c r="AY39" s="686"/>
      <c r="AZ39" s="621">
        <v>316917</v>
      </c>
      <c r="BA39" s="622"/>
      <c r="BB39" s="622"/>
      <c r="BC39" s="622"/>
      <c r="BD39" s="642"/>
      <c r="BE39" s="642"/>
      <c r="BF39" s="667"/>
      <c r="BG39" s="618" t="s">
        <v>347</v>
      </c>
      <c r="BH39" s="619"/>
      <c r="BI39" s="619"/>
      <c r="BJ39" s="619"/>
      <c r="BK39" s="619"/>
      <c r="BL39" s="619"/>
      <c r="BM39" s="619"/>
      <c r="BN39" s="619"/>
      <c r="BO39" s="619"/>
      <c r="BP39" s="619"/>
      <c r="BQ39" s="619"/>
      <c r="BR39" s="619"/>
      <c r="BS39" s="619"/>
      <c r="BT39" s="619"/>
      <c r="BU39" s="620"/>
      <c r="BV39" s="621">
        <v>5625</v>
      </c>
      <c r="BW39" s="622"/>
      <c r="BX39" s="622"/>
      <c r="BY39" s="622"/>
      <c r="BZ39" s="622"/>
      <c r="CA39" s="622"/>
      <c r="CB39" s="631"/>
      <c r="CD39" s="618" t="s">
        <v>348</v>
      </c>
      <c r="CE39" s="619"/>
      <c r="CF39" s="619"/>
      <c r="CG39" s="619"/>
      <c r="CH39" s="619"/>
      <c r="CI39" s="619"/>
      <c r="CJ39" s="619"/>
      <c r="CK39" s="619"/>
      <c r="CL39" s="619"/>
      <c r="CM39" s="619"/>
      <c r="CN39" s="619"/>
      <c r="CO39" s="619"/>
      <c r="CP39" s="619"/>
      <c r="CQ39" s="620"/>
      <c r="CR39" s="621">
        <v>972247</v>
      </c>
      <c r="CS39" s="642"/>
      <c r="CT39" s="642"/>
      <c r="CU39" s="642"/>
      <c r="CV39" s="642"/>
      <c r="CW39" s="642"/>
      <c r="CX39" s="642"/>
      <c r="CY39" s="643"/>
      <c r="CZ39" s="626">
        <v>3.8</v>
      </c>
      <c r="DA39" s="654"/>
      <c r="DB39" s="654"/>
      <c r="DC39" s="656"/>
      <c r="DD39" s="630">
        <v>668627</v>
      </c>
      <c r="DE39" s="642"/>
      <c r="DF39" s="642"/>
      <c r="DG39" s="642"/>
      <c r="DH39" s="642"/>
      <c r="DI39" s="642"/>
      <c r="DJ39" s="642"/>
      <c r="DK39" s="643"/>
      <c r="DL39" s="630" t="s">
        <v>181</v>
      </c>
      <c r="DM39" s="642"/>
      <c r="DN39" s="642"/>
      <c r="DO39" s="642"/>
      <c r="DP39" s="642"/>
      <c r="DQ39" s="642"/>
      <c r="DR39" s="642"/>
      <c r="DS39" s="642"/>
      <c r="DT39" s="642"/>
      <c r="DU39" s="642"/>
      <c r="DV39" s="643"/>
      <c r="DW39" s="626" t="s">
        <v>181</v>
      </c>
      <c r="DX39" s="654"/>
      <c r="DY39" s="654"/>
      <c r="DZ39" s="654"/>
      <c r="EA39" s="654"/>
      <c r="EB39" s="654"/>
      <c r="EC39" s="655"/>
    </row>
    <row r="40" spans="2:133" ht="11.25" customHeight="1" x14ac:dyDescent="0.2">
      <c r="B40" s="618" t="s">
        <v>349</v>
      </c>
      <c r="C40" s="619"/>
      <c r="D40" s="619"/>
      <c r="E40" s="619"/>
      <c r="F40" s="619"/>
      <c r="G40" s="619"/>
      <c r="H40" s="619"/>
      <c r="I40" s="619"/>
      <c r="J40" s="619"/>
      <c r="K40" s="619"/>
      <c r="L40" s="619"/>
      <c r="M40" s="619"/>
      <c r="N40" s="619"/>
      <c r="O40" s="619"/>
      <c r="P40" s="619"/>
      <c r="Q40" s="620"/>
      <c r="R40" s="621">
        <v>148515</v>
      </c>
      <c r="S40" s="622"/>
      <c r="T40" s="622"/>
      <c r="U40" s="622"/>
      <c r="V40" s="622"/>
      <c r="W40" s="622"/>
      <c r="X40" s="622"/>
      <c r="Y40" s="623"/>
      <c r="Z40" s="624">
        <v>0.6</v>
      </c>
      <c r="AA40" s="624"/>
      <c r="AB40" s="624"/>
      <c r="AC40" s="624"/>
      <c r="AD40" s="625" t="s">
        <v>181</v>
      </c>
      <c r="AE40" s="625"/>
      <c r="AF40" s="625"/>
      <c r="AG40" s="625"/>
      <c r="AH40" s="625"/>
      <c r="AI40" s="625"/>
      <c r="AJ40" s="625"/>
      <c r="AK40" s="625"/>
      <c r="AL40" s="626" t="s">
        <v>181</v>
      </c>
      <c r="AM40" s="627"/>
      <c r="AN40" s="627"/>
      <c r="AO40" s="628"/>
      <c r="AQ40" s="684" t="s">
        <v>350</v>
      </c>
      <c r="AR40" s="685"/>
      <c r="AS40" s="685"/>
      <c r="AT40" s="685"/>
      <c r="AU40" s="685"/>
      <c r="AV40" s="685"/>
      <c r="AW40" s="685"/>
      <c r="AX40" s="685"/>
      <c r="AY40" s="686"/>
      <c r="AZ40" s="621">
        <v>138821</v>
      </c>
      <c r="BA40" s="622"/>
      <c r="BB40" s="622"/>
      <c r="BC40" s="622"/>
      <c r="BD40" s="642"/>
      <c r="BE40" s="642"/>
      <c r="BF40" s="667"/>
      <c r="BG40" s="671" t="s">
        <v>351</v>
      </c>
      <c r="BH40" s="672"/>
      <c r="BI40" s="672"/>
      <c r="BJ40" s="672"/>
      <c r="BK40" s="672"/>
      <c r="BL40" s="221"/>
      <c r="BM40" s="619" t="s">
        <v>352</v>
      </c>
      <c r="BN40" s="619"/>
      <c r="BO40" s="619"/>
      <c r="BP40" s="619"/>
      <c r="BQ40" s="619"/>
      <c r="BR40" s="619"/>
      <c r="BS40" s="619"/>
      <c r="BT40" s="619"/>
      <c r="BU40" s="620"/>
      <c r="BV40" s="621">
        <v>97</v>
      </c>
      <c r="BW40" s="622"/>
      <c r="BX40" s="622"/>
      <c r="BY40" s="622"/>
      <c r="BZ40" s="622"/>
      <c r="CA40" s="622"/>
      <c r="CB40" s="631"/>
      <c r="CD40" s="618" t="s">
        <v>353</v>
      </c>
      <c r="CE40" s="619"/>
      <c r="CF40" s="619"/>
      <c r="CG40" s="619"/>
      <c r="CH40" s="619"/>
      <c r="CI40" s="619"/>
      <c r="CJ40" s="619"/>
      <c r="CK40" s="619"/>
      <c r="CL40" s="619"/>
      <c r="CM40" s="619"/>
      <c r="CN40" s="619"/>
      <c r="CO40" s="619"/>
      <c r="CP40" s="619"/>
      <c r="CQ40" s="620"/>
      <c r="CR40" s="621">
        <v>148825</v>
      </c>
      <c r="CS40" s="622"/>
      <c r="CT40" s="622"/>
      <c r="CU40" s="622"/>
      <c r="CV40" s="622"/>
      <c r="CW40" s="622"/>
      <c r="CX40" s="622"/>
      <c r="CY40" s="623"/>
      <c r="CZ40" s="626">
        <v>0.6</v>
      </c>
      <c r="DA40" s="654"/>
      <c r="DB40" s="654"/>
      <c r="DC40" s="656"/>
      <c r="DD40" s="630">
        <v>63858</v>
      </c>
      <c r="DE40" s="622"/>
      <c r="DF40" s="622"/>
      <c r="DG40" s="622"/>
      <c r="DH40" s="622"/>
      <c r="DI40" s="622"/>
      <c r="DJ40" s="622"/>
      <c r="DK40" s="623"/>
      <c r="DL40" s="630" t="s">
        <v>181</v>
      </c>
      <c r="DM40" s="622"/>
      <c r="DN40" s="622"/>
      <c r="DO40" s="622"/>
      <c r="DP40" s="622"/>
      <c r="DQ40" s="622"/>
      <c r="DR40" s="622"/>
      <c r="DS40" s="622"/>
      <c r="DT40" s="622"/>
      <c r="DU40" s="622"/>
      <c r="DV40" s="623"/>
      <c r="DW40" s="626" t="s">
        <v>181</v>
      </c>
      <c r="DX40" s="654"/>
      <c r="DY40" s="654"/>
      <c r="DZ40" s="654"/>
      <c r="EA40" s="654"/>
      <c r="EB40" s="654"/>
      <c r="EC40" s="655"/>
    </row>
    <row r="41" spans="2:133" ht="11.25" customHeight="1" x14ac:dyDescent="0.2">
      <c r="B41" s="644" t="s">
        <v>354</v>
      </c>
      <c r="C41" s="645"/>
      <c r="D41" s="645"/>
      <c r="E41" s="645"/>
      <c r="F41" s="645"/>
      <c r="G41" s="645"/>
      <c r="H41" s="645"/>
      <c r="I41" s="645"/>
      <c r="J41" s="645"/>
      <c r="K41" s="645"/>
      <c r="L41" s="645"/>
      <c r="M41" s="645"/>
      <c r="N41" s="645"/>
      <c r="O41" s="645"/>
      <c r="P41" s="645"/>
      <c r="Q41" s="646"/>
      <c r="R41" s="693">
        <v>26639598</v>
      </c>
      <c r="S41" s="694"/>
      <c r="T41" s="694"/>
      <c r="U41" s="694"/>
      <c r="V41" s="694"/>
      <c r="W41" s="694"/>
      <c r="X41" s="694"/>
      <c r="Y41" s="698"/>
      <c r="Z41" s="699">
        <v>100</v>
      </c>
      <c r="AA41" s="699"/>
      <c r="AB41" s="699"/>
      <c r="AC41" s="699"/>
      <c r="AD41" s="700">
        <v>13823175</v>
      </c>
      <c r="AE41" s="700"/>
      <c r="AF41" s="700"/>
      <c r="AG41" s="700"/>
      <c r="AH41" s="700"/>
      <c r="AI41" s="700"/>
      <c r="AJ41" s="700"/>
      <c r="AK41" s="700"/>
      <c r="AL41" s="701">
        <v>100</v>
      </c>
      <c r="AM41" s="681"/>
      <c r="AN41" s="681"/>
      <c r="AO41" s="702"/>
      <c r="AQ41" s="684" t="s">
        <v>355</v>
      </c>
      <c r="AR41" s="685"/>
      <c r="AS41" s="685"/>
      <c r="AT41" s="685"/>
      <c r="AU41" s="685"/>
      <c r="AV41" s="685"/>
      <c r="AW41" s="685"/>
      <c r="AX41" s="685"/>
      <c r="AY41" s="686"/>
      <c r="AZ41" s="621">
        <v>339199</v>
      </c>
      <c r="BA41" s="622"/>
      <c r="BB41" s="622"/>
      <c r="BC41" s="622"/>
      <c r="BD41" s="642"/>
      <c r="BE41" s="642"/>
      <c r="BF41" s="667"/>
      <c r="BG41" s="671"/>
      <c r="BH41" s="672"/>
      <c r="BI41" s="672"/>
      <c r="BJ41" s="672"/>
      <c r="BK41" s="672"/>
      <c r="BL41" s="221"/>
      <c r="BM41" s="619" t="s">
        <v>356</v>
      </c>
      <c r="BN41" s="619"/>
      <c r="BO41" s="619"/>
      <c r="BP41" s="619"/>
      <c r="BQ41" s="619"/>
      <c r="BR41" s="619"/>
      <c r="BS41" s="619"/>
      <c r="BT41" s="619"/>
      <c r="BU41" s="620"/>
      <c r="BV41" s="621" t="s">
        <v>357</v>
      </c>
      <c r="BW41" s="622"/>
      <c r="BX41" s="622"/>
      <c r="BY41" s="622"/>
      <c r="BZ41" s="622"/>
      <c r="CA41" s="622"/>
      <c r="CB41" s="631"/>
      <c r="CD41" s="618" t="s">
        <v>358</v>
      </c>
      <c r="CE41" s="619"/>
      <c r="CF41" s="619"/>
      <c r="CG41" s="619"/>
      <c r="CH41" s="619"/>
      <c r="CI41" s="619"/>
      <c r="CJ41" s="619"/>
      <c r="CK41" s="619"/>
      <c r="CL41" s="619"/>
      <c r="CM41" s="619"/>
      <c r="CN41" s="619"/>
      <c r="CO41" s="619"/>
      <c r="CP41" s="619"/>
      <c r="CQ41" s="620"/>
      <c r="CR41" s="621" t="s">
        <v>181</v>
      </c>
      <c r="CS41" s="642"/>
      <c r="CT41" s="642"/>
      <c r="CU41" s="642"/>
      <c r="CV41" s="642"/>
      <c r="CW41" s="642"/>
      <c r="CX41" s="642"/>
      <c r="CY41" s="643"/>
      <c r="CZ41" s="626" t="s">
        <v>357</v>
      </c>
      <c r="DA41" s="654"/>
      <c r="DB41" s="654"/>
      <c r="DC41" s="656"/>
      <c r="DD41" s="630" t="s">
        <v>181</v>
      </c>
      <c r="DE41" s="642"/>
      <c r="DF41" s="642"/>
      <c r="DG41" s="642"/>
      <c r="DH41" s="642"/>
      <c r="DI41" s="642"/>
      <c r="DJ41" s="642"/>
      <c r="DK41" s="643"/>
      <c r="DL41" s="704"/>
      <c r="DM41" s="705"/>
      <c r="DN41" s="705"/>
      <c r="DO41" s="705"/>
      <c r="DP41" s="705"/>
      <c r="DQ41" s="705"/>
      <c r="DR41" s="705"/>
      <c r="DS41" s="705"/>
      <c r="DT41" s="705"/>
      <c r="DU41" s="705"/>
      <c r="DV41" s="706"/>
      <c r="DW41" s="695"/>
      <c r="DX41" s="696"/>
      <c r="DY41" s="696"/>
      <c r="DZ41" s="696"/>
      <c r="EA41" s="696"/>
      <c r="EB41" s="696"/>
      <c r="EC41" s="697"/>
    </row>
    <row r="42" spans="2:133" ht="11.25" customHeight="1" x14ac:dyDescent="0.2">
      <c r="AQ42" s="690" t="s">
        <v>359</v>
      </c>
      <c r="AR42" s="691"/>
      <c r="AS42" s="691"/>
      <c r="AT42" s="691"/>
      <c r="AU42" s="691"/>
      <c r="AV42" s="691"/>
      <c r="AW42" s="691"/>
      <c r="AX42" s="691"/>
      <c r="AY42" s="692"/>
      <c r="AZ42" s="693">
        <v>1504404</v>
      </c>
      <c r="BA42" s="694"/>
      <c r="BB42" s="694"/>
      <c r="BC42" s="694"/>
      <c r="BD42" s="680"/>
      <c r="BE42" s="680"/>
      <c r="BF42" s="682"/>
      <c r="BG42" s="673"/>
      <c r="BH42" s="674"/>
      <c r="BI42" s="674"/>
      <c r="BJ42" s="674"/>
      <c r="BK42" s="674"/>
      <c r="BL42" s="222"/>
      <c r="BM42" s="645" t="s">
        <v>360</v>
      </c>
      <c r="BN42" s="645"/>
      <c r="BO42" s="645"/>
      <c r="BP42" s="645"/>
      <c r="BQ42" s="645"/>
      <c r="BR42" s="645"/>
      <c r="BS42" s="645"/>
      <c r="BT42" s="645"/>
      <c r="BU42" s="646"/>
      <c r="BV42" s="693">
        <v>441</v>
      </c>
      <c r="BW42" s="694"/>
      <c r="BX42" s="694"/>
      <c r="BY42" s="694"/>
      <c r="BZ42" s="694"/>
      <c r="CA42" s="694"/>
      <c r="CB42" s="703"/>
      <c r="CD42" s="618" t="s">
        <v>361</v>
      </c>
      <c r="CE42" s="619"/>
      <c r="CF42" s="619"/>
      <c r="CG42" s="619"/>
      <c r="CH42" s="619"/>
      <c r="CI42" s="619"/>
      <c r="CJ42" s="619"/>
      <c r="CK42" s="619"/>
      <c r="CL42" s="619"/>
      <c r="CM42" s="619"/>
      <c r="CN42" s="619"/>
      <c r="CO42" s="619"/>
      <c r="CP42" s="619"/>
      <c r="CQ42" s="620"/>
      <c r="CR42" s="621">
        <v>4816711</v>
      </c>
      <c r="CS42" s="642"/>
      <c r="CT42" s="642"/>
      <c r="CU42" s="642"/>
      <c r="CV42" s="642"/>
      <c r="CW42" s="642"/>
      <c r="CX42" s="642"/>
      <c r="CY42" s="643"/>
      <c r="CZ42" s="626">
        <v>18.7</v>
      </c>
      <c r="DA42" s="654"/>
      <c r="DB42" s="654"/>
      <c r="DC42" s="656"/>
      <c r="DD42" s="630">
        <v>827120</v>
      </c>
      <c r="DE42" s="642"/>
      <c r="DF42" s="642"/>
      <c r="DG42" s="642"/>
      <c r="DH42" s="642"/>
      <c r="DI42" s="642"/>
      <c r="DJ42" s="642"/>
      <c r="DK42" s="643"/>
      <c r="DL42" s="704"/>
      <c r="DM42" s="705"/>
      <c r="DN42" s="705"/>
      <c r="DO42" s="705"/>
      <c r="DP42" s="705"/>
      <c r="DQ42" s="705"/>
      <c r="DR42" s="705"/>
      <c r="DS42" s="705"/>
      <c r="DT42" s="705"/>
      <c r="DU42" s="705"/>
      <c r="DV42" s="706"/>
      <c r="DW42" s="695"/>
      <c r="DX42" s="696"/>
      <c r="DY42" s="696"/>
      <c r="DZ42" s="696"/>
      <c r="EA42" s="696"/>
      <c r="EB42" s="696"/>
      <c r="EC42" s="697"/>
    </row>
    <row r="43" spans="2:133" ht="11.25" customHeight="1" x14ac:dyDescent="0.2">
      <c r="B43" s="212" t="s">
        <v>362</v>
      </c>
      <c r="CD43" s="618" t="s">
        <v>363</v>
      </c>
      <c r="CE43" s="619"/>
      <c r="CF43" s="619"/>
      <c r="CG43" s="619"/>
      <c r="CH43" s="619"/>
      <c r="CI43" s="619"/>
      <c r="CJ43" s="619"/>
      <c r="CK43" s="619"/>
      <c r="CL43" s="619"/>
      <c r="CM43" s="619"/>
      <c r="CN43" s="619"/>
      <c r="CO43" s="619"/>
      <c r="CP43" s="619"/>
      <c r="CQ43" s="620"/>
      <c r="CR43" s="621">
        <v>230178</v>
      </c>
      <c r="CS43" s="642"/>
      <c r="CT43" s="642"/>
      <c r="CU43" s="642"/>
      <c r="CV43" s="642"/>
      <c r="CW43" s="642"/>
      <c r="CX43" s="642"/>
      <c r="CY43" s="643"/>
      <c r="CZ43" s="626">
        <v>0.9</v>
      </c>
      <c r="DA43" s="654"/>
      <c r="DB43" s="654"/>
      <c r="DC43" s="656"/>
      <c r="DD43" s="630">
        <v>170407</v>
      </c>
      <c r="DE43" s="642"/>
      <c r="DF43" s="642"/>
      <c r="DG43" s="642"/>
      <c r="DH43" s="642"/>
      <c r="DI43" s="642"/>
      <c r="DJ43" s="642"/>
      <c r="DK43" s="643"/>
      <c r="DL43" s="704"/>
      <c r="DM43" s="705"/>
      <c r="DN43" s="705"/>
      <c r="DO43" s="705"/>
      <c r="DP43" s="705"/>
      <c r="DQ43" s="705"/>
      <c r="DR43" s="705"/>
      <c r="DS43" s="705"/>
      <c r="DT43" s="705"/>
      <c r="DU43" s="705"/>
      <c r="DV43" s="706"/>
      <c r="DW43" s="695"/>
      <c r="DX43" s="696"/>
      <c r="DY43" s="696"/>
      <c r="DZ43" s="696"/>
      <c r="EA43" s="696"/>
      <c r="EB43" s="696"/>
      <c r="EC43" s="697"/>
    </row>
    <row r="44" spans="2:133" ht="11.25" customHeight="1" x14ac:dyDescent="0.2">
      <c r="B44" s="707" t="s">
        <v>364</v>
      </c>
      <c r="C44" s="707"/>
      <c r="D44" s="707"/>
      <c r="E44" s="707"/>
      <c r="F44" s="707"/>
      <c r="G44" s="707"/>
      <c r="H44" s="707"/>
      <c r="I44" s="707"/>
      <c r="J44" s="707"/>
      <c r="K44" s="707"/>
      <c r="L44" s="707"/>
      <c r="M44" s="707"/>
      <c r="N44" s="707"/>
      <c r="O44" s="707"/>
      <c r="P44" s="707"/>
      <c r="Q44" s="707"/>
      <c r="R44" s="707"/>
      <c r="S44" s="707"/>
      <c r="T44" s="707"/>
      <c r="U44" s="707"/>
      <c r="V44" s="707"/>
      <c r="W44" s="707"/>
      <c r="X44" s="707"/>
      <c r="Y44" s="707"/>
      <c r="Z44" s="707"/>
      <c r="AA44" s="707"/>
      <c r="AB44" s="707"/>
      <c r="AC44" s="707"/>
      <c r="AD44" s="707"/>
      <c r="AE44" s="707"/>
      <c r="AF44" s="707"/>
      <c r="AG44" s="707"/>
      <c r="AH44" s="707"/>
      <c r="AI44" s="707"/>
      <c r="AJ44" s="707"/>
      <c r="AK44" s="707"/>
      <c r="AL44" s="707"/>
      <c r="AM44" s="707"/>
      <c r="AN44" s="707"/>
      <c r="AO44" s="707"/>
      <c r="AP44" s="707"/>
      <c r="AQ44" s="707"/>
      <c r="AR44" s="707"/>
      <c r="AS44" s="707"/>
      <c r="AT44" s="707"/>
      <c r="AU44" s="707"/>
      <c r="AV44" s="707"/>
      <c r="AW44" s="707"/>
      <c r="AX44" s="707"/>
      <c r="AY44" s="707"/>
      <c r="AZ44" s="707"/>
      <c r="BA44" s="707"/>
      <c r="BB44" s="707"/>
      <c r="BC44" s="707"/>
      <c r="BD44" s="707"/>
      <c r="BE44" s="707"/>
      <c r="BF44" s="707"/>
      <c r="BG44" s="707"/>
      <c r="BH44" s="707"/>
      <c r="BI44" s="707"/>
      <c r="BJ44" s="707"/>
      <c r="BK44" s="707"/>
      <c r="BL44" s="707"/>
      <c r="BM44" s="707"/>
      <c r="BN44" s="707"/>
      <c r="BO44" s="707"/>
      <c r="BP44" s="707"/>
      <c r="BQ44" s="707"/>
      <c r="BR44" s="707"/>
      <c r="BS44" s="707"/>
      <c r="BT44" s="707"/>
      <c r="BU44" s="707"/>
      <c r="BV44" s="707"/>
      <c r="BW44" s="707"/>
      <c r="BX44" s="707"/>
      <c r="BY44" s="707"/>
      <c r="BZ44" s="707"/>
      <c r="CA44" s="707"/>
      <c r="CB44" s="707"/>
      <c r="CC44" s="708"/>
      <c r="CD44" s="659" t="s">
        <v>310</v>
      </c>
      <c r="CE44" s="660"/>
      <c r="CF44" s="618" t="s">
        <v>365</v>
      </c>
      <c r="CG44" s="619"/>
      <c r="CH44" s="619"/>
      <c r="CI44" s="619"/>
      <c r="CJ44" s="619"/>
      <c r="CK44" s="619"/>
      <c r="CL44" s="619"/>
      <c r="CM44" s="619"/>
      <c r="CN44" s="619"/>
      <c r="CO44" s="619"/>
      <c r="CP44" s="619"/>
      <c r="CQ44" s="620"/>
      <c r="CR44" s="621">
        <v>3691794</v>
      </c>
      <c r="CS44" s="622"/>
      <c r="CT44" s="622"/>
      <c r="CU44" s="622"/>
      <c r="CV44" s="622"/>
      <c r="CW44" s="622"/>
      <c r="CX44" s="622"/>
      <c r="CY44" s="623"/>
      <c r="CZ44" s="626">
        <v>14.4</v>
      </c>
      <c r="DA44" s="627"/>
      <c r="DB44" s="627"/>
      <c r="DC44" s="633"/>
      <c r="DD44" s="630">
        <v>502424</v>
      </c>
      <c r="DE44" s="622"/>
      <c r="DF44" s="622"/>
      <c r="DG44" s="622"/>
      <c r="DH44" s="622"/>
      <c r="DI44" s="622"/>
      <c r="DJ44" s="622"/>
      <c r="DK44" s="623"/>
      <c r="DL44" s="704"/>
      <c r="DM44" s="705"/>
      <c r="DN44" s="705"/>
      <c r="DO44" s="705"/>
      <c r="DP44" s="705"/>
      <c r="DQ44" s="705"/>
      <c r="DR44" s="705"/>
      <c r="DS44" s="705"/>
      <c r="DT44" s="705"/>
      <c r="DU44" s="705"/>
      <c r="DV44" s="706"/>
      <c r="DW44" s="695"/>
      <c r="DX44" s="696"/>
      <c r="DY44" s="696"/>
      <c r="DZ44" s="696"/>
      <c r="EA44" s="696"/>
      <c r="EB44" s="696"/>
      <c r="EC44" s="697"/>
    </row>
    <row r="45" spans="2:133" ht="11.25" customHeight="1" x14ac:dyDescent="0.2">
      <c r="B45" s="707" t="s">
        <v>366</v>
      </c>
      <c r="C45" s="707"/>
      <c r="D45" s="707"/>
      <c r="E45" s="707"/>
      <c r="F45" s="707"/>
      <c r="G45" s="707"/>
      <c r="H45" s="707"/>
      <c r="I45" s="707"/>
      <c r="J45" s="707"/>
      <c r="K45" s="707"/>
      <c r="L45" s="707"/>
      <c r="M45" s="707"/>
      <c r="N45" s="707"/>
      <c r="O45" s="707"/>
      <c r="P45" s="707"/>
      <c r="Q45" s="707"/>
      <c r="R45" s="707"/>
      <c r="S45" s="707"/>
      <c r="T45" s="707"/>
      <c r="U45" s="707"/>
      <c r="V45" s="707"/>
      <c r="W45" s="707"/>
      <c r="X45" s="707"/>
      <c r="Y45" s="707"/>
      <c r="Z45" s="707"/>
      <c r="AA45" s="707"/>
      <c r="AB45" s="707"/>
      <c r="AC45" s="707"/>
      <c r="AD45" s="707"/>
      <c r="AE45" s="707"/>
      <c r="AF45" s="707"/>
      <c r="AG45" s="707"/>
      <c r="AH45" s="707"/>
      <c r="AI45" s="707"/>
      <c r="AJ45" s="707"/>
      <c r="AK45" s="707"/>
      <c r="AL45" s="707"/>
      <c r="AM45" s="707"/>
      <c r="AN45" s="707"/>
      <c r="AO45" s="707"/>
      <c r="AP45" s="707"/>
      <c r="AQ45" s="707"/>
      <c r="AR45" s="707"/>
      <c r="AS45" s="707"/>
      <c r="AT45" s="707"/>
      <c r="AU45" s="707"/>
      <c r="AV45" s="707"/>
      <c r="AW45" s="707"/>
      <c r="AX45" s="707"/>
      <c r="AY45" s="707"/>
      <c r="AZ45" s="707"/>
      <c r="BA45" s="707"/>
      <c r="BB45" s="707"/>
      <c r="BC45" s="707"/>
      <c r="BD45" s="707"/>
      <c r="BE45" s="707"/>
      <c r="BF45" s="707"/>
      <c r="BG45" s="707"/>
      <c r="BH45" s="707"/>
      <c r="BI45" s="707"/>
      <c r="BJ45" s="707"/>
      <c r="BK45" s="707"/>
      <c r="BL45" s="707"/>
      <c r="BM45" s="707"/>
      <c r="BN45" s="707"/>
      <c r="BO45" s="707"/>
      <c r="BP45" s="707"/>
      <c r="BQ45" s="707"/>
      <c r="BR45" s="707"/>
      <c r="BS45" s="707"/>
      <c r="BT45" s="707"/>
      <c r="BU45" s="707"/>
      <c r="BV45" s="707"/>
      <c r="BW45" s="707"/>
      <c r="BX45" s="707"/>
      <c r="BY45" s="707"/>
      <c r="BZ45" s="707"/>
      <c r="CA45" s="707"/>
      <c r="CB45" s="707"/>
      <c r="CC45" s="708"/>
      <c r="CD45" s="661"/>
      <c r="CE45" s="662"/>
      <c r="CF45" s="618" t="s">
        <v>367</v>
      </c>
      <c r="CG45" s="619"/>
      <c r="CH45" s="619"/>
      <c r="CI45" s="619"/>
      <c r="CJ45" s="619"/>
      <c r="CK45" s="619"/>
      <c r="CL45" s="619"/>
      <c r="CM45" s="619"/>
      <c r="CN45" s="619"/>
      <c r="CO45" s="619"/>
      <c r="CP45" s="619"/>
      <c r="CQ45" s="620"/>
      <c r="CR45" s="621">
        <v>1713432</v>
      </c>
      <c r="CS45" s="642"/>
      <c r="CT45" s="642"/>
      <c r="CU45" s="642"/>
      <c r="CV45" s="642"/>
      <c r="CW45" s="642"/>
      <c r="CX45" s="642"/>
      <c r="CY45" s="643"/>
      <c r="CZ45" s="626">
        <v>6.7</v>
      </c>
      <c r="DA45" s="654"/>
      <c r="DB45" s="654"/>
      <c r="DC45" s="656"/>
      <c r="DD45" s="630">
        <v>143727</v>
      </c>
      <c r="DE45" s="642"/>
      <c r="DF45" s="642"/>
      <c r="DG45" s="642"/>
      <c r="DH45" s="642"/>
      <c r="DI45" s="642"/>
      <c r="DJ45" s="642"/>
      <c r="DK45" s="643"/>
      <c r="DL45" s="704"/>
      <c r="DM45" s="705"/>
      <c r="DN45" s="705"/>
      <c r="DO45" s="705"/>
      <c r="DP45" s="705"/>
      <c r="DQ45" s="705"/>
      <c r="DR45" s="705"/>
      <c r="DS45" s="705"/>
      <c r="DT45" s="705"/>
      <c r="DU45" s="705"/>
      <c r="DV45" s="706"/>
      <c r="DW45" s="695"/>
      <c r="DX45" s="696"/>
      <c r="DY45" s="696"/>
      <c r="DZ45" s="696"/>
      <c r="EA45" s="696"/>
      <c r="EB45" s="696"/>
      <c r="EC45" s="697"/>
    </row>
    <row r="46" spans="2:133" ht="11.25" customHeight="1" x14ac:dyDescent="0.2">
      <c r="B46" s="223"/>
      <c r="CD46" s="661"/>
      <c r="CE46" s="662"/>
      <c r="CF46" s="618" t="s">
        <v>368</v>
      </c>
      <c r="CG46" s="619"/>
      <c r="CH46" s="619"/>
      <c r="CI46" s="619"/>
      <c r="CJ46" s="619"/>
      <c r="CK46" s="619"/>
      <c r="CL46" s="619"/>
      <c r="CM46" s="619"/>
      <c r="CN46" s="619"/>
      <c r="CO46" s="619"/>
      <c r="CP46" s="619"/>
      <c r="CQ46" s="620"/>
      <c r="CR46" s="621">
        <v>1872407</v>
      </c>
      <c r="CS46" s="622"/>
      <c r="CT46" s="622"/>
      <c r="CU46" s="622"/>
      <c r="CV46" s="622"/>
      <c r="CW46" s="622"/>
      <c r="CX46" s="622"/>
      <c r="CY46" s="623"/>
      <c r="CZ46" s="626">
        <v>7.3</v>
      </c>
      <c r="DA46" s="627"/>
      <c r="DB46" s="627"/>
      <c r="DC46" s="633"/>
      <c r="DD46" s="630">
        <v>351642</v>
      </c>
      <c r="DE46" s="622"/>
      <c r="DF46" s="622"/>
      <c r="DG46" s="622"/>
      <c r="DH46" s="622"/>
      <c r="DI46" s="622"/>
      <c r="DJ46" s="622"/>
      <c r="DK46" s="623"/>
      <c r="DL46" s="704"/>
      <c r="DM46" s="705"/>
      <c r="DN46" s="705"/>
      <c r="DO46" s="705"/>
      <c r="DP46" s="705"/>
      <c r="DQ46" s="705"/>
      <c r="DR46" s="705"/>
      <c r="DS46" s="705"/>
      <c r="DT46" s="705"/>
      <c r="DU46" s="705"/>
      <c r="DV46" s="706"/>
      <c r="DW46" s="695"/>
      <c r="DX46" s="696"/>
      <c r="DY46" s="696"/>
      <c r="DZ46" s="696"/>
      <c r="EA46" s="696"/>
      <c r="EB46" s="696"/>
      <c r="EC46" s="697"/>
    </row>
    <row r="47" spans="2:133" ht="11.25" customHeight="1" x14ac:dyDescent="0.2">
      <c r="B47" s="223"/>
      <c r="CD47" s="661"/>
      <c r="CE47" s="662"/>
      <c r="CF47" s="618" t="s">
        <v>369</v>
      </c>
      <c r="CG47" s="619"/>
      <c r="CH47" s="619"/>
      <c r="CI47" s="619"/>
      <c r="CJ47" s="619"/>
      <c r="CK47" s="619"/>
      <c r="CL47" s="619"/>
      <c r="CM47" s="619"/>
      <c r="CN47" s="619"/>
      <c r="CO47" s="619"/>
      <c r="CP47" s="619"/>
      <c r="CQ47" s="620"/>
      <c r="CR47" s="621">
        <v>1124917</v>
      </c>
      <c r="CS47" s="642"/>
      <c r="CT47" s="642"/>
      <c r="CU47" s="642"/>
      <c r="CV47" s="642"/>
      <c r="CW47" s="642"/>
      <c r="CX47" s="642"/>
      <c r="CY47" s="643"/>
      <c r="CZ47" s="626">
        <v>4.4000000000000004</v>
      </c>
      <c r="DA47" s="654"/>
      <c r="DB47" s="654"/>
      <c r="DC47" s="656"/>
      <c r="DD47" s="630">
        <v>324696</v>
      </c>
      <c r="DE47" s="642"/>
      <c r="DF47" s="642"/>
      <c r="DG47" s="642"/>
      <c r="DH47" s="642"/>
      <c r="DI47" s="642"/>
      <c r="DJ47" s="642"/>
      <c r="DK47" s="643"/>
      <c r="DL47" s="704"/>
      <c r="DM47" s="705"/>
      <c r="DN47" s="705"/>
      <c r="DO47" s="705"/>
      <c r="DP47" s="705"/>
      <c r="DQ47" s="705"/>
      <c r="DR47" s="705"/>
      <c r="DS47" s="705"/>
      <c r="DT47" s="705"/>
      <c r="DU47" s="705"/>
      <c r="DV47" s="706"/>
      <c r="DW47" s="695"/>
      <c r="DX47" s="696"/>
      <c r="DY47" s="696"/>
      <c r="DZ47" s="696"/>
      <c r="EA47" s="696"/>
      <c r="EB47" s="696"/>
      <c r="EC47" s="697"/>
    </row>
    <row r="48" spans="2:133" ht="10.8" x14ac:dyDescent="0.2">
      <c r="B48" s="223"/>
      <c r="CD48" s="663"/>
      <c r="CE48" s="664"/>
      <c r="CF48" s="618" t="s">
        <v>370</v>
      </c>
      <c r="CG48" s="619"/>
      <c r="CH48" s="619"/>
      <c r="CI48" s="619"/>
      <c r="CJ48" s="619"/>
      <c r="CK48" s="619"/>
      <c r="CL48" s="619"/>
      <c r="CM48" s="619"/>
      <c r="CN48" s="619"/>
      <c r="CO48" s="619"/>
      <c r="CP48" s="619"/>
      <c r="CQ48" s="620"/>
      <c r="CR48" s="621" t="s">
        <v>181</v>
      </c>
      <c r="CS48" s="622"/>
      <c r="CT48" s="622"/>
      <c r="CU48" s="622"/>
      <c r="CV48" s="622"/>
      <c r="CW48" s="622"/>
      <c r="CX48" s="622"/>
      <c r="CY48" s="623"/>
      <c r="CZ48" s="626" t="s">
        <v>357</v>
      </c>
      <c r="DA48" s="627"/>
      <c r="DB48" s="627"/>
      <c r="DC48" s="633"/>
      <c r="DD48" s="630" t="s">
        <v>181</v>
      </c>
      <c r="DE48" s="622"/>
      <c r="DF48" s="622"/>
      <c r="DG48" s="622"/>
      <c r="DH48" s="622"/>
      <c r="DI48" s="622"/>
      <c r="DJ48" s="622"/>
      <c r="DK48" s="623"/>
      <c r="DL48" s="704"/>
      <c r="DM48" s="705"/>
      <c r="DN48" s="705"/>
      <c r="DO48" s="705"/>
      <c r="DP48" s="705"/>
      <c r="DQ48" s="705"/>
      <c r="DR48" s="705"/>
      <c r="DS48" s="705"/>
      <c r="DT48" s="705"/>
      <c r="DU48" s="705"/>
      <c r="DV48" s="706"/>
      <c r="DW48" s="695"/>
      <c r="DX48" s="696"/>
      <c r="DY48" s="696"/>
      <c r="DZ48" s="696"/>
      <c r="EA48" s="696"/>
      <c r="EB48" s="696"/>
      <c r="EC48" s="697"/>
    </row>
    <row r="49" spans="2:133" ht="11.25" customHeight="1" x14ac:dyDescent="0.2">
      <c r="B49" s="223"/>
      <c r="CD49" s="644" t="s">
        <v>371</v>
      </c>
      <c r="CE49" s="645"/>
      <c r="CF49" s="645"/>
      <c r="CG49" s="645"/>
      <c r="CH49" s="645"/>
      <c r="CI49" s="645"/>
      <c r="CJ49" s="645"/>
      <c r="CK49" s="645"/>
      <c r="CL49" s="645"/>
      <c r="CM49" s="645"/>
      <c r="CN49" s="645"/>
      <c r="CO49" s="645"/>
      <c r="CP49" s="645"/>
      <c r="CQ49" s="646"/>
      <c r="CR49" s="693">
        <v>25724396</v>
      </c>
      <c r="CS49" s="680"/>
      <c r="CT49" s="680"/>
      <c r="CU49" s="680"/>
      <c r="CV49" s="680"/>
      <c r="CW49" s="680"/>
      <c r="CX49" s="680"/>
      <c r="CY49" s="709"/>
      <c r="CZ49" s="701">
        <v>100</v>
      </c>
      <c r="DA49" s="710"/>
      <c r="DB49" s="710"/>
      <c r="DC49" s="711"/>
      <c r="DD49" s="712">
        <v>17056030</v>
      </c>
      <c r="DE49" s="680"/>
      <c r="DF49" s="680"/>
      <c r="DG49" s="680"/>
      <c r="DH49" s="680"/>
      <c r="DI49" s="680"/>
      <c r="DJ49" s="680"/>
      <c r="DK49" s="709"/>
      <c r="DL49" s="713"/>
      <c r="DM49" s="714"/>
      <c r="DN49" s="714"/>
      <c r="DO49" s="714"/>
      <c r="DP49" s="714"/>
      <c r="DQ49" s="714"/>
      <c r="DR49" s="714"/>
      <c r="DS49" s="714"/>
      <c r="DT49" s="714"/>
      <c r="DU49" s="714"/>
      <c r="DV49" s="715"/>
      <c r="DW49" s="716"/>
      <c r="DX49" s="717"/>
      <c r="DY49" s="717"/>
      <c r="DZ49" s="717"/>
      <c r="EA49" s="717"/>
      <c r="EB49" s="717"/>
      <c r="EC49" s="718"/>
    </row>
  </sheetData>
  <sheetProtection algorithmName="SHA-512" hashValue="EBwYBa+16i7eMt4yCvo2mjRwcfNYEb0WtAD/qpVTBSs/nqbIJFvq6t3G3s+5Bw5wcH9b22jiv4IB+naayIPXBg==" saltValue="sch30Ii6bu4acj6+/el68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77734375" style="229" customWidth="1"/>
    <col min="131" max="131" width="1.6640625" style="229" customWidth="1"/>
    <col min="132" max="16384" width="9" style="229" hidden="1"/>
  </cols>
  <sheetData>
    <row r="1" spans="1:131" ht="11.25" customHeight="1" thickBot="1" x14ac:dyDescent="0.25">
      <c r="A1" s="225"/>
      <c r="B1" s="225"/>
      <c r="C1" s="225"/>
      <c r="D1" s="225"/>
      <c r="E1" s="225"/>
      <c r="F1" s="225"/>
      <c r="G1" s="225"/>
      <c r="H1" s="225"/>
      <c r="I1" s="225"/>
      <c r="J1" s="225"/>
      <c r="K1" s="225"/>
      <c r="L1" s="225"/>
      <c r="M1" s="225"/>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c r="BX1" s="226"/>
      <c r="BY1" s="226"/>
      <c r="BZ1" s="226"/>
      <c r="CA1" s="226"/>
      <c r="CB1" s="226"/>
      <c r="CC1" s="226"/>
      <c r="CD1" s="226"/>
      <c r="CE1" s="226"/>
      <c r="CF1" s="226"/>
      <c r="CG1" s="226"/>
      <c r="CH1" s="226"/>
      <c r="CI1" s="226"/>
      <c r="CJ1" s="226"/>
      <c r="CK1" s="226"/>
      <c r="CL1" s="226"/>
      <c r="CM1" s="226"/>
      <c r="CN1" s="226"/>
      <c r="CO1" s="226"/>
      <c r="CP1" s="226"/>
      <c r="CQ1" s="226"/>
      <c r="CR1" s="226"/>
      <c r="CS1" s="226"/>
      <c r="CT1" s="226"/>
      <c r="CU1" s="226"/>
      <c r="CV1" s="226"/>
      <c r="CW1" s="226"/>
      <c r="CX1" s="226"/>
      <c r="CY1" s="226"/>
      <c r="CZ1" s="226"/>
      <c r="DA1" s="226"/>
      <c r="DB1" s="226"/>
      <c r="DC1" s="226"/>
      <c r="DD1" s="226"/>
      <c r="DE1" s="226"/>
      <c r="DF1" s="226"/>
      <c r="DG1" s="226"/>
      <c r="DH1" s="226"/>
      <c r="DI1" s="226"/>
      <c r="DJ1" s="226"/>
      <c r="DK1" s="226"/>
      <c r="DL1" s="226"/>
      <c r="DM1" s="226"/>
      <c r="DN1" s="226"/>
      <c r="DO1" s="226"/>
      <c r="DP1" s="226"/>
      <c r="DQ1" s="227"/>
      <c r="DR1" s="227"/>
      <c r="DS1" s="227"/>
      <c r="DT1" s="227"/>
      <c r="DU1" s="227"/>
      <c r="DV1" s="227"/>
      <c r="DW1" s="227"/>
      <c r="DX1" s="227"/>
      <c r="DY1" s="227"/>
      <c r="DZ1" s="227"/>
      <c r="EA1" s="228"/>
    </row>
    <row r="2" spans="1:131" ht="26.25" customHeight="1" thickBot="1" x14ac:dyDescent="0.25">
      <c r="A2" s="719" t="s">
        <v>372</v>
      </c>
      <c r="B2" s="719"/>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I2" s="719"/>
      <c r="AJ2" s="719"/>
      <c r="AK2" s="719"/>
      <c r="AL2" s="719"/>
      <c r="AM2" s="719"/>
      <c r="AN2" s="719"/>
      <c r="AO2" s="719"/>
      <c r="AP2" s="719"/>
      <c r="AQ2" s="719"/>
      <c r="AR2" s="719"/>
      <c r="AS2" s="719"/>
      <c r="AT2" s="719"/>
      <c r="AU2" s="719"/>
      <c r="AV2" s="719"/>
      <c r="AW2" s="719"/>
      <c r="AX2" s="719"/>
      <c r="AY2" s="719"/>
      <c r="AZ2" s="719"/>
      <c r="BA2" s="719"/>
      <c r="BB2" s="719"/>
      <c r="BC2" s="719"/>
      <c r="BD2" s="719"/>
      <c r="BE2" s="719"/>
      <c r="BF2" s="719"/>
      <c r="BG2" s="719"/>
      <c r="BH2" s="719"/>
      <c r="BI2" s="719"/>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720" t="s">
        <v>373</v>
      </c>
      <c r="DK2" s="721"/>
      <c r="DL2" s="721"/>
      <c r="DM2" s="721"/>
      <c r="DN2" s="721"/>
      <c r="DO2" s="722"/>
      <c r="DP2" s="226"/>
      <c r="DQ2" s="720" t="s">
        <v>374</v>
      </c>
      <c r="DR2" s="721"/>
      <c r="DS2" s="721"/>
      <c r="DT2" s="721"/>
      <c r="DU2" s="721"/>
      <c r="DV2" s="721"/>
      <c r="DW2" s="721"/>
      <c r="DX2" s="721"/>
      <c r="DY2" s="721"/>
      <c r="DZ2" s="722"/>
      <c r="EA2" s="228"/>
    </row>
    <row r="3" spans="1:131" ht="11.25" customHeight="1" x14ac:dyDescent="0.2">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c r="BS3" s="226"/>
      <c r="BT3" s="226"/>
      <c r="BU3" s="226"/>
      <c r="BV3" s="226"/>
      <c r="BW3" s="226"/>
      <c r="BX3" s="226"/>
      <c r="BY3" s="226"/>
      <c r="BZ3" s="226"/>
      <c r="CA3" s="226"/>
      <c r="CB3" s="226"/>
      <c r="CC3" s="226"/>
      <c r="CD3" s="226"/>
      <c r="CE3" s="226"/>
      <c r="CF3" s="226"/>
      <c r="CG3" s="226"/>
      <c r="CH3" s="226"/>
      <c r="CI3" s="226"/>
      <c r="CJ3" s="226"/>
      <c r="CK3" s="226"/>
      <c r="CL3" s="226"/>
      <c r="CM3" s="226"/>
      <c r="CN3" s="226"/>
      <c r="CO3" s="226"/>
      <c r="CP3" s="226"/>
      <c r="CQ3" s="226"/>
      <c r="CR3" s="226"/>
      <c r="CS3" s="226"/>
      <c r="CT3" s="226"/>
      <c r="CU3" s="226"/>
      <c r="CV3" s="226"/>
      <c r="CW3" s="226"/>
      <c r="CX3" s="226"/>
      <c r="CY3" s="226"/>
      <c r="CZ3" s="226"/>
      <c r="DA3" s="226"/>
      <c r="DB3" s="226"/>
      <c r="DC3" s="226"/>
      <c r="DD3" s="226"/>
      <c r="DE3" s="226"/>
      <c r="DF3" s="226"/>
      <c r="DG3" s="226"/>
      <c r="DH3" s="226"/>
      <c r="DI3" s="226"/>
      <c r="DJ3" s="226"/>
      <c r="DK3" s="226"/>
      <c r="DL3" s="226"/>
      <c r="DM3" s="226"/>
      <c r="DN3" s="226"/>
      <c r="DO3" s="226"/>
      <c r="DP3" s="226"/>
      <c r="DQ3" s="226"/>
      <c r="DR3" s="226"/>
      <c r="DS3" s="226"/>
      <c r="DT3" s="226"/>
      <c r="DU3" s="226"/>
      <c r="DV3" s="226"/>
      <c r="DW3" s="226"/>
      <c r="DX3" s="226"/>
      <c r="DY3" s="226"/>
      <c r="DZ3" s="226"/>
      <c r="EA3" s="228"/>
    </row>
    <row r="4" spans="1:131" s="233" customFormat="1" ht="26.25" customHeight="1" thickBot="1" x14ac:dyDescent="0.25">
      <c r="A4" s="723" t="s">
        <v>375</v>
      </c>
      <c r="B4" s="723"/>
      <c r="C4" s="723"/>
      <c r="D4" s="723"/>
      <c r="E4" s="723"/>
      <c r="F4" s="723"/>
      <c r="G4" s="723"/>
      <c r="H4" s="723"/>
      <c r="I4" s="723"/>
      <c r="J4" s="723"/>
      <c r="K4" s="723"/>
      <c r="L4" s="723"/>
      <c r="M4" s="723"/>
      <c r="N4" s="723"/>
      <c r="O4" s="723"/>
      <c r="P4" s="723"/>
      <c r="Q4" s="723"/>
      <c r="R4" s="723"/>
      <c r="S4" s="723"/>
      <c r="T4" s="723"/>
      <c r="U4" s="723"/>
      <c r="V4" s="723"/>
      <c r="W4" s="723"/>
      <c r="X4" s="723"/>
      <c r="Y4" s="723"/>
      <c r="Z4" s="723"/>
      <c r="AA4" s="723"/>
      <c r="AB4" s="723"/>
      <c r="AC4" s="723"/>
      <c r="AD4" s="723"/>
      <c r="AE4" s="723"/>
      <c r="AF4" s="723"/>
      <c r="AG4" s="723"/>
      <c r="AH4" s="723"/>
      <c r="AI4" s="723"/>
      <c r="AJ4" s="723"/>
      <c r="AK4" s="723"/>
      <c r="AL4" s="723"/>
      <c r="AM4" s="723"/>
      <c r="AN4" s="723"/>
      <c r="AO4" s="723"/>
      <c r="AP4" s="723"/>
      <c r="AQ4" s="723"/>
      <c r="AR4" s="723"/>
      <c r="AS4" s="723"/>
      <c r="AT4" s="723"/>
      <c r="AU4" s="723"/>
      <c r="AV4" s="723"/>
      <c r="AW4" s="723"/>
      <c r="AX4" s="723"/>
      <c r="AY4" s="723"/>
      <c r="AZ4" s="230"/>
      <c r="BA4" s="230"/>
      <c r="BB4" s="230"/>
      <c r="BC4" s="230"/>
      <c r="BD4" s="230"/>
      <c r="BE4" s="231"/>
      <c r="BF4" s="231"/>
      <c r="BG4" s="231"/>
      <c r="BH4" s="231"/>
      <c r="BI4" s="231"/>
      <c r="BJ4" s="231"/>
      <c r="BK4" s="231"/>
      <c r="BL4" s="231"/>
      <c r="BM4" s="231"/>
      <c r="BN4" s="231"/>
      <c r="BO4" s="231"/>
      <c r="BP4" s="231"/>
      <c r="BQ4" s="724" t="s">
        <v>376</v>
      </c>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232"/>
    </row>
    <row r="5" spans="1:131" s="233" customFormat="1" ht="26.25" customHeight="1" x14ac:dyDescent="0.2">
      <c r="A5" s="725" t="s">
        <v>377</v>
      </c>
      <c r="B5" s="726"/>
      <c r="C5" s="726"/>
      <c r="D5" s="726"/>
      <c r="E5" s="726"/>
      <c r="F5" s="726"/>
      <c r="G5" s="726"/>
      <c r="H5" s="726"/>
      <c r="I5" s="726"/>
      <c r="J5" s="726"/>
      <c r="K5" s="726"/>
      <c r="L5" s="726"/>
      <c r="M5" s="726"/>
      <c r="N5" s="726"/>
      <c r="O5" s="726"/>
      <c r="P5" s="727"/>
      <c r="Q5" s="731" t="s">
        <v>378</v>
      </c>
      <c r="R5" s="732"/>
      <c r="S5" s="732"/>
      <c r="T5" s="732"/>
      <c r="U5" s="733"/>
      <c r="V5" s="731" t="s">
        <v>379</v>
      </c>
      <c r="W5" s="732"/>
      <c r="X5" s="732"/>
      <c r="Y5" s="732"/>
      <c r="Z5" s="733"/>
      <c r="AA5" s="731" t="s">
        <v>380</v>
      </c>
      <c r="AB5" s="732"/>
      <c r="AC5" s="732"/>
      <c r="AD5" s="732"/>
      <c r="AE5" s="732"/>
      <c r="AF5" s="737" t="s">
        <v>381</v>
      </c>
      <c r="AG5" s="732"/>
      <c r="AH5" s="732"/>
      <c r="AI5" s="732"/>
      <c r="AJ5" s="738"/>
      <c r="AK5" s="732" t="s">
        <v>382</v>
      </c>
      <c r="AL5" s="732"/>
      <c r="AM5" s="732"/>
      <c r="AN5" s="732"/>
      <c r="AO5" s="733"/>
      <c r="AP5" s="731" t="s">
        <v>383</v>
      </c>
      <c r="AQ5" s="732"/>
      <c r="AR5" s="732"/>
      <c r="AS5" s="732"/>
      <c r="AT5" s="733"/>
      <c r="AU5" s="731" t="s">
        <v>384</v>
      </c>
      <c r="AV5" s="732"/>
      <c r="AW5" s="732"/>
      <c r="AX5" s="732"/>
      <c r="AY5" s="738"/>
      <c r="AZ5" s="230"/>
      <c r="BA5" s="230"/>
      <c r="BB5" s="230"/>
      <c r="BC5" s="230"/>
      <c r="BD5" s="230"/>
      <c r="BE5" s="231"/>
      <c r="BF5" s="231"/>
      <c r="BG5" s="231"/>
      <c r="BH5" s="231"/>
      <c r="BI5" s="231"/>
      <c r="BJ5" s="231"/>
      <c r="BK5" s="231"/>
      <c r="BL5" s="231"/>
      <c r="BM5" s="231"/>
      <c r="BN5" s="231"/>
      <c r="BO5" s="231"/>
      <c r="BP5" s="231"/>
      <c r="BQ5" s="725" t="s">
        <v>385</v>
      </c>
      <c r="BR5" s="726"/>
      <c r="BS5" s="726"/>
      <c r="BT5" s="726"/>
      <c r="BU5" s="726"/>
      <c r="BV5" s="726"/>
      <c r="BW5" s="726"/>
      <c r="BX5" s="726"/>
      <c r="BY5" s="726"/>
      <c r="BZ5" s="726"/>
      <c r="CA5" s="726"/>
      <c r="CB5" s="726"/>
      <c r="CC5" s="726"/>
      <c r="CD5" s="726"/>
      <c r="CE5" s="726"/>
      <c r="CF5" s="726"/>
      <c r="CG5" s="727"/>
      <c r="CH5" s="731" t="s">
        <v>386</v>
      </c>
      <c r="CI5" s="732"/>
      <c r="CJ5" s="732"/>
      <c r="CK5" s="732"/>
      <c r="CL5" s="733"/>
      <c r="CM5" s="731" t="s">
        <v>387</v>
      </c>
      <c r="CN5" s="732"/>
      <c r="CO5" s="732"/>
      <c r="CP5" s="732"/>
      <c r="CQ5" s="733"/>
      <c r="CR5" s="731" t="s">
        <v>388</v>
      </c>
      <c r="CS5" s="732"/>
      <c r="CT5" s="732"/>
      <c r="CU5" s="732"/>
      <c r="CV5" s="733"/>
      <c r="CW5" s="731" t="s">
        <v>389</v>
      </c>
      <c r="CX5" s="732"/>
      <c r="CY5" s="732"/>
      <c r="CZ5" s="732"/>
      <c r="DA5" s="733"/>
      <c r="DB5" s="731" t="s">
        <v>390</v>
      </c>
      <c r="DC5" s="732"/>
      <c r="DD5" s="732"/>
      <c r="DE5" s="732"/>
      <c r="DF5" s="733"/>
      <c r="DG5" s="761" t="s">
        <v>391</v>
      </c>
      <c r="DH5" s="762"/>
      <c r="DI5" s="762"/>
      <c r="DJ5" s="762"/>
      <c r="DK5" s="763"/>
      <c r="DL5" s="761" t="s">
        <v>392</v>
      </c>
      <c r="DM5" s="762"/>
      <c r="DN5" s="762"/>
      <c r="DO5" s="762"/>
      <c r="DP5" s="763"/>
      <c r="DQ5" s="731" t="s">
        <v>393</v>
      </c>
      <c r="DR5" s="732"/>
      <c r="DS5" s="732"/>
      <c r="DT5" s="732"/>
      <c r="DU5" s="733"/>
      <c r="DV5" s="731" t="s">
        <v>384</v>
      </c>
      <c r="DW5" s="732"/>
      <c r="DX5" s="732"/>
      <c r="DY5" s="732"/>
      <c r="DZ5" s="738"/>
      <c r="EA5" s="232"/>
    </row>
    <row r="6" spans="1:131" s="233" customFormat="1" ht="26.25" customHeight="1" thickBot="1" x14ac:dyDescent="0.25">
      <c r="A6" s="728"/>
      <c r="B6" s="729"/>
      <c r="C6" s="729"/>
      <c r="D6" s="729"/>
      <c r="E6" s="729"/>
      <c r="F6" s="729"/>
      <c r="G6" s="729"/>
      <c r="H6" s="729"/>
      <c r="I6" s="729"/>
      <c r="J6" s="729"/>
      <c r="K6" s="729"/>
      <c r="L6" s="729"/>
      <c r="M6" s="729"/>
      <c r="N6" s="729"/>
      <c r="O6" s="729"/>
      <c r="P6" s="730"/>
      <c r="Q6" s="734"/>
      <c r="R6" s="735"/>
      <c r="S6" s="735"/>
      <c r="T6" s="735"/>
      <c r="U6" s="736"/>
      <c r="V6" s="734"/>
      <c r="W6" s="735"/>
      <c r="X6" s="735"/>
      <c r="Y6" s="735"/>
      <c r="Z6" s="736"/>
      <c r="AA6" s="734"/>
      <c r="AB6" s="735"/>
      <c r="AC6" s="735"/>
      <c r="AD6" s="735"/>
      <c r="AE6" s="735"/>
      <c r="AF6" s="739"/>
      <c r="AG6" s="735"/>
      <c r="AH6" s="735"/>
      <c r="AI6" s="735"/>
      <c r="AJ6" s="740"/>
      <c r="AK6" s="735"/>
      <c r="AL6" s="735"/>
      <c r="AM6" s="735"/>
      <c r="AN6" s="735"/>
      <c r="AO6" s="736"/>
      <c r="AP6" s="734"/>
      <c r="AQ6" s="735"/>
      <c r="AR6" s="735"/>
      <c r="AS6" s="735"/>
      <c r="AT6" s="736"/>
      <c r="AU6" s="734"/>
      <c r="AV6" s="735"/>
      <c r="AW6" s="735"/>
      <c r="AX6" s="735"/>
      <c r="AY6" s="740"/>
      <c r="AZ6" s="230"/>
      <c r="BA6" s="230"/>
      <c r="BB6" s="230"/>
      <c r="BC6" s="230"/>
      <c r="BD6" s="230"/>
      <c r="BE6" s="231"/>
      <c r="BF6" s="231"/>
      <c r="BG6" s="231"/>
      <c r="BH6" s="231"/>
      <c r="BI6" s="231"/>
      <c r="BJ6" s="231"/>
      <c r="BK6" s="231"/>
      <c r="BL6" s="231"/>
      <c r="BM6" s="231"/>
      <c r="BN6" s="231"/>
      <c r="BO6" s="231"/>
      <c r="BP6" s="231"/>
      <c r="BQ6" s="728"/>
      <c r="BR6" s="729"/>
      <c r="BS6" s="729"/>
      <c r="BT6" s="729"/>
      <c r="BU6" s="729"/>
      <c r="BV6" s="729"/>
      <c r="BW6" s="729"/>
      <c r="BX6" s="729"/>
      <c r="BY6" s="729"/>
      <c r="BZ6" s="729"/>
      <c r="CA6" s="729"/>
      <c r="CB6" s="729"/>
      <c r="CC6" s="729"/>
      <c r="CD6" s="729"/>
      <c r="CE6" s="729"/>
      <c r="CF6" s="729"/>
      <c r="CG6" s="730"/>
      <c r="CH6" s="734"/>
      <c r="CI6" s="735"/>
      <c r="CJ6" s="735"/>
      <c r="CK6" s="735"/>
      <c r="CL6" s="736"/>
      <c r="CM6" s="734"/>
      <c r="CN6" s="735"/>
      <c r="CO6" s="735"/>
      <c r="CP6" s="735"/>
      <c r="CQ6" s="736"/>
      <c r="CR6" s="734"/>
      <c r="CS6" s="735"/>
      <c r="CT6" s="735"/>
      <c r="CU6" s="735"/>
      <c r="CV6" s="736"/>
      <c r="CW6" s="734"/>
      <c r="CX6" s="735"/>
      <c r="CY6" s="735"/>
      <c r="CZ6" s="735"/>
      <c r="DA6" s="736"/>
      <c r="DB6" s="734"/>
      <c r="DC6" s="735"/>
      <c r="DD6" s="735"/>
      <c r="DE6" s="735"/>
      <c r="DF6" s="736"/>
      <c r="DG6" s="764"/>
      <c r="DH6" s="765"/>
      <c r="DI6" s="765"/>
      <c r="DJ6" s="765"/>
      <c r="DK6" s="766"/>
      <c r="DL6" s="764"/>
      <c r="DM6" s="765"/>
      <c r="DN6" s="765"/>
      <c r="DO6" s="765"/>
      <c r="DP6" s="766"/>
      <c r="DQ6" s="734"/>
      <c r="DR6" s="735"/>
      <c r="DS6" s="735"/>
      <c r="DT6" s="735"/>
      <c r="DU6" s="736"/>
      <c r="DV6" s="734"/>
      <c r="DW6" s="735"/>
      <c r="DX6" s="735"/>
      <c r="DY6" s="735"/>
      <c r="DZ6" s="740"/>
      <c r="EA6" s="232"/>
    </row>
    <row r="7" spans="1:131" s="233" customFormat="1" ht="26.25" customHeight="1" thickTop="1" x14ac:dyDescent="0.2">
      <c r="A7" s="234">
        <v>1</v>
      </c>
      <c r="B7" s="747" t="s">
        <v>394</v>
      </c>
      <c r="C7" s="748"/>
      <c r="D7" s="748"/>
      <c r="E7" s="748"/>
      <c r="F7" s="748"/>
      <c r="G7" s="748"/>
      <c r="H7" s="748"/>
      <c r="I7" s="748"/>
      <c r="J7" s="748"/>
      <c r="K7" s="748"/>
      <c r="L7" s="748"/>
      <c r="M7" s="748"/>
      <c r="N7" s="748"/>
      <c r="O7" s="748"/>
      <c r="P7" s="749"/>
      <c r="Q7" s="750">
        <v>26601</v>
      </c>
      <c r="R7" s="751"/>
      <c r="S7" s="751"/>
      <c r="T7" s="751"/>
      <c r="U7" s="751"/>
      <c r="V7" s="751">
        <v>25687</v>
      </c>
      <c r="W7" s="751"/>
      <c r="X7" s="751"/>
      <c r="Y7" s="751"/>
      <c r="Z7" s="751"/>
      <c r="AA7" s="751">
        <v>914</v>
      </c>
      <c r="AB7" s="751"/>
      <c r="AC7" s="751"/>
      <c r="AD7" s="751"/>
      <c r="AE7" s="752"/>
      <c r="AF7" s="753">
        <v>746</v>
      </c>
      <c r="AG7" s="754"/>
      <c r="AH7" s="754"/>
      <c r="AI7" s="754"/>
      <c r="AJ7" s="755"/>
      <c r="AK7" s="756">
        <v>1081</v>
      </c>
      <c r="AL7" s="757"/>
      <c r="AM7" s="757"/>
      <c r="AN7" s="757"/>
      <c r="AO7" s="757"/>
      <c r="AP7" s="757">
        <v>29958</v>
      </c>
      <c r="AQ7" s="757"/>
      <c r="AR7" s="757"/>
      <c r="AS7" s="757"/>
      <c r="AT7" s="757"/>
      <c r="AU7" s="758"/>
      <c r="AV7" s="758"/>
      <c r="AW7" s="758"/>
      <c r="AX7" s="758"/>
      <c r="AY7" s="759"/>
      <c r="AZ7" s="230"/>
      <c r="BA7" s="230"/>
      <c r="BB7" s="230"/>
      <c r="BC7" s="230"/>
      <c r="BD7" s="230"/>
      <c r="BE7" s="231"/>
      <c r="BF7" s="231"/>
      <c r="BG7" s="231"/>
      <c r="BH7" s="231"/>
      <c r="BI7" s="231"/>
      <c r="BJ7" s="231"/>
      <c r="BK7" s="231"/>
      <c r="BL7" s="231"/>
      <c r="BM7" s="231"/>
      <c r="BN7" s="231"/>
      <c r="BO7" s="231"/>
      <c r="BP7" s="231"/>
      <c r="BQ7" s="234">
        <v>1</v>
      </c>
      <c r="BR7" s="235"/>
      <c r="BS7" s="744" t="s">
        <v>620</v>
      </c>
      <c r="BT7" s="745"/>
      <c r="BU7" s="745"/>
      <c r="BV7" s="745"/>
      <c r="BW7" s="745"/>
      <c r="BX7" s="745"/>
      <c r="BY7" s="745"/>
      <c r="BZ7" s="745"/>
      <c r="CA7" s="745"/>
      <c r="CB7" s="745"/>
      <c r="CC7" s="745"/>
      <c r="CD7" s="745"/>
      <c r="CE7" s="745"/>
      <c r="CF7" s="745"/>
      <c r="CG7" s="760"/>
      <c r="CH7" s="741">
        <v>-2</v>
      </c>
      <c r="CI7" s="742"/>
      <c r="CJ7" s="742"/>
      <c r="CK7" s="742"/>
      <c r="CL7" s="743"/>
      <c r="CM7" s="741">
        <v>109</v>
      </c>
      <c r="CN7" s="742"/>
      <c r="CO7" s="742"/>
      <c r="CP7" s="742"/>
      <c r="CQ7" s="743"/>
      <c r="CR7" s="741">
        <v>100</v>
      </c>
      <c r="CS7" s="742"/>
      <c r="CT7" s="742"/>
      <c r="CU7" s="742"/>
      <c r="CV7" s="743"/>
      <c r="CW7" s="741">
        <v>2</v>
      </c>
      <c r="CX7" s="742"/>
      <c r="CY7" s="742"/>
      <c r="CZ7" s="742"/>
      <c r="DA7" s="743"/>
      <c r="DB7" s="741" t="s">
        <v>611</v>
      </c>
      <c r="DC7" s="742"/>
      <c r="DD7" s="742"/>
      <c r="DE7" s="742"/>
      <c r="DF7" s="743"/>
      <c r="DG7" s="741" t="s">
        <v>611</v>
      </c>
      <c r="DH7" s="742"/>
      <c r="DI7" s="742"/>
      <c r="DJ7" s="742"/>
      <c r="DK7" s="743"/>
      <c r="DL7" s="741" t="s">
        <v>611</v>
      </c>
      <c r="DM7" s="742"/>
      <c r="DN7" s="742"/>
      <c r="DO7" s="742"/>
      <c r="DP7" s="743"/>
      <c r="DQ7" s="741" t="s">
        <v>611</v>
      </c>
      <c r="DR7" s="742"/>
      <c r="DS7" s="742"/>
      <c r="DT7" s="742"/>
      <c r="DU7" s="743"/>
      <c r="DV7" s="744"/>
      <c r="DW7" s="745"/>
      <c r="DX7" s="745"/>
      <c r="DY7" s="745"/>
      <c r="DZ7" s="746"/>
      <c r="EA7" s="232"/>
    </row>
    <row r="8" spans="1:131" s="233" customFormat="1" ht="26.25" customHeight="1" x14ac:dyDescent="0.2">
      <c r="A8" s="236">
        <v>2</v>
      </c>
      <c r="B8" s="778" t="s">
        <v>395</v>
      </c>
      <c r="C8" s="779"/>
      <c r="D8" s="779"/>
      <c r="E8" s="779"/>
      <c r="F8" s="779"/>
      <c r="G8" s="779"/>
      <c r="H8" s="779"/>
      <c r="I8" s="779"/>
      <c r="J8" s="779"/>
      <c r="K8" s="779"/>
      <c r="L8" s="779"/>
      <c r="M8" s="779"/>
      <c r="N8" s="779"/>
      <c r="O8" s="779"/>
      <c r="P8" s="780"/>
      <c r="Q8" s="781">
        <v>15</v>
      </c>
      <c r="R8" s="782"/>
      <c r="S8" s="782"/>
      <c r="T8" s="782"/>
      <c r="U8" s="782"/>
      <c r="V8" s="782">
        <v>15</v>
      </c>
      <c r="W8" s="782"/>
      <c r="X8" s="782"/>
      <c r="Y8" s="782"/>
      <c r="Z8" s="782"/>
      <c r="AA8" s="782">
        <v>0</v>
      </c>
      <c r="AB8" s="782"/>
      <c r="AC8" s="782"/>
      <c r="AD8" s="782"/>
      <c r="AE8" s="783"/>
      <c r="AF8" s="784" t="s">
        <v>396</v>
      </c>
      <c r="AG8" s="785"/>
      <c r="AH8" s="785"/>
      <c r="AI8" s="785"/>
      <c r="AJ8" s="786"/>
      <c r="AK8" s="767">
        <v>8198</v>
      </c>
      <c r="AL8" s="768"/>
      <c r="AM8" s="768"/>
      <c r="AN8" s="768"/>
      <c r="AO8" s="768"/>
      <c r="AP8" s="768" t="s">
        <v>622</v>
      </c>
      <c r="AQ8" s="768"/>
      <c r="AR8" s="768"/>
      <c r="AS8" s="768"/>
      <c r="AT8" s="768"/>
      <c r="AU8" s="769"/>
      <c r="AV8" s="769"/>
      <c r="AW8" s="769"/>
      <c r="AX8" s="769"/>
      <c r="AY8" s="770"/>
      <c r="AZ8" s="230"/>
      <c r="BA8" s="230"/>
      <c r="BB8" s="230"/>
      <c r="BC8" s="230"/>
      <c r="BD8" s="230"/>
      <c r="BE8" s="231"/>
      <c r="BF8" s="231"/>
      <c r="BG8" s="231"/>
      <c r="BH8" s="231"/>
      <c r="BI8" s="231"/>
      <c r="BJ8" s="231"/>
      <c r="BK8" s="231"/>
      <c r="BL8" s="231"/>
      <c r="BM8" s="231"/>
      <c r="BN8" s="231"/>
      <c r="BO8" s="231"/>
      <c r="BP8" s="231"/>
      <c r="BQ8" s="236">
        <v>2</v>
      </c>
      <c r="BR8" s="237"/>
      <c r="BS8" s="771"/>
      <c r="BT8" s="772"/>
      <c r="BU8" s="772"/>
      <c r="BV8" s="772"/>
      <c r="BW8" s="772"/>
      <c r="BX8" s="772"/>
      <c r="BY8" s="772"/>
      <c r="BZ8" s="772"/>
      <c r="CA8" s="772"/>
      <c r="CB8" s="772"/>
      <c r="CC8" s="772"/>
      <c r="CD8" s="772"/>
      <c r="CE8" s="772"/>
      <c r="CF8" s="772"/>
      <c r="CG8" s="773"/>
      <c r="CH8" s="774"/>
      <c r="CI8" s="775"/>
      <c r="CJ8" s="775"/>
      <c r="CK8" s="775"/>
      <c r="CL8" s="776"/>
      <c r="CM8" s="774"/>
      <c r="CN8" s="775"/>
      <c r="CO8" s="775"/>
      <c r="CP8" s="775"/>
      <c r="CQ8" s="776"/>
      <c r="CR8" s="774"/>
      <c r="CS8" s="775"/>
      <c r="CT8" s="775"/>
      <c r="CU8" s="775"/>
      <c r="CV8" s="776"/>
      <c r="CW8" s="774"/>
      <c r="CX8" s="775"/>
      <c r="CY8" s="775"/>
      <c r="CZ8" s="775"/>
      <c r="DA8" s="776"/>
      <c r="DB8" s="774"/>
      <c r="DC8" s="775"/>
      <c r="DD8" s="775"/>
      <c r="DE8" s="775"/>
      <c r="DF8" s="776"/>
      <c r="DG8" s="774"/>
      <c r="DH8" s="775"/>
      <c r="DI8" s="775"/>
      <c r="DJ8" s="775"/>
      <c r="DK8" s="776"/>
      <c r="DL8" s="774"/>
      <c r="DM8" s="775"/>
      <c r="DN8" s="775"/>
      <c r="DO8" s="775"/>
      <c r="DP8" s="776"/>
      <c r="DQ8" s="774"/>
      <c r="DR8" s="775"/>
      <c r="DS8" s="775"/>
      <c r="DT8" s="775"/>
      <c r="DU8" s="776"/>
      <c r="DV8" s="771"/>
      <c r="DW8" s="772"/>
      <c r="DX8" s="772"/>
      <c r="DY8" s="772"/>
      <c r="DZ8" s="777"/>
      <c r="EA8" s="232"/>
    </row>
    <row r="9" spans="1:131" s="233" customFormat="1" ht="26.25" customHeight="1" x14ac:dyDescent="0.2">
      <c r="A9" s="236">
        <v>3</v>
      </c>
      <c r="B9" s="778" t="s">
        <v>397</v>
      </c>
      <c r="C9" s="779"/>
      <c r="D9" s="779"/>
      <c r="E9" s="779"/>
      <c r="F9" s="779"/>
      <c r="G9" s="779"/>
      <c r="H9" s="779"/>
      <c r="I9" s="779"/>
      <c r="J9" s="779"/>
      <c r="K9" s="779"/>
      <c r="L9" s="779"/>
      <c r="M9" s="779"/>
      <c r="N9" s="779"/>
      <c r="O9" s="779"/>
      <c r="P9" s="780"/>
      <c r="Q9" s="781">
        <v>269</v>
      </c>
      <c r="R9" s="782"/>
      <c r="S9" s="782"/>
      <c r="T9" s="782"/>
      <c r="U9" s="782"/>
      <c r="V9" s="782">
        <v>269</v>
      </c>
      <c r="W9" s="782"/>
      <c r="X9" s="782"/>
      <c r="Y9" s="782"/>
      <c r="Z9" s="782"/>
      <c r="AA9" s="782">
        <v>0</v>
      </c>
      <c r="AB9" s="782"/>
      <c r="AC9" s="782"/>
      <c r="AD9" s="782"/>
      <c r="AE9" s="783"/>
      <c r="AF9" s="784" t="s">
        <v>398</v>
      </c>
      <c r="AG9" s="785"/>
      <c r="AH9" s="785"/>
      <c r="AI9" s="785"/>
      <c r="AJ9" s="786"/>
      <c r="AK9" s="767">
        <v>190</v>
      </c>
      <c r="AL9" s="768"/>
      <c r="AM9" s="768"/>
      <c r="AN9" s="768"/>
      <c r="AO9" s="768"/>
      <c r="AP9" s="768">
        <v>1366</v>
      </c>
      <c r="AQ9" s="768"/>
      <c r="AR9" s="768"/>
      <c r="AS9" s="768"/>
      <c r="AT9" s="768"/>
      <c r="AU9" s="769"/>
      <c r="AV9" s="769"/>
      <c r="AW9" s="769"/>
      <c r="AX9" s="769"/>
      <c r="AY9" s="770"/>
      <c r="AZ9" s="230"/>
      <c r="BA9" s="230"/>
      <c r="BB9" s="230"/>
      <c r="BC9" s="230"/>
      <c r="BD9" s="230"/>
      <c r="BE9" s="231"/>
      <c r="BF9" s="231"/>
      <c r="BG9" s="231"/>
      <c r="BH9" s="231"/>
      <c r="BI9" s="231"/>
      <c r="BJ9" s="231"/>
      <c r="BK9" s="231"/>
      <c r="BL9" s="231"/>
      <c r="BM9" s="231"/>
      <c r="BN9" s="231"/>
      <c r="BO9" s="231"/>
      <c r="BP9" s="231"/>
      <c r="BQ9" s="236">
        <v>3</v>
      </c>
      <c r="BR9" s="237"/>
      <c r="BS9" s="771"/>
      <c r="BT9" s="772"/>
      <c r="BU9" s="772"/>
      <c r="BV9" s="772"/>
      <c r="BW9" s="772"/>
      <c r="BX9" s="772"/>
      <c r="BY9" s="772"/>
      <c r="BZ9" s="772"/>
      <c r="CA9" s="772"/>
      <c r="CB9" s="772"/>
      <c r="CC9" s="772"/>
      <c r="CD9" s="772"/>
      <c r="CE9" s="772"/>
      <c r="CF9" s="772"/>
      <c r="CG9" s="773"/>
      <c r="CH9" s="774"/>
      <c r="CI9" s="775"/>
      <c r="CJ9" s="775"/>
      <c r="CK9" s="775"/>
      <c r="CL9" s="776"/>
      <c r="CM9" s="774"/>
      <c r="CN9" s="775"/>
      <c r="CO9" s="775"/>
      <c r="CP9" s="775"/>
      <c r="CQ9" s="776"/>
      <c r="CR9" s="774"/>
      <c r="CS9" s="775"/>
      <c r="CT9" s="775"/>
      <c r="CU9" s="775"/>
      <c r="CV9" s="776"/>
      <c r="CW9" s="774"/>
      <c r="CX9" s="775"/>
      <c r="CY9" s="775"/>
      <c r="CZ9" s="775"/>
      <c r="DA9" s="776"/>
      <c r="DB9" s="774"/>
      <c r="DC9" s="775"/>
      <c r="DD9" s="775"/>
      <c r="DE9" s="775"/>
      <c r="DF9" s="776"/>
      <c r="DG9" s="774"/>
      <c r="DH9" s="775"/>
      <c r="DI9" s="775"/>
      <c r="DJ9" s="775"/>
      <c r="DK9" s="776"/>
      <c r="DL9" s="774"/>
      <c r="DM9" s="775"/>
      <c r="DN9" s="775"/>
      <c r="DO9" s="775"/>
      <c r="DP9" s="776"/>
      <c r="DQ9" s="774"/>
      <c r="DR9" s="775"/>
      <c r="DS9" s="775"/>
      <c r="DT9" s="775"/>
      <c r="DU9" s="776"/>
      <c r="DV9" s="771"/>
      <c r="DW9" s="772"/>
      <c r="DX9" s="772"/>
      <c r="DY9" s="772"/>
      <c r="DZ9" s="777"/>
      <c r="EA9" s="232"/>
    </row>
    <row r="10" spans="1:131" s="233" customFormat="1" ht="26.25" customHeight="1" x14ac:dyDescent="0.2">
      <c r="A10" s="236">
        <v>4</v>
      </c>
      <c r="B10" s="778" t="s">
        <v>399</v>
      </c>
      <c r="C10" s="779"/>
      <c r="D10" s="779"/>
      <c r="E10" s="779"/>
      <c r="F10" s="779"/>
      <c r="G10" s="779"/>
      <c r="H10" s="779"/>
      <c r="I10" s="779"/>
      <c r="J10" s="779"/>
      <c r="K10" s="779"/>
      <c r="L10" s="779"/>
      <c r="M10" s="779"/>
      <c r="N10" s="779"/>
      <c r="O10" s="779"/>
      <c r="P10" s="780"/>
      <c r="Q10" s="781">
        <v>30</v>
      </c>
      <c r="R10" s="782"/>
      <c r="S10" s="782"/>
      <c r="T10" s="782"/>
      <c r="U10" s="782"/>
      <c r="V10" s="782">
        <v>29</v>
      </c>
      <c r="W10" s="782"/>
      <c r="X10" s="782"/>
      <c r="Y10" s="782"/>
      <c r="Z10" s="782"/>
      <c r="AA10" s="782">
        <v>1</v>
      </c>
      <c r="AB10" s="782"/>
      <c r="AC10" s="782"/>
      <c r="AD10" s="782"/>
      <c r="AE10" s="783"/>
      <c r="AF10" s="784">
        <v>1</v>
      </c>
      <c r="AG10" s="785"/>
      <c r="AH10" s="785"/>
      <c r="AI10" s="785"/>
      <c r="AJ10" s="786"/>
      <c r="AK10" s="767">
        <v>5</v>
      </c>
      <c r="AL10" s="768"/>
      <c r="AM10" s="768"/>
      <c r="AN10" s="768"/>
      <c r="AO10" s="768"/>
      <c r="AP10" s="768" t="s">
        <v>622</v>
      </c>
      <c r="AQ10" s="768"/>
      <c r="AR10" s="768"/>
      <c r="AS10" s="768"/>
      <c r="AT10" s="768"/>
      <c r="AU10" s="769"/>
      <c r="AV10" s="769"/>
      <c r="AW10" s="769"/>
      <c r="AX10" s="769"/>
      <c r="AY10" s="770"/>
      <c r="AZ10" s="230"/>
      <c r="BA10" s="230"/>
      <c r="BB10" s="230"/>
      <c r="BC10" s="230"/>
      <c r="BD10" s="230"/>
      <c r="BE10" s="231"/>
      <c r="BF10" s="231"/>
      <c r="BG10" s="231"/>
      <c r="BH10" s="231"/>
      <c r="BI10" s="231"/>
      <c r="BJ10" s="231"/>
      <c r="BK10" s="231"/>
      <c r="BL10" s="231"/>
      <c r="BM10" s="231"/>
      <c r="BN10" s="231"/>
      <c r="BO10" s="231"/>
      <c r="BP10" s="231"/>
      <c r="BQ10" s="236">
        <v>4</v>
      </c>
      <c r="BR10" s="237"/>
      <c r="BS10" s="771"/>
      <c r="BT10" s="772"/>
      <c r="BU10" s="772"/>
      <c r="BV10" s="772"/>
      <c r="BW10" s="772"/>
      <c r="BX10" s="772"/>
      <c r="BY10" s="772"/>
      <c r="BZ10" s="772"/>
      <c r="CA10" s="772"/>
      <c r="CB10" s="772"/>
      <c r="CC10" s="772"/>
      <c r="CD10" s="772"/>
      <c r="CE10" s="772"/>
      <c r="CF10" s="772"/>
      <c r="CG10" s="773"/>
      <c r="CH10" s="774"/>
      <c r="CI10" s="775"/>
      <c r="CJ10" s="775"/>
      <c r="CK10" s="775"/>
      <c r="CL10" s="776"/>
      <c r="CM10" s="774"/>
      <c r="CN10" s="775"/>
      <c r="CO10" s="775"/>
      <c r="CP10" s="775"/>
      <c r="CQ10" s="776"/>
      <c r="CR10" s="774"/>
      <c r="CS10" s="775"/>
      <c r="CT10" s="775"/>
      <c r="CU10" s="775"/>
      <c r="CV10" s="776"/>
      <c r="CW10" s="774"/>
      <c r="CX10" s="775"/>
      <c r="CY10" s="775"/>
      <c r="CZ10" s="775"/>
      <c r="DA10" s="776"/>
      <c r="DB10" s="774"/>
      <c r="DC10" s="775"/>
      <c r="DD10" s="775"/>
      <c r="DE10" s="775"/>
      <c r="DF10" s="776"/>
      <c r="DG10" s="774"/>
      <c r="DH10" s="775"/>
      <c r="DI10" s="775"/>
      <c r="DJ10" s="775"/>
      <c r="DK10" s="776"/>
      <c r="DL10" s="774"/>
      <c r="DM10" s="775"/>
      <c r="DN10" s="775"/>
      <c r="DO10" s="775"/>
      <c r="DP10" s="776"/>
      <c r="DQ10" s="774"/>
      <c r="DR10" s="775"/>
      <c r="DS10" s="775"/>
      <c r="DT10" s="775"/>
      <c r="DU10" s="776"/>
      <c r="DV10" s="771"/>
      <c r="DW10" s="772"/>
      <c r="DX10" s="772"/>
      <c r="DY10" s="772"/>
      <c r="DZ10" s="777"/>
      <c r="EA10" s="232"/>
    </row>
    <row r="11" spans="1:131" s="233" customFormat="1" ht="26.25" customHeight="1" x14ac:dyDescent="0.2">
      <c r="A11" s="236">
        <v>5</v>
      </c>
      <c r="B11" s="778"/>
      <c r="C11" s="779"/>
      <c r="D11" s="779"/>
      <c r="E11" s="779"/>
      <c r="F11" s="779"/>
      <c r="G11" s="779"/>
      <c r="H11" s="779"/>
      <c r="I11" s="779"/>
      <c r="J11" s="779"/>
      <c r="K11" s="779"/>
      <c r="L11" s="779"/>
      <c r="M11" s="779"/>
      <c r="N11" s="779"/>
      <c r="O11" s="779"/>
      <c r="P11" s="780"/>
      <c r="Q11" s="781"/>
      <c r="R11" s="782"/>
      <c r="S11" s="782"/>
      <c r="T11" s="782"/>
      <c r="U11" s="782"/>
      <c r="V11" s="782"/>
      <c r="W11" s="782"/>
      <c r="X11" s="782"/>
      <c r="Y11" s="782"/>
      <c r="Z11" s="782"/>
      <c r="AA11" s="782"/>
      <c r="AB11" s="782"/>
      <c r="AC11" s="782"/>
      <c r="AD11" s="782"/>
      <c r="AE11" s="783"/>
      <c r="AF11" s="784"/>
      <c r="AG11" s="785"/>
      <c r="AH11" s="785"/>
      <c r="AI11" s="785"/>
      <c r="AJ11" s="786"/>
      <c r="AK11" s="767"/>
      <c r="AL11" s="768"/>
      <c r="AM11" s="768"/>
      <c r="AN11" s="768"/>
      <c r="AO11" s="768"/>
      <c r="AP11" s="768"/>
      <c r="AQ11" s="768"/>
      <c r="AR11" s="768"/>
      <c r="AS11" s="768"/>
      <c r="AT11" s="768"/>
      <c r="AU11" s="769"/>
      <c r="AV11" s="769"/>
      <c r="AW11" s="769"/>
      <c r="AX11" s="769"/>
      <c r="AY11" s="770"/>
      <c r="AZ11" s="230"/>
      <c r="BA11" s="230"/>
      <c r="BB11" s="230"/>
      <c r="BC11" s="230"/>
      <c r="BD11" s="230"/>
      <c r="BE11" s="231"/>
      <c r="BF11" s="231"/>
      <c r="BG11" s="231"/>
      <c r="BH11" s="231"/>
      <c r="BI11" s="231"/>
      <c r="BJ11" s="231"/>
      <c r="BK11" s="231"/>
      <c r="BL11" s="231"/>
      <c r="BM11" s="231"/>
      <c r="BN11" s="231"/>
      <c r="BO11" s="231"/>
      <c r="BP11" s="231"/>
      <c r="BQ11" s="236">
        <v>5</v>
      </c>
      <c r="BR11" s="237"/>
      <c r="BS11" s="771"/>
      <c r="BT11" s="772"/>
      <c r="BU11" s="772"/>
      <c r="BV11" s="772"/>
      <c r="BW11" s="772"/>
      <c r="BX11" s="772"/>
      <c r="BY11" s="772"/>
      <c r="BZ11" s="772"/>
      <c r="CA11" s="772"/>
      <c r="CB11" s="772"/>
      <c r="CC11" s="772"/>
      <c r="CD11" s="772"/>
      <c r="CE11" s="772"/>
      <c r="CF11" s="772"/>
      <c r="CG11" s="773"/>
      <c r="CH11" s="774"/>
      <c r="CI11" s="775"/>
      <c r="CJ11" s="775"/>
      <c r="CK11" s="775"/>
      <c r="CL11" s="776"/>
      <c r="CM11" s="774"/>
      <c r="CN11" s="775"/>
      <c r="CO11" s="775"/>
      <c r="CP11" s="775"/>
      <c r="CQ11" s="776"/>
      <c r="CR11" s="774"/>
      <c r="CS11" s="775"/>
      <c r="CT11" s="775"/>
      <c r="CU11" s="775"/>
      <c r="CV11" s="776"/>
      <c r="CW11" s="774"/>
      <c r="CX11" s="775"/>
      <c r="CY11" s="775"/>
      <c r="CZ11" s="775"/>
      <c r="DA11" s="776"/>
      <c r="DB11" s="774"/>
      <c r="DC11" s="775"/>
      <c r="DD11" s="775"/>
      <c r="DE11" s="775"/>
      <c r="DF11" s="776"/>
      <c r="DG11" s="774"/>
      <c r="DH11" s="775"/>
      <c r="DI11" s="775"/>
      <c r="DJ11" s="775"/>
      <c r="DK11" s="776"/>
      <c r="DL11" s="774"/>
      <c r="DM11" s="775"/>
      <c r="DN11" s="775"/>
      <c r="DO11" s="775"/>
      <c r="DP11" s="776"/>
      <c r="DQ11" s="774"/>
      <c r="DR11" s="775"/>
      <c r="DS11" s="775"/>
      <c r="DT11" s="775"/>
      <c r="DU11" s="776"/>
      <c r="DV11" s="771"/>
      <c r="DW11" s="772"/>
      <c r="DX11" s="772"/>
      <c r="DY11" s="772"/>
      <c r="DZ11" s="777"/>
      <c r="EA11" s="232"/>
    </row>
    <row r="12" spans="1:131" s="233" customFormat="1" ht="26.25" customHeight="1" x14ac:dyDescent="0.2">
      <c r="A12" s="236">
        <v>6</v>
      </c>
      <c r="B12" s="778"/>
      <c r="C12" s="779"/>
      <c r="D12" s="779"/>
      <c r="E12" s="779"/>
      <c r="F12" s="779"/>
      <c r="G12" s="779"/>
      <c r="H12" s="779"/>
      <c r="I12" s="779"/>
      <c r="J12" s="779"/>
      <c r="K12" s="779"/>
      <c r="L12" s="779"/>
      <c r="M12" s="779"/>
      <c r="N12" s="779"/>
      <c r="O12" s="779"/>
      <c r="P12" s="780"/>
      <c r="Q12" s="781"/>
      <c r="R12" s="782"/>
      <c r="S12" s="782"/>
      <c r="T12" s="782"/>
      <c r="U12" s="782"/>
      <c r="V12" s="782"/>
      <c r="W12" s="782"/>
      <c r="X12" s="782"/>
      <c r="Y12" s="782"/>
      <c r="Z12" s="782"/>
      <c r="AA12" s="782"/>
      <c r="AB12" s="782"/>
      <c r="AC12" s="782"/>
      <c r="AD12" s="782"/>
      <c r="AE12" s="783"/>
      <c r="AF12" s="784"/>
      <c r="AG12" s="785"/>
      <c r="AH12" s="785"/>
      <c r="AI12" s="785"/>
      <c r="AJ12" s="786"/>
      <c r="AK12" s="767"/>
      <c r="AL12" s="768"/>
      <c r="AM12" s="768"/>
      <c r="AN12" s="768"/>
      <c r="AO12" s="768"/>
      <c r="AP12" s="768"/>
      <c r="AQ12" s="768"/>
      <c r="AR12" s="768"/>
      <c r="AS12" s="768"/>
      <c r="AT12" s="768"/>
      <c r="AU12" s="769"/>
      <c r="AV12" s="769"/>
      <c r="AW12" s="769"/>
      <c r="AX12" s="769"/>
      <c r="AY12" s="770"/>
      <c r="AZ12" s="230"/>
      <c r="BA12" s="230"/>
      <c r="BB12" s="230"/>
      <c r="BC12" s="230"/>
      <c r="BD12" s="230"/>
      <c r="BE12" s="231"/>
      <c r="BF12" s="231"/>
      <c r="BG12" s="231"/>
      <c r="BH12" s="231"/>
      <c r="BI12" s="231"/>
      <c r="BJ12" s="231"/>
      <c r="BK12" s="231"/>
      <c r="BL12" s="231"/>
      <c r="BM12" s="231"/>
      <c r="BN12" s="231"/>
      <c r="BO12" s="231"/>
      <c r="BP12" s="231"/>
      <c r="BQ12" s="236">
        <v>6</v>
      </c>
      <c r="BR12" s="237"/>
      <c r="BS12" s="771"/>
      <c r="BT12" s="772"/>
      <c r="BU12" s="772"/>
      <c r="BV12" s="772"/>
      <c r="BW12" s="772"/>
      <c r="BX12" s="772"/>
      <c r="BY12" s="772"/>
      <c r="BZ12" s="772"/>
      <c r="CA12" s="772"/>
      <c r="CB12" s="772"/>
      <c r="CC12" s="772"/>
      <c r="CD12" s="772"/>
      <c r="CE12" s="772"/>
      <c r="CF12" s="772"/>
      <c r="CG12" s="773"/>
      <c r="CH12" s="774"/>
      <c r="CI12" s="775"/>
      <c r="CJ12" s="775"/>
      <c r="CK12" s="775"/>
      <c r="CL12" s="776"/>
      <c r="CM12" s="774"/>
      <c r="CN12" s="775"/>
      <c r="CO12" s="775"/>
      <c r="CP12" s="775"/>
      <c r="CQ12" s="776"/>
      <c r="CR12" s="774"/>
      <c r="CS12" s="775"/>
      <c r="CT12" s="775"/>
      <c r="CU12" s="775"/>
      <c r="CV12" s="776"/>
      <c r="CW12" s="774"/>
      <c r="CX12" s="775"/>
      <c r="CY12" s="775"/>
      <c r="CZ12" s="775"/>
      <c r="DA12" s="776"/>
      <c r="DB12" s="774"/>
      <c r="DC12" s="775"/>
      <c r="DD12" s="775"/>
      <c r="DE12" s="775"/>
      <c r="DF12" s="776"/>
      <c r="DG12" s="774"/>
      <c r="DH12" s="775"/>
      <c r="DI12" s="775"/>
      <c r="DJ12" s="775"/>
      <c r="DK12" s="776"/>
      <c r="DL12" s="774"/>
      <c r="DM12" s="775"/>
      <c r="DN12" s="775"/>
      <c r="DO12" s="775"/>
      <c r="DP12" s="776"/>
      <c r="DQ12" s="774"/>
      <c r="DR12" s="775"/>
      <c r="DS12" s="775"/>
      <c r="DT12" s="775"/>
      <c r="DU12" s="776"/>
      <c r="DV12" s="771"/>
      <c r="DW12" s="772"/>
      <c r="DX12" s="772"/>
      <c r="DY12" s="772"/>
      <c r="DZ12" s="777"/>
      <c r="EA12" s="232"/>
    </row>
    <row r="13" spans="1:131" s="233" customFormat="1" ht="26.25" customHeight="1" x14ac:dyDescent="0.2">
      <c r="A13" s="236">
        <v>7</v>
      </c>
      <c r="B13" s="778"/>
      <c r="C13" s="779"/>
      <c r="D13" s="779"/>
      <c r="E13" s="779"/>
      <c r="F13" s="779"/>
      <c r="G13" s="779"/>
      <c r="H13" s="779"/>
      <c r="I13" s="779"/>
      <c r="J13" s="779"/>
      <c r="K13" s="779"/>
      <c r="L13" s="779"/>
      <c r="M13" s="779"/>
      <c r="N13" s="779"/>
      <c r="O13" s="779"/>
      <c r="P13" s="780"/>
      <c r="Q13" s="781"/>
      <c r="R13" s="782"/>
      <c r="S13" s="782"/>
      <c r="T13" s="782"/>
      <c r="U13" s="782"/>
      <c r="V13" s="782"/>
      <c r="W13" s="782"/>
      <c r="X13" s="782"/>
      <c r="Y13" s="782"/>
      <c r="Z13" s="782"/>
      <c r="AA13" s="782"/>
      <c r="AB13" s="782"/>
      <c r="AC13" s="782"/>
      <c r="AD13" s="782"/>
      <c r="AE13" s="783"/>
      <c r="AF13" s="784"/>
      <c r="AG13" s="785"/>
      <c r="AH13" s="785"/>
      <c r="AI13" s="785"/>
      <c r="AJ13" s="786"/>
      <c r="AK13" s="767"/>
      <c r="AL13" s="768"/>
      <c r="AM13" s="768"/>
      <c r="AN13" s="768"/>
      <c r="AO13" s="768"/>
      <c r="AP13" s="768"/>
      <c r="AQ13" s="768"/>
      <c r="AR13" s="768"/>
      <c r="AS13" s="768"/>
      <c r="AT13" s="768"/>
      <c r="AU13" s="769"/>
      <c r="AV13" s="769"/>
      <c r="AW13" s="769"/>
      <c r="AX13" s="769"/>
      <c r="AY13" s="770"/>
      <c r="AZ13" s="230"/>
      <c r="BA13" s="230"/>
      <c r="BB13" s="230"/>
      <c r="BC13" s="230"/>
      <c r="BD13" s="230"/>
      <c r="BE13" s="231"/>
      <c r="BF13" s="231"/>
      <c r="BG13" s="231"/>
      <c r="BH13" s="231"/>
      <c r="BI13" s="231"/>
      <c r="BJ13" s="231"/>
      <c r="BK13" s="231"/>
      <c r="BL13" s="231"/>
      <c r="BM13" s="231"/>
      <c r="BN13" s="231"/>
      <c r="BO13" s="231"/>
      <c r="BP13" s="231"/>
      <c r="BQ13" s="236">
        <v>7</v>
      </c>
      <c r="BR13" s="237"/>
      <c r="BS13" s="771"/>
      <c r="BT13" s="772"/>
      <c r="BU13" s="772"/>
      <c r="BV13" s="772"/>
      <c r="BW13" s="772"/>
      <c r="BX13" s="772"/>
      <c r="BY13" s="772"/>
      <c r="BZ13" s="772"/>
      <c r="CA13" s="772"/>
      <c r="CB13" s="772"/>
      <c r="CC13" s="772"/>
      <c r="CD13" s="772"/>
      <c r="CE13" s="772"/>
      <c r="CF13" s="772"/>
      <c r="CG13" s="773"/>
      <c r="CH13" s="774"/>
      <c r="CI13" s="775"/>
      <c r="CJ13" s="775"/>
      <c r="CK13" s="775"/>
      <c r="CL13" s="776"/>
      <c r="CM13" s="774"/>
      <c r="CN13" s="775"/>
      <c r="CO13" s="775"/>
      <c r="CP13" s="775"/>
      <c r="CQ13" s="776"/>
      <c r="CR13" s="774"/>
      <c r="CS13" s="775"/>
      <c r="CT13" s="775"/>
      <c r="CU13" s="775"/>
      <c r="CV13" s="776"/>
      <c r="CW13" s="774"/>
      <c r="CX13" s="775"/>
      <c r="CY13" s="775"/>
      <c r="CZ13" s="775"/>
      <c r="DA13" s="776"/>
      <c r="DB13" s="774"/>
      <c r="DC13" s="775"/>
      <c r="DD13" s="775"/>
      <c r="DE13" s="775"/>
      <c r="DF13" s="776"/>
      <c r="DG13" s="774"/>
      <c r="DH13" s="775"/>
      <c r="DI13" s="775"/>
      <c r="DJ13" s="775"/>
      <c r="DK13" s="776"/>
      <c r="DL13" s="774"/>
      <c r="DM13" s="775"/>
      <c r="DN13" s="775"/>
      <c r="DO13" s="775"/>
      <c r="DP13" s="776"/>
      <c r="DQ13" s="774"/>
      <c r="DR13" s="775"/>
      <c r="DS13" s="775"/>
      <c r="DT13" s="775"/>
      <c r="DU13" s="776"/>
      <c r="DV13" s="771"/>
      <c r="DW13" s="772"/>
      <c r="DX13" s="772"/>
      <c r="DY13" s="772"/>
      <c r="DZ13" s="777"/>
      <c r="EA13" s="232"/>
    </row>
    <row r="14" spans="1:131" s="233" customFormat="1" ht="26.25" customHeight="1" x14ac:dyDescent="0.2">
      <c r="A14" s="236">
        <v>8</v>
      </c>
      <c r="B14" s="778"/>
      <c r="C14" s="779"/>
      <c r="D14" s="779"/>
      <c r="E14" s="779"/>
      <c r="F14" s="779"/>
      <c r="G14" s="779"/>
      <c r="H14" s="779"/>
      <c r="I14" s="779"/>
      <c r="J14" s="779"/>
      <c r="K14" s="779"/>
      <c r="L14" s="779"/>
      <c r="M14" s="779"/>
      <c r="N14" s="779"/>
      <c r="O14" s="779"/>
      <c r="P14" s="780"/>
      <c r="Q14" s="781"/>
      <c r="R14" s="782"/>
      <c r="S14" s="782"/>
      <c r="T14" s="782"/>
      <c r="U14" s="782"/>
      <c r="V14" s="782"/>
      <c r="W14" s="782"/>
      <c r="X14" s="782"/>
      <c r="Y14" s="782"/>
      <c r="Z14" s="782"/>
      <c r="AA14" s="782"/>
      <c r="AB14" s="782"/>
      <c r="AC14" s="782"/>
      <c r="AD14" s="782"/>
      <c r="AE14" s="783"/>
      <c r="AF14" s="784"/>
      <c r="AG14" s="785"/>
      <c r="AH14" s="785"/>
      <c r="AI14" s="785"/>
      <c r="AJ14" s="786"/>
      <c r="AK14" s="767"/>
      <c r="AL14" s="768"/>
      <c r="AM14" s="768"/>
      <c r="AN14" s="768"/>
      <c r="AO14" s="768"/>
      <c r="AP14" s="768"/>
      <c r="AQ14" s="768"/>
      <c r="AR14" s="768"/>
      <c r="AS14" s="768"/>
      <c r="AT14" s="768"/>
      <c r="AU14" s="769"/>
      <c r="AV14" s="769"/>
      <c r="AW14" s="769"/>
      <c r="AX14" s="769"/>
      <c r="AY14" s="770"/>
      <c r="AZ14" s="230"/>
      <c r="BA14" s="230"/>
      <c r="BB14" s="230"/>
      <c r="BC14" s="230"/>
      <c r="BD14" s="230"/>
      <c r="BE14" s="231"/>
      <c r="BF14" s="231"/>
      <c r="BG14" s="231"/>
      <c r="BH14" s="231"/>
      <c r="BI14" s="231"/>
      <c r="BJ14" s="231"/>
      <c r="BK14" s="231"/>
      <c r="BL14" s="231"/>
      <c r="BM14" s="231"/>
      <c r="BN14" s="231"/>
      <c r="BO14" s="231"/>
      <c r="BP14" s="231"/>
      <c r="BQ14" s="236">
        <v>8</v>
      </c>
      <c r="BR14" s="237"/>
      <c r="BS14" s="771"/>
      <c r="BT14" s="772"/>
      <c r="BU14" s="772"/>
      <c r="BV14" s="772"/>
      <c r="BW14" s="772"/>
      <c r="BX14" s="772"/>
      <c r="BY14" s="772"/>
      <c r="BZ14" s="772"/>
      <c r="CA14" s="772"/>
      <c r="CB14" s="772"/>
      <c r="CC14" s="772"/>
      <c r="CD14" s="772"/>
      <c r="CE14" s="772"/>
      <c r="CF14" s="772"/>
      <c r="CG14" s="773"/>
      <c r="CH14" s="774"/>
      <c r="CI14" s="775"/>
      <c r="CJ14" s="775"/>
      <c r="CK14" s="775"/>
      <c r="CL14" s="776"/>
      <c r="CM14" s="774"/>
      <c r="CN14" s="775"/>
      <c r="CO14" s="775"/>
      <c r="CP14" s="775"/>
      <c r="CQ14" s="776"/>
      <c r="CR14" s="774"/>
      <c r="CS14" s="775"/>
      <c r="CT14" s="775"/>
      <c r="CU14" s="775"/>
      <c r="CV14" s="776"/>
      <c r="CW14" s="774"/>
      <c r="CX14" s="775"/>
      <c r="CY14" s="775"/>
      <c r="CZ14" s="775"/>
      <c r="DA14" s="776"/>
      <c r="DB14" s="774"/>
      <c r="DC14" s="775"/>
      <c r="DD14" s="775"/>
      <c r="DE14" s="775"/>
      <c r="DF14" s="776"/>
      <c r="DG14" s="774"/>
      <c r="DH14" s="775"/>
      <c r="DI14" s="775"/>
      <c r="DJ14" s="775"/>
      <c r="DK14" s="776"/>
      <c r="DL14" s="774"/>
      <c r="DM14" s="775"/>
      <c r="DN14" s="775"/>
      <c r="DO14" s="775"/>
      <c r="DP14" s="776"/>
      <c r="DQ14" s="774"/>
      <c r="DR14" s="775"/>
      <c r="DS14" s="775"/>
      <c r="DT14" s="775"/>
      <c r="DU14" s="776"/>
      <c r="DV14" s="771"/>
      <c r="DW14" s="772"/>
      <c r="DX14" s="772"/>
      <c r="DY14" s="772"/>
      <c r="DZ14" s="777"/>
      <c r="EA14" s="232"/>
    </row>
    <row r="15" spans="1:131" s="233" customFormat="1" ht="26.25" customHeight="1" x14ac:dyDescent="0.2">
      <c r="A15" s="236">
        <v>9</v>
      </c>
      <c r="B15" s="778"/>
      <c r="C15" s="779"/>
      <c r="D15" s="779"/>
      <c r="E15" s="779"/>
      <c r="F15" s="779"/>
      <c r="G15" s="779"/>
      <c r="H15" s="779"/>
      <c r="I15" s="779"/>
      <c r="J15" s="779"/>
      <c r="K15" s="779"/>
      <c r="L15" s="779"/>
      <c r="M15" s="779"/>
      <c r="N15" s="779"/>
      <c r="O15" s="779"/>
      <c r="P15" s="780"/>
      <c r="Q15" s="781"/>
      <c r="R15" s="782"/>
      <c r="S15" s="782"/>
      <c r="T15" s="782"/>
      <c r="U15" s="782"/>
      <c r="V15" s="782"/>
      <c r="W15" s="782"/>
      <c r="X15" s="782"/>
      <c r="Y15" s="782"/>
      <c r="Z15" s="782"/>
      <c r="AA15" s="782"/>
      <c r="AB15" s="782"/>
      <c r="AC15" s="782"/>
      <c r="AD15" s="782"/>
      <c r="AE15" s="783"/>
      <c r="AF15" s="784"/>
      <c r="AG15" s="785"/>
      <c r="AH15" s="785"/>
      <c r="AI15" s="785"/>
      <c r="AJ15" s="786"/>
      <c r="AK15" s="767"/>
      <c r="AL15" s="768"/>
      <c r="AM15" s="768"/>
      <c r="AN15" s="768"/>
      <c r="AO15" s="768"/>
      <c r="AP15" s="768"/>
      <c r="AQ15" s="768"/>
      <c r="AR15" s="768"/>
      <c r="AS15" s="768"/>
      <c r="AT15" s="768"/>
      <c r="AU15" s="769"/>
      <c r="AV15" s="769"/>
      <c r="AW15" s="769"/>
      <c r="AX15" s="769"/>
      <c r="AY15" s="770"/>
      <c r="AZ15" s="230"/>
      <c r="BA15" s="230"/>
      <c r="BB15" s="230"/>
      <c r="BC15" s="230"/>
      <c r="BD15" s="230"/>
      <c r="BE15" s="231"/>
      <c r="BF15" s="231"/>
      <c r="BG15" s="231"/>
      <c r="BH15" s="231"/>
      <c r="BI15" s="231"/>
      <c r="BJ15" s="231"/>
      <c r="BK15" s="231"/>
      <c r="BL15" s="231"/>
      <c r="BM15" s="231"/>
      <c r="BN15" s="231"/>
      <c r="BO15" s="231"/>
      <c r="BP15" s="231"/>
      <c r="BQ15" s="236">
        <v>9</v>
      </c>
      <c r="BR15" s="237"/>
      <c r="BS15" s="771"/>
      <c r="BT15" s="772"/>
      <c r="BU15" s="772"/>
      <c r="BV15" s="772"/>
      <c r="BW15" s="772"/>
      <c r="BX15" s="772"/>
      <c r="BY15" s="772"/>
      <c r="BZ15" s="772"/>
      <c r="CA15" s="772"/>
      <c r="CB15" s="772"/>
      <c r="CC15" s="772"/>
      <c r="CD15" s="772"/>
      <c r="CE15" s="772"/>
      <c r="CF15" s="772"/>
      <c r="CG15" s="773"/>
      <c r="CH15" s="774"/>
      <c r="CI15" s="775"/>
      <c r="CJ15" s="775"/>
      <c r="CK15" s="775"/>
      <c r="CL15" s="776"/>
      <c r="CM15" s="774"/>
      <c r="CN15" s="775"/>
      <c r="CO15" s="775"/>
      <c r="CP15" s="775"/>
      <c r="CQ15" s="776"/>
      <c r="CR15" s="774"/>
      <c r="CS15" s="775"/>
      <c r="CT15" s="775"/>
      <c r="CU15" s="775"/>
      <c r="CV15" s="776"/>
      <c r="CW15" s="774"/>
      <c r="CX15" s="775"/>
      <c r="CY15" s="775"/>
      <c r="CZ15" s="775"/>
      <c r="DA15" s="776"/>
      <c r="DB15" s="774"/>
      <c r="DC15" s="775"/>
      <c r="DD15" s="775"/>
      <c r="DE15" s="775"/>
      <c r="DF15" s="776"/>
      <c r="DG15" s="774"/>
      <c r="DH15" s="775"/>
      <c r="DI15" s="775"/>
      <c r="DJ15" s="775"/>
      <c r="DK15" s="776"/>
      <c r="DL15" s="774"/>
      <c r="DM15" s="775"/>
      <c r="DN15" s="775"/>
      <c r="DO15" s="775"/>
      <c r="DP15" s="776"/>
      <c r="DQ15" s="774"/>
      <c r="DR15" s="775"/>
      <c r="DS15" s="775"/>
      <c r="DT15" s="775"/>
      <c r="DU15" s="776"/>
      <c r="DV15" s="771"/>
      <c r="DW15" s="772"/>
      <c r="DX15" s="772"/>
      <c r="DY15" s="772"/>
      <c r="DZ15" s="777"/>
      <c r="EA15" s="232"/>
    </row>
    <row r="16" spans="1:131" s="233" customFormat="1" ht="26.25" customHeight="1" x14ac:dyDescent="0.2">
      <c r="A16" s="236">
        <v>10</v>
      </c>
      <c r="B16" s="778"/>
      <c r="C16" s="779"/>
      <c r="D16" s="779"/>
      <c r="E16" s="779"/>
      <c r="F16" s="779"/>
      <c r="G16" s="779"/>
      <c r="H16" s="779"/>
      <c r="I16" s="779"/>
      <c r="J16" s="779"/>
      <c r="K16" s="779"/>
      <c r="L16" s="779"/>
      <c r="M16" s="779"/>
      <c r="N16" s="779"/>
      <c r="O16" s="779"/>
      <c r="P16" s="780"/>
      <c r="Q16" s="781"/>
      <c r="R16" s="782"/>
      <c r="S16" s="782"/>
      <c r="T16" s="782"/>
      <c r="U16" s="782"/>
      <c r="V16" s="782"/>
      <c r="W16" s="782"/>
      <c r="X16" s="782"/>
      <c r="Y16" s="782"/>
      <c r="Z16" s="782"/>
      <c r="AA16" s="782"/>
      <c r="AB16" s="782"/>
      <c r="AC16" s="782"/>
      <c r="AD16" s="782"/>
      <c r="AE16" s="783"/>
      <c r="AF16" s="784"/>
      <c r="AG16" s="785"/>
      <c r="AH16" s="785"/>
      <c r="AI16" s="785"/>
      <c r="AJ16" s="786"/>
      <c r="AK16" s="767"/>
      <c r="AL16" s="768"/>
      <c r="AM16" s="768"/>
      <c r="AN16" s="768"/>
      <c r="AO16" s="768"/>
      <c r="AP16" s="768"/>
      <c r="AQ16" s="768"/>
      <c r="AR16" s="768"/>
      <c r="AS16" s="768"/>
      <c r="AT16" s="768"/>
      <c r="AU16" s="769"/>
      <c r="AV16" s="769"/>
      <c r="AW16" s="769"/>
      <c r="AX16" s="769"/>
      <c r="AY16" s="770"/>
      <c r="AZ16" s="230"/>
      <c r="BA16" s="230"/>
      <c r="BB16" s="230"/>
      <c r="BC16" s="230"/>
      <c r="BD16" s="230"/>
      <c r="BE16" s="231"/>
      <c r="BF16" s="231"/>
      <c r="BG16" s="231"/>
      <c r="BH16" s="231"/>
      <c r="BI16" s="231"/>
      <c r="BJ16" s="231"/>
      <c r="BK16" s="231"/>
      <c r="BL16" s="231"/>
      <c r="BM16" s="231"/>
      <c r="BN16" s="231"/>
      <c r="BO16" s="231"/>
      <c r="BP16" s="231"/>
      <c r="BQ16" s="236">
        <v>10</v>
      </c>
      <c r="BR16" s="237"/>
      <c r="BS16" s="771"/>
      <c r="BT16" s="772"/>
      <c r="BU16" s="772"/>
      <c r="BV16" s="772"/>
      <c r="BW16" s="772"/>
      <c r="BX16" s="772"/>
      <c r="BY16" s="772"/>
      <c r="BZ16" s="772"/>
      <c r="CA16" s="772"/>
      <c r="CB16" s="772"/>
      <c r="CC16" s="772"/>
      <c r="CD16" s="772"/>
      <c r="CE16" s="772"/>
      <c r="CF16" s="772"/>
      <c r="CG16" s="773"/>
      <c r="CH16" s="774"/>
      <c r="CI16" s="775"/>
      <c r="CJ16" s="775"/>
      <c r="CK16" s="775"/>
      <c r="CL16" s="776"/>
      <c r="CM16" s="774"/>
      <c r="CN16" s="775"/>
      <c r="CO16" s="775"/>
      <c r="CP16" s="775"/>
      <c r="CQ16" s="776"/>
      <c r="CR16" s="774"/>
      <c r="CS16" s="775"/>
      <c r="CT16" s="775"/>
      <c r="CU16" s="775"/>
      <c r="CV16" s="776"/>
      <c r="CW16" s="774"/>
      <c r="CX16" s="775"/>
      <c r="CY16" s="775"/>
      <c r="CZ16" s="775"/>
      <c r="DA16" s="776"/>
      <c r="DB16" s="774"/>
      <c r="DC16" s="775"/>
      <c r="DD16" s="775"/>
      <c r="DE16" s="775"/>
      <c r="DF16" s="776"/>
      <c r="DG16" s="774"/>
      <c r="DH16" s="775"/>
      <c r="DI16" s="775"/>
      <c r="DJ16" s="775"/>
      <c r="DK16" s="776"/>
      <c r="DL16" s="774"/>
      <c r="DM16" s="775"/>
      <c r="DN16" s="775"/>
      <c r="DO16" s="775"/>
      <c r="DP16" s="776"/>
      <c r="DQ16" s="774"/>
      <c r="DR16" s="775"/>
      <c r="DS16" s="775"/>
      <c r="DT16" s="775"/>
      <c r="DU16" s="776"/>
      <c r="DV16" s="771"/>
      <c r="DW16" s="772"/>
      <c r="DX16" s="772"/>
      <c r="DY16" s="772"/>
      <c r="DZ16" s="777"/>
      <c r="EA16" s="232"/>
    </row>
    <row r="17" spans="1:131" s="233" customFormat="1" ht="26.25" customHeight="1" x14ac:dyDescent="0.2">
      <c r="A17" s="236">
        <v>11</v>
      </c>
      <c r="B17" s="778"/>
      <c r="C17" s="779"/>
      <c r="D17" s="779"/>
      <c r="E17" s="779"/>
      <c r="F17" s="779"/>
      <c r="G17" s="779"/>
      <c r="H17" s="779"/>
      <c r="I17" s="779"/>
      <c r="J17" s="779"/>
      <c r="K17" s="779"/>
      <c r="L17" s="779"/>
      <c r="M17" s="779"/>
      <c r="N17" s="779"/>
      <c r="O17" s="779"/>
      <c r="P17" s="780"/>
      <c r="Q17" s="781"/>
      <c r="R17" s="782"/>
      <c r="S17" s="782"/>
      <c r="T17" s="782"/>
      <c r="U17" s="782"/>
      <c r="V17" s="782"/>
      <c r="W17" s="782"/>
      <c r="X17" s="782"/>
      <c r="Y17" s="782"/>
      <c r="Z17" s="782"/>
      <c r="AA17" s="782"/>
      <c r="AB17" s="782"/>
      <c r="AC17" s="782"/>
      <c r="AD17" s="782"/>
      <c r="AE17" s="783"/>
      <c r="AF17" s="784"/>
      <c r="AG17" s="785"/>
      <c r="AH17" s="785"/>
      <c r="AI17" s="785"/>
      <c r="AJ17" s="786"/>
      <c r="AK17" s="767"/>
      <c r="AL17" s="768"/>
      <c r="AM17" s="768"/>
      <c r="AN17" s="768"/>
      <c r="AO17" s="768"/>
      <c r="AP17" s="768"/>
      <c r="AQ17" s="768"/>
      <c r="AR17" s="768"/>
      <c r="AS17" s="768"/>
      <c r="AT17" s="768"/>
      <c r="AU17" s="769"/>
      <c r="AV17" s="769"/>
      <c r="AW17" s="769"/>
      <c r="AX17" s="769"/>
      <c r="AY17" s="770"/>
      <c r="AZ17" s="230"/>
      <c r="BA17" s="230"/>
      <c r="BB17" s="230"/>
      <c r="BC17" s="230"/>
      <c r="BD17" s="230"/>
      <c r="BE17" s="231"/>
      <c r="BF17" s="231"/>
      <c r="BG17" s="231"/>
      <c r="BH17" s="231"/>
      <c r="BI17" s="231"/>
      <c r="BJ17" s="231"/>
      <c r="BK17" s="231"/>
      <c r="BL17" s="231"/>
      <c r="BM17" s="231"/>
      <c r="BN17" s="231"/>
      <c r="BO17" s="231"/>
      <c r="BP17" s="231"/>
      <c r="BQ17" s="236">
        <v>11</v>
      </c>
      <c r="BR17" s="237"/>
      <c r="BS17" s="771"/>
      <c r="BT17" s="772"/>
      <c r="BU17" s="772"/>
      <c r="BV17" s="772"/>
      <c r="BW17" s="772"/>
      <c r="BX17" s="772"/>
      <c r="BY17" s="772"/>
      <c r="BZ17" s="772"/>
      <c r="CA17" s="772"/>
      <c r="CB17" s="772"/>
      <c r="CC17" s="772"/>
      <c r="CD17" s="772"/>
      <c r="CE17" s="772"/>
      <c r="CF17" s="772"/>
      <c r="CG17" s="773"/>
      <c r="CH17" s="774"/>
      <c r="CI17" s="775"/>
      <c r="CJ17" s="775"/>
      <c r="CK17" s="775"/>
      <c r="CL17" s="776"/>
      <c r="CM17" s="774"/>
      <c r="CN17" s="775"/>
      <c r="CO17" s="775"/>
      <c r="CP17" s="775"/>
      <c r="CQ17" s="776"/>
      <c r="CR17" s="774"/>
      <c r="CS17" s="775"/>
      <c r="CT17" s="775"/>
      <c r="CU17" s="775"/>
      <c r="CV17" s="776"/>
      <c r="CW17" s="774"/>
      <c r="CX17" s="775"/>
      <c r="CY17" s="775"/>
      <c r="CZ17" s="775"/>
      <c r="DA17" s="776"/>
      <c r="DB17" s="774"/>
      <c r="DC17" s="775"/>
      <c r="DD17" s="775"/>
      <c r="DE17" s="775"/>
      <c r="DF17" s="776"/>
      <c r="DG17" s="774"/>
      <c r="DH17" s="775"/>
      <c r="DI17" s="775"/>
      <c r="DJ17" s="775"/>
      <c r="DK17" s="776"/>
      <c r="DL17" s="774"/>
      <c r="DM17" s="775"/>
      <c r="DN17" s="775"/>
      <c r="DO17" s="775"/>
      <c r="DP17" s="776"/>
      <c r="DQ17" s="774"/>
      <c r="DR17" s="775"/>
      <c r="DS17" s="775"/>
      <c r="DT17" s="775"/>
      <c r="DU17" s="776"/>
      <c r="DV17" s="771"/>
      <c r="DW17" s="772"/>
      <c r="DX17" s="772"/>
      <c r="DY17" s="772"/>
      <c r="DZ17" s="777"/>
      <c r="EA17" s="232"/>
    </row>
    <row r="18" spans="1:131" s="233" customFormat="1" ht="26.25" customHeight="1" x14ac:dyDescent="0.2">
      <c r="A18" s="236">
        <v>12</v>
      </c>
      <c r="B18" s="778"/>
      <c r="C18" s="779"/>
      <c r="D18" s="779"/>
      <c r="E18" s="779"/>
      <c r="F18" s="779"/>
      <c r="G18" s="779"/>
      <c r="H18" s="779"/>
      <c r="I18" s="779"/>
      <c r="J18" s="779"/>
      <c r="K18" s="779"/>
      <c r="L18" s="779"/>
      <c r="M18" s="779"/>
      <c r="N18" s="779"/>
      <c r="O18" s="779"/>
      <c r="P18" s="780"/>
      <c r="Q18" s="781"/>
      <c r="R18" s="782"/>
      <c r="S18" s="782"/>
      <c r="T18" s="782"/>
      <c r="U18" s="782"/>
      <c r="V18" s="782"/>
      <c r="W18" s="782"/>
      <c r="X18" s="782"/>
      <c r="Y18" s="782"/>
      <c r="Z18" s="782"/>
      <c r="AA18" s="782"/>
      <c r="AB18" s="782"/>
      <c r="AC18" s="782"/>
      <c r="AD18" s="782"/>
      <c r="AE18" s="783"/>
      <c r="AF18" s="784"/>
      <c r="AG18" s="785"/>
      <c r="AH18" s="785"/>
      <c r="AI18" s="785"/>
      <c r="AJ18" s="786"/>
      <c r="AK18" s="767"/>
      <c r="AL18" s="768"/>
      <c r="AM18" s="768"/>
      <c r="AN18" s="768"/>
      <c r="AO18" s="768"/>
      <c r="AP18" s="768"/>
      <c r="AQ18" s="768"/>
      <c r="AR18" s="768"/>
      <c r="AS18" s="768"/>
      <c r="AT18" s="768"/>
      <c r="AU18" s="769"/>
      <c r="AV18" s="769"/>
      <c r="AW18" s="769"/>
      <c r="AX18" s="769"/>
      <c r="AY18" s="770"/>
      <c r="AZ18" s="230"/>
      <c r="BA18" s="230"/>
      <c r="BB18" s="230"/>
      <c r="BC18" s="230"/>
      <c r="BD18" s="230"/>
      <c r="BE18" s="231"/>
      <c r="BF18" s="231"/>
      <c r="BG18" s="231"/>
      <c r="BH18" s="231"/>
      <c r="BI18" s="231"/>
      <c r="BJ18" s="231"/>
      <c r="BK18" s="231"/>
      <c r="BL18" s="231"/>
      <c r="BM18" s="231"/>
      <c r="BN18" s="231"/>
      <c r="BO18" s="231"/>
      <c r="BP18" s="231"/>
      <c r="BQ18" s="236">
        <v>12</v>
      </c>
      <c r="BR18" s="237"/>
      <c r="BS18" s="771"/>
      <c r="BT18" s="772"/>
      <c r="BU18" s="772"/>
      <c r="BV18" s="772"/>
      <c r="BW18" s="772"/>
      <c r="BX18" s="772"/>
      <c r="BY18" s="772"/>
      <c r="BZ18" s="772"/>
      <c r="CA18" s="772"/>
      <c r="CB18" s="772"/>
      <c r="CC18" s="772"/>
      <c r="CD18" s="772"/>
      <c r="CE18" s="772"/>
      <c r="CF18" s="772"/>
      <c r="CG18" s="773"/>
      <c r="CH18" s="774"/>
      <c r="CI18" s="775"/>
      <c r="CJ18" s="775"/>
      <c r="CK18" s="775"/>
      <c r="CL18" s="776"/>
      <c r="CM18" s="774"/>
      <c r="CN18" s="775"/>
      <c r="CO18" s="775"/>
      <c r="CP18" s="775"/>
      <c r="CQ18" s="776"/>
      <c r="CR18" s="774"/>
      <c r="CS18" s="775"/>
      <c r="CT18" s="775"/>
      <c r="CU18" s="775"/>
      <c r="CV18" s="776"/>
      <c r="CW18" s="774"/>
      <c r="CX18" s="775"/>
      <c r="CY18" s="775"/>
      <c r="CZ18" s="775"/>
      <c r="DA18" s="776"/>
      <c r="DB18" s="774"/>
      <c r="DC18" s="775"/>
      <c r="DD18" s="775"/>
      <c r="DE18" s="775"/>
      <c r="DF18" s="776"/>
      <c r="DG18" s="774"/>
      <c r="DH18" s="775"/>
      <c r="DI18" s="775"/>
      <c r="DJ18" s="775"/>
      <c r="DK18" s="776"/>
      <c r="DL18" s="774"/>
      <c r="DM18" s="775"/>
      <c r="DN18" s="775"/>
      <c r="DO18" s="775"/>
      <c r="DP18" s="776"/>
      <c r="DQ18" s="774"/>
      <c r="DR18" s="775"/>
      <c r="DS18" s="775"/>
      <c r="DT18" s="775"/>
      <c r="DU18" s="776"/>
      <c r="DV18" s="771"/>
      <c r="DW18" s="772"/>
      <c r="DX18" s="772"/>
      <c r="DY18" s="772"/>
      <c r="DZ18" s="777"/>
      <c r="EA18" s="232"/>
    </row>
    <row r="19" spans="1:131" s="233" customFormat="1" ht="26.25" customHeight="1" x14ac:dyDescent="0.2">
      <c r="A19" s="236">
        <v>13</v>
      </c>
      <c r="B19" s="778"/>
      <c r="C19" s="779"/>
      <c r="D19" s="779"/>
      <c r="E19" s="779"/>
      <c r="F19" s="779"/>
      <c r="G19" s="779"/>
      <c r="H19" s="779"/>
      <c r="I19" s="779"/>
      <c r="J19" s="779"/>
      <c r="K19" s="779"/>
      <c r="L19" s="779"/>
      <c r="M19" s="779"/>
      <c r="N19" s="779"/>
      <c r="O19" s="779"/>
      <c r="P19" s="780"/>
      <c r="Q19" s="781"/>
      <c r="R19" s="782"/>
      <c r="S19" s="782"/>
      <c r="T19" s="782"/>
      <c r="U19" s="782"/>
      <c r="V19" s="782"/>
      <c r="W19" s="782"/>
      <c r="X19" s="782"/>
      <c r="Y19" s="782"/>
      <c r="Z19" s="782"/>
      <c r="AA19" s="782"/>
      <c r="AB19" s="782"/>
      <c r="AC19" s="782"/>
      <c r="AD19" s="782"/>
      <c r="AE19" s="783"/>
      <c r="AF19" s="784"/>
      <c r="AG19" s="785"/>
      <c r="AH19" s="785"/>
      <c r="AI19" s="785"/>
      <c r="AJ19" s="786"/>
      <c r="AK19" s="767"/>
      <c r="AL19" s="768"/>
      <c r="AM19" s="768"/>
      <c r="AN19" s="768"/>
      <c r="AO19" s="768"/>
      <c r="AP19" s="768"/>
      <c r="AQ19" s="768"/>
      <c r="AR19" s="768"/>
      <c r="AS19" s="768"/>
      <c r="AT19" s="768"/>
      <c r="AU19" s="769"/>
      <c r="AV19" s="769"/>
      <c r="AW19" s="769"/>
      <c r="AX19" s="769"/>
      <c r="AY19" s="770"/>
      <c r="AZ19" s="230"/>
      <c r="BA19" s="230"/>
      <c r="BB19" s="230"/>
      <c r="BC19" s="230"/>
      <c r="BD19" s="230"/>
      <c r="BE19" s="231"/>
      <c r="BF19" s="231"/>
      <c r="BG19" s="231"/>
      <c r="BH19" s="231"/>
      <c r="BI19" s="231"/>
      <c r="BJ19" s="231"/>
      <c r="BK19" s="231"/>
      <c r="BL19" s="231"/>
      <c r="BM19" s="231"/>
      <c r="BN19" s="231"/>
      <c r="BO19" s="231"/>
      <c r="BP19" s="231"/>
      <c r="BQ19" s="236">
        <v>13</v>
      </c>
      <c r="BR19" s="237"/>
      <c r="BS19" s="771"/>
      <c r="BT19" s="772"/>
      <c r="BU19" s="772"/>
      <c r="BV19" s="772"/>
      <c r="BW19" s="772"/>
      <c r="BX19" s="772"/>
      <c r="BY19" s="772"/>
      <c r="BZ19" s="772"/>
      <c r="CA19" s="772"/>
      <c r="CB19" s="772"/>
      <c r="CC19" s="772"/>
      <c r="CD19" s="772"/>
      <c r="CE19" s="772"/>
      <c r="CF19" s="772"/>
      <c r="CG19" s="773"/>
      <c r="CH19" s="774"/>
      <c r="CI19" s="775"/>
      <c r="CJ19" s="775"/>
      <c r="CK19" s="775"/>
      <c r="CL19" s="776"/>
      <c r="CM19" s="774"/>
      <c r="CN19" s="775"/>
      <c r="CO19" s="775"/>
      <c r="CP19" s="775"/>
      <c r="CQ19" s="776"/>
      <c r="CR19" s="774"/>
      <c r="CS19" s="775"/>
      <c r="CT19" s="775"/>
      <c r="CU19" s="775"/>
      <c r="CV19" s="776"/>
      <c r="CW19" s="774"/>
      <c r="CX19" s="775"/>
      <c r="CY19" s="775"/>
      <c r="CZ19" s="775"/>
      <c r="DA19" s="776"/>
      <c r="DB19" s="774"/>
      <c r="DC19" s="775"/>
      <c r="DD19" s="775"/>
      <c r="DE19" s="775"/>
      <c r="DF19" s="776"/>
      <c r="DG19" s="774"/>
      <c r="DH19" s="775"/>
      <c r="DI19" s="775"/>
      <c r="DJ19" s="775"/>
      <c r="DK19" s="776"/>
      <c r="DL19" s="774"/>
      <c r="DM19" s="775"/>
      <c r="DN19" s="775"/>
      <c r="DO19" s="775"/>
      <c r="DP19" s="776"/>
      <c r="DQ19" s="774"/>
      <c r="DR19" s="775"/>
      <c r="DS19" s="775"/>
      <c r="DT19" s="775"/>
      <c r="DU19" s="776"/>
      <c r="DV19" s="771"/>
      <c r="DW19" s="772"/>
      <c r="DX19" s="772"/>
      <c r="DY19" s="772"/>
      <c r="DZ19" s="777"/>
      <c r="EA19" s="232"/>
    </row>
    <row r="20" spans="1:131" s="233" customFormat="1" ht="26.25" customHeight="1" x14ac:dyDescent="0.2">
      <c r="A20" s="236">
        <v>14</v>
      </c>
      <c r="B20" s="778"/>
      <c r="C20" s="779"/>
      <c r="D20" s="779"/>
      <c r="E20" s="779"/>
      <c r="F20" s="779"/>
      <c r="G20" s="779"/>
      <c r="H20" s="779"/>
      <c r="I20" s="779"/>
      <c r="J20" s="779"/>
      <c r="K20" s="779"/>
      <c r="L20" s="779"/>
      <c r="M20" s="779"/>
      <c r="N20" s="779"/>
      <c r="O20" s="779"/>
      <c r="P20" s="780"/>
      <c r="Q20" s="781"/>
      <c r="R20" s="782"/>
      <c r="S20" s="782"/>
      <c r="T20" s="782"/>
      <c r="U20" s="782"/>
      <c r="V20" s="782"/>
      <c r="W20" s="782"/>
      <c r="X20" s="782"/>
      <c r="Y20" s="782"/>
      <c r="Z20" s="782"/>
      <c r="AA20" s="782"/>
      <c r="AB20" s="782"/>
      <c r="AC20" s="782"/>
      <c r="AD20" s="782"/>
      <c r="AE20" s="783"/>
      <c r="AF20" s="784"/>
      <c r="AG20" s="785"/>
      <c r="AH20" s="785"/>
      <c r="AI20" s="785"/>
      <c r="AJ20" s="786"/>
      <c r="AK20" s="767"/>
      <c r="AL20" s="768"/>
      <c r="AM20" s="768"/>
      <c r="AN20" s="768"/>
      <c r="AO20" s="768"/>
      <c r="AP20" s="768"/>
      <c r="AQ20" s="768"/>
      <c r="AR20" s="768"/>
      <c r="AS20" s="768"/>
      <c r="AT20" s="768"/>
      <c r="AU20" s="769"/>
      <c r="AV20" s="769"/>
      <c r="AW20" s="769"/>
      <c r="AX20" s="769"/>
      <c r="AY20" s="770"/>
      <c r="AZ20" s="230"/>
      <c r="BA20" s="230"/>
      <c r="BB20" s="230"/>
      <c r="BC20" s="230"/>
      <c r="BD20" s="230"/>
      <c r="BE20" s="231"/>
      <c r="BF20" s="231"/>
      <c r="BG20" s="231"/>
      <c r="BH20" s="231"/>
      <c r="BI20" s="231"/>
      <c r="BJ20" s="231"/>
      <c r="BK20" s="231"/>
      <c r="BL20" s="231"/>
      <c r="BM20" s="231"/>
      <c r="BN20" s="231"/>
      <c r="BO20" s="231"/>
      <c r="BP20" s="231"/>
      <c r="BQ20" s="236">
        <v>14</v>
      </c>
      <c r="BR20" s="237"/>
      <c r="BS20" s="771"/>
      <c r="BT20" s="772"/>
      <c r="BU20" s="772"/>
      <c r="BV20" s="772"/>
      <c r="BW20" s="772"/>
      <c r="BX20" s="772"/>
      <c r="BY20" s="772"/>
      <c r="BZ20" s="772"/>
      <c r="CA20" s="772"/>
      <c r="CB20" s="772"/>
      <c r="CC20" s="772"/>
      <c r="CD20" s="772"/>
      <c r="CE20" s="772"/>
      <c r="CF20" s="772"/>
      <c r="CG20" s="773"/>
      <c r="CH20" s="774"/>
      <c r="CI20" s="775"/>
      <c r="CJ20" s="775"/>
      <c r="CK20" s="775"/>
      <c r="CL20" s="776"/>
      <c r="CM20" s="774"/>
      <c r="CN20" s="775"/>
      <c r="CO20" s="775"/>
      <c r="CP20" s="775"/>
      <c r="CQ20" s="776"/>
      <c r="CR20" s="774"/>
      <c r="CS20" s="775"/>
      <c r="CT20" s="775"/>
      <c r="CU20" s="775"/>
      <c r="CV20" s="776"/>
      <c r="CW20" s="774"/>
      <c r="CX20" s="775"/>
      <c r="CY20" s="775"/>
      <c r="CZ20" s="775"/>
      <c r="DA20" s="776"/>
      <c r="DB20" s="774"/>
      <c r="DC20" s="775"/>
      <c r="DD20" s="775"/>
      <c r="DE20" s="775"/>
      <c r="DF20" s="776"/>
      <c r="DG20" s="774"/>
      <c r="DH20" s="775"/>
      <c r="DI20" s="775"/>
      <c r="DJ20" s="775"/>
      <c r="DK20" s="776"/>
      <c r="DL20" s="774"/>
      <c r="DM20" s="775"/>
      <c r="DN20" s="775"/>
      <c r="DO20" s="775"/>
      <c r="DP20" s="776"/>
      <c r="DQ20" s="774"/>
      <c r="DR20" s="775"/>
      <c r="DS20" s="775"/>
      <c r="DT20" s="775"/>
      <c r="DU20" s="776"/>
      <c r="DV20" s="771"/>
      <c r="DW20" s="772"/>
      <c r="DX20" s="772"/>
      <c r="DY20" s="772"/>
      <c r="DZ20" s="777"/>
      <c r="EA20" s="232"/>
    </row>
    <row r="21" spans="1:131" s="233" customFormat="1" ht="26.25" customHeight="1" thickBot="1" x14ac:dyDescent="0.25">
      <c r="A21" s="236">
        <v>15</v>
      </c>
      <c r="B21" s="778"/>
      <c r="C21" s="779"/>
      <c r="D21" s="779"/>
      <c r="E21" s="779"/>
      <c r="F21" s="779"/>
      <c r="G21" s="779"/>
      <c r="H21" s="779"/>
      <c r="I21" s="779"/>
      <c r="J21" s="779"/>
      <c r="K21" s="779"/>
      <c r="L21" s="779"/>
      <c r="M21" s="779"/>
      <c r="N21" s="779"/>
      <c r="O21" s="779"/>
      <c r="P21" s="780"/>
      <c r="Q21" s="781"/>
      <c r="R21" s="782"/>
      <c r="S21" s="782"/>
      <c r="T21" s="782"/>
      <c r="U21" s="782"/>
      <c r="V21" s="782"/>
      <c r="W21" s="782"/>
      <c r="X21" s="782"/>
      <c r="Y21" s="782"/>
      <c r="Z21" s="782"/>
      <c r="AA21" s="782"/>
      <c r="AB21" s="782"/>
      <c r="AC21" s="782"/>
      <c r="AD21" s="782"/>
      <c r="AE21" s="783"/>
      <c r="AF21" s="784"/>
      <c r="AG21" s="785"/>
      <c r="AH21" s="785"/>
      <c r="AI21" s="785"/>
      <c r="AJ21" s="786"/>
      <c r="AK21" s="767"/>
      <c r="AL21" s="768"/>
      <c r="AM21" s="768"/>
      <c r="AN21" s="768"/>
      <c r="AO21" s="768"/>
      <c r="AP21" s="768"/>
      <c r="AQ21" s="768"/>
      <c r="AR21" s="768"/>
      <c r="AS21" s="768"/>
      <c r="AT21" s="768"/>
      <c r="AU21" s="769"/>
      <c r="AV21" s="769"/>
      <c r="AW21" s="769"/>
      <c r="AX21" s="769"/>
      <c r="AY21" s="770"/>
      <c r="AZ21" s="230"/>
      <c r="BA21" s="230"/>
      <c r="BB21" s="230"/>
      <c r="BC21" s="230"/>
      <c r="BD21" s="230"/>
      <c r="BE21" s="231"/>
      <c r="BF21" s="231"/>
      <c r="BG21" s="231"/>
      <c r="BH21" s="231"/>
      <c r="BI21" s="231"/>
      <c r="BJ21" s="231"/>
      <c r="BK21" s="231"/>
      <c r="BL21" s="231"/>
      <c r="BM21" s="231"/>
      <c r="BN21" s="231"/>
      <c r="BO21" s="231"/>
      <c r="BP21" s="231"/>
      <c r="BQ21" s="236">
        <v>15</v>
      </c>
      <c r="BR21" s="237"/>
      <c r="BS21" s="771"/>
      <c r="BT21" s="772"/>
      <c r="BU21" s="772"/>
      <c r="BV21" s="772"/>
      <c r="BW21" s="772"/>
      <c r="BX21" s="772"/>
      <c r="BY21" s="772"/>
      <c r="BZ21" s="772"/>
      <c r="CA21" s="772"/>
      <c r="CB21" s="772"/>
      <c r="CC21" s="772"/>
      <c r="CD21" s="772"/>
      <c r="CE21" s="772"/>
      <c r="CF21" s="772"/>
      <c r="CG21" s="773"/>
      <c r="CH21" s="774"/>
      <c r="CI21" s="775"/>
      <c r="CJ21" s="775"/>
      <c r="CK21" s="775"/>
      <c r="CL21" s="776"/>
      <c r="CM21" s="774"/>
      <c r="CN21" s="775"/>
      <c r="CO21" s="775"/>
      <c r="CP21" s="775"/>
      <c r="CQ21" s="776"/>
      <c r="CR21" s="774"/>
      <c r="CS21" s="775"/>
      <c r="CT21" s="775"/>
      <c r="CU21" s="775"/>
      <c r="CV21" s="776"/>
      <c r="CW21" s="774"/>
      <c r="CX21" s="775"/>
      <c r="CY21" s="775"/>
      <c r="CZ21" s="775"/>
      <c r="DA21" s="776"/>
      <c r="DB21" s="774"/>
      <c r="DC21" s="775"/>
      <c r="DD21" s="775"/>
      <c r="DE21" s="775"/>
      <c r="DF21" s="776"/>
      <c r="DG21" s="774"/>
      <c r="DH21" s="775"/>
      <c r="DI21" s="775"/>
      <c r="DJ21" s="775"/>
      <c r="DK21" s="776"/>
      <c r="DL21" s="774"/>
      <c r="DM21" s="775"/>
      <c r="DN21" s="775"/>
      <c r="DO21" s="775"/>
      <c r="DP21" s="776"/>
      <c r="DQ21" s="774"/>
      <c r="DR21" s="775"/>
      <c r="DS21" s="775"/>
      <c r="DT21" s="775"/>
      <c r="DU21" s="776"/>
      <c r="DV21" s="771"/>
      <c r="DW21" s="772"/>
      <c r="DX21" s="772"/>
      <c r="DY21" s="772"/>
      <c r="DZ21" s="777"/>
      <c r="EA21" s="232"/>
    </row>
    <row r="22" spans="1:131" s="233" customFormat="1" ht="26.25" customHeight="1" x14ac:dyDescent="0.2">
      <c r="A22" s="236">
        <v>16</v>
      </c>
      <c r="B22" s="778"/>
      <c r="C22" s="779"/>
      <c r="D22" s="779"/>
      <c r="E22" s="779"/>
      <c r="F22" s="779"/>
      <c r="G22" s="779"/>
      <c r="H22" s="779"/>
      <c r="I22" s="779"/>
      <c r="J22" s="779"/>
      <c r="K22" s="779"/>
      <c r="L22" s="779"/>
      <c r="M22" s="779"/>
      <c r="N22" s="779"/>
      <c r="O22" s="779"/>
      <c r="P22" s="780"/>
      <c r="Q22" s="797"/>
      <c r="R22" s="798"/>
      <c r="S22" s="798"/>
      <c r="T22" s="798"/>
      <c r="U22" s="798"/>
      <c r="V22" s="798"/>
      <c r="W22" s="798"/>
      <c r="X22" s="798"/>
      <c r="Y22" s="798"/>
      <c r="Z22" s="798"/>
      <c r="AA22" s="798"/>
      <c r="AB22" s="798"/>
      <c r="AC22" s="798"/>
      <c r="AD22" s="798"/>
      <c r="AE22" s="799"/>
      <c r="AF22" s="784"/>
      <c r="AG22" s="785"/>
      <c r="AH22" s="785"/>
      <c r="AI22" s="785"/>
      <c r="AJ22" s="786"/>
      <c r="AK22" s="800"/>
      <c r="AL22" s="801"/>
      <c r="AM22" s="801"/>
      <c r="AN22" s="801"/>
      <c r="AO22" s="801"/>
      <c r="AP22" s="801"/>
      <c r="AQ22" s="801"/>
      <c r="AR22" s="801"/>
      <c r="AS22" s="801"/>
      <c r="AT22" s="801"/>
      <c r="AU22" s="802"/>
      <c r="AV22" s="802"/>
      <c r="AW22" s="802"/>
      <c r="AX22" s="802"/>
      <c r="AY22" s="803"/>
      <c r="AZ22" s="804" t="s">
        <v>400</v>
      </c>
      <c r="BA22" s="804"/>
      <c r="BB22" s="804"/>
      <c r="BC22" s="804"/>
      <c r="BD22" s="805"/>
      <c r="BE22" s="231"/>
      <c r="BF22" s="231"/>
      <c r="BG22" s="231"/>
      <c r="BH22" s="231"/>
      <c r="BI22" s="231"/>
      <c r="BJ22" s="231"/>
      <c r="BK22" s="231"/>
      <c r="BL22" s="231"/>
      <c r="BM22" s="231"/>
      <c r="BN22" s="231"/>
      <c r="BO22" s="231"/>
      <c r="BP22" s="231"/>
      <c r="BQ22" s="236">
        <v>16</v>
      </c>
      <c r="BR22" s="237"/>
      <c r="BS22" s="771"/>
      <c r="BT22" s="772"/>
      <c r="BU22" s="772"/>
      <c r="BV22" s="772"/>
      <c r="BW22" s="772"/>
      <c r="BX22" s="772"/>
      <c r="BY22" s="772"/>
      <c r="BZ22" s="772"/>
      <c r="CA22" s="772"/>
      <c r="CB22" s="772"/>
      <c r="CC22" s="772"/>
      <c r="CD22" s="772"/>
      <c r="CE22" s="772"/>
      <c r="CF22" s="772"/>
      <c r="CG22" s="773"/>
      <c r="CH22" s="774"/>
      <c r="CI22" s="775"/>
      <c r="CJ22" s="775"/>
      <c r="CK22" s="775"/>
      <c r="CL22" s="776"/>
      <c r="CM22" s="774"/>
      <c r="CN22" s="775"/>
      <c r="CO22" s="775"/>
      <c r="CP22" s="775"/>
      <c r="CQ22" s="776"/>
      <c r="CR22" s="774"/>
      <c r="CS22" s="775"/>
      <c r="CT22" s="775"/>
      <c r="CU22" s="775"/>
      <c r="CV22" s="776"/>
      <c r="CW22" s="774"/>
      <c r="CX22" s="775"/>
      <c r="CY22" s="775"/>
      <c r="CZ22" s="775"/>
      <c r="DA22" s="776"/>
      <c r="DB22" s="774"/>
      <c r="DC22" s="775"/>
      <c r="DD22" s="775"/>
      <c r="DE22" s="775"/>
      <c r="DF22" s="776"/>
      <c r="DG22" s="774"/>
      <c r="DH22" s="775"/>
      <c r="DI22" s="775"/>
      <c r="DJ22" s="775"/>
      <c r="DK22" s="776"/>
      <c r="DL22" s="774"/>
      <c r="DM22" s="775"/>
      <c r="DN22" s="775"/>
      <c r="DO22" s="775"/>
      <c r="DP22" s="776"/>
      <c r="DQ22" s="774"/>
      <c r="DR22" s="775"/>
      <c r="DS22" s="775"/>
      <c r="DT22" s="775"/>
      <c r="DU22" s="776"/>
      <c r="DV22" s="771"/>
      <c r="DW22" s="772"/>
      <c r="DX22" s="772"/>
      <c r="DY22" s="772"/>
      <c r="DZ22" s="777"/>
      <c r="EA22" s="232"/>
    </row>
    <row r="23" spans="1:131" s="233" customFormat="1" ht="26.25" customHeight="1" thickBot="1" x14ac:dyDescent="0.25">
      <c r="A23" s="238" t="s">
        <v>401</v>
      </c>
      <c r="B23" s="787" t="s">
        <v>402</v>
      </c>
      <c r="C23" s="788"/>
      <c r="D23" s="788"/>
      <c r="E23" s="788"/>
      <c r="F23" s="788"/>
      <c r="G23" s="788"/>
      <c r="H23" s="788"/>
      <c r="I23" s="788"/>
      <c r="J23" s="788"/>
      <c r="K23" s="788"/>
      <c r="L23" s="788"/>
      <c r="M23" s="788"/>
      <c r="N23" s="788"/>
      <c r="O23" s="788"/>
      <c r="P23" s="789"/>
      <c r="Q23" s="790">
        <v>26640</v>
      </c>
      <c r="R23" s="791"/>
      <c r="S23" s="791"/>
      <c r="T23" s="791"/>
      <c r="U23" s="791"/>
      <c r="V23" s="791">
        <v>25724</v>
      </c>
      <c r="W23" s="791"/>
      <c r="X23" s="791"/>
      <c r="Y23" s="791"/>
      <c r="Z23" s="791"/>
      <c r="AA23" s="791">
        <v>915</v>
      </c>
      <c r="AB23" s="791"/>
      <c r="AC23" s="791"/>
      <c r="AD23" s="791"/>
      <c r="AE23" s="792"/>
      <c r="AF23" s="793">
        <v>747</v>
      </c>
      <c r="AG23" s="791"/>
      <c r="AH23" s="791"/>
      <c r="AI23" s="791"/>
      <c r="AJ23" s="794"/>
      <c r="AK23" s="795"/>
      <c r="AL23" s="796"/>
      <c r="AM23" s="796"/>
      <c r="AN23" s="796"/>
      <c r="AO23" s="796"/>
      <c r="AP23" s="791">
        <v>31324</v>
      </c>
      <c r="AQ23" s="791"/>
      <c r="AR23" s="791"/>
      <c r="AS23" s="791"/>
      <c r="AT23" s="791"/>
      <c r="AU23" s="807"/>
      <c r="AV23" s="807"/>
      <c r="AW23" s="807"/>
      <c r="AX23" s="807"/>
      <c r="AY23" s="808"/>
      <c r="AZ23" s="809" t="s">
        <v>396</v>
      </c>
      <c r="BA23" s="810"/>
      <c r="BB23" s="810"/>
      <c r="BC23" s="810"/>
      <c r="BD23" s="811"/>
      <c r="BE23" s="231"/>
      <c r="BF23" s="231"/>
      <c r="BG23" s="231"/>
      <c r="BH23" s="231"/>
      <c r="BI23" s="231"/>
      <c r="BJ23" s="231"/>
      <c r="BK23" s="231"/>
      <c r="BL23" s="231"/>
      <c r="BM23" s="231"/>
      <c r="BN23" s="231"/>
      <c r="BO23" s="231"/>
      <c r="BP23" s="231"/>
      <c r="BQ23" s="236">
        <v>17</v>
      </c>
      <c r="BR23" s="237"/>
      <c r="BS23" s="771"/>
      <c r="BT23" s="772"/>
      <c r="BU23" s="772"/>
      <c r="BV23" s="772"/>
      <c r="BW23" s="772"/>
      <c r="BX23" s="772"/>
      <c r="BY23" s="772"/>
      <c r="BZ23" s="772"/>
      <c r="CA23" s="772"/>
      <c r="CB23" s="772"/>
      <c r="CC23" s="772"/>
      <c r="CD23" s="772"/>
      <c r="CE23" s="772"/>
      <c r="CF23" s="772"/>
      <c r="CG23" s="773"/>
      <c r="CH23" s="774"/>
      <c r="CI23" s="775"/>
      <c r="CJ23" s="775"/>
      <c r="CK23" s="775"/>
      <c r="CL23" s="776"/>
      <c r="CM23" s="774"/>
      <c r="CN23" s="775"/>
      <c r="CO23" s="775"/>
      <c r="CP23" s="775"/>
      <c r="CQ23" s="776"/>
      <c r="CR23" s="774"/>
      <c r="CS23" s="775"/>
      <c r="CT23" s="775"/>
      <c r="CU23" s="775"/>
      <c r="CV23" s="776"/>
      <c r="CW23" s="774"/>
      <c r="CX23" s="775"/>
      <c r="CY23" s="775"/>
      <c r="CZ23" s="775"/>
      <c r="DA23" s="776"/>
      <c r="DB23" s="774"/>
      <c r="DC23" s="775"/>
      <c r="DD23" s="775"/>
      <c r="DE23" s="775"/>
      <c r="DF23" s="776"/>
      <c r="DG23" s="774"/>
      <c r="DH23" s="775"/>
      <c r="DI23" s="775"/>
      <c r="DJ23" s="775"/>
      <c r="DK23" s="776"/>
      <c r="DL23" s="774"/>
      <c r="DM23" s="775"/>
      <c r="DN23" s="775"/>
      <c r="DO23" s="775"/>
      <c r="DP23" s="776"/>
      <c r="DQ23" s="774"/>
      <c r="DR23" s="775"/>
      <c r="DS23" s="775"/>
      <c r="DT23" s="775"/>
      <c r="DU23" s="776"/>
      <c r="DV23" s="771"/>
      <c r="DW23" s="772"/>
      <c r="DX23" s="772"/>
      <c r="DY23" s="772"/>
      <c r="DZ23" s="777"/>
      <c r="EA23" s="232"/>
    </row>
    <row r="24" spans="1:131" s="233" customFormat="1" ht="26.25" customHeight="1" x14ac:dyDescent="0.2">
      <c r="A24" s="806" t="s">
        <v>403</v>
      </c>
      <c r="B24" s="806"/>
      <c r="C24" s="806"/>
      <c r="D24" s="806"/>
      <c r="E24" s="806"/>
      <c r="F24" s="806"/>
      <c r="G24" s="806"/>
      <c r="H24" s="806"/>
      <c r="I24" s="806"/>
      <c r="J24" s="806"/>
      <c r="K24" s="806"/>
      <c r="L24" s="806"/>
      <c r="M24" s="806"/>
      <c r="N24" s="806"/>
      <c r="O24" s="806"/>
      <c r="P24" s="806"/>
      <c r="Q24" s="806"/>
      <c r="R24" s="806"/>
      <c r="S24" s="806"/>
      <c r="T24" s="806"/>
      <c r="U24" s="806"/>
      <c r="V24" s="806"/>
      <c r="W24" s="806"/>
      <c r="X24" s="806"/>
      <c r="Y24" s="806"/>
      <c r="Z24" s="806"/>
      <c r="AA24" s="806"/>
      <c r="AB24" s="806"/>
      <c r="AC24" s="806"/>
      <c r="AD24" s="806"/>
      <c r="AE24" s="806"/>
      <c r="AF24" s="806"/>
      <c r="AG24" s="806"/>
      <c r="AH24" s="806"/>
      <c r="AI24" s="806"/>
      <c r="AJ24" s="806"/>
      <c r="AK24" s="806"/>
      <c r="AL24" s="806"/>
      <c r="AM24" s="806"/>
      <c r="AN24" s="806"/>
      <c r="AO24" s="806"/>
      <c r="AP24" s="806"/>
      <c r="AQ24" s="806"/>
      <c r="AR24" s="806"/>
      <c r="AS24" s="806"/>
      <c r="AT24" s="806"/>
      <c r="AU24" s="806"/>
      <c r="AV24" s="806"/>
      <c r="AW24" s="806"/>
      <c r="AX24" s="806"/>
      <c r="AY24" s="806"/>
      <c r="AZ24" s="230"/>
      <c r="BA24" s="230"/>
      <c r="BB24" s="230"/>
      <c r="BC24" s="230"/>
      <c r="BD24" s="230"/>
      <c r="BE24" s="231"/>
      <c r="BF24" s="231"/>
      <c r="BG24" s="231"/>
      <c r="BH24" s="231"/>
      <c r="BI24" s="231"/>
      <c r="BJ24" s="231"/>
      <c r="BK24" s="231"/>
      <c r="BL24" s="231"/>
      <c r="BM24" s="231"/>
      <c r="BN24" s="231"/>
      <c r="BO24" s="231"/>
      <c r="BP24" s="231"/>
      <c r="BQ24" s="236">
        <v>18</v>
      </c>
      <c r="BR24" s="237"/>
      <c r="BS24" s="771"/>
      <c r="BT24" s="772"/>
      <c r="BU24" s="772"/>
      <c r="BV24" s="772"/>
      <c r="BW24" s="772"/>
      <c r="BX24" s="772"/>
      <c r="BY24" s="772"/>
      <c r="BZ24" s="772"/>
      <c r="CA24" s="772"/>
      <c r="CB24" s="772"/>
      <c r="CC24" s="772"/>
      <c r="CD24" s="772"/>
      <c r="CE24" s="772"/>
      <c r="CF24" s="772"/>
      <c r="CG24" s="773"/>
      <c r="CH24" s="774"/>
      <c r="CI24" s="775"/>
      <c r="CJ24" s="775"/>
      <c r="CK24" s="775"/>
      <c r="CL24" s="776"/>
      <c r="CM24" s="774"/>
      <c r="CN24" s="775"/>
      <c r="CO24" s="775"/>
      <c r="CP24" s="775"/>
      <c r="CQ24" s="776"/>
      <c r="CR24" s="774"/>
      <c r="CS24" s="775"/>
      <c r="CT24" s="775"/>
      <c r="CU24" s="775"/>
      <c r="CV24" s="776"/>
      <c r="CW24" s="774"/>
      <c r="CX24" s="775"/>
      <c r="CY24" s="775"/>
      <c r="CZ24" s="775"/>
      <c r="DA24" s="776"/>
      <c r="DB24" s="774"/>
      <c r="DC24" s="775"/>
      <c r="DD24" s="775"/>
      <c r="DE24" s="775"/>
      <c r="DF24" s="776"/>
      <c r="DG24" s="774"/>
      <c r="DH24" s="775"/>
      <c r="DI24" s="775"/>
      <c r="DJ24" s="775"/>
      <c r="DK24" s="776"/>
      <c r="DL24" s="774"/>
      <c r="DM24" s="775"/>
      <c r="DN24" s="775"/>
      <c r="DO24" s="775"/>
      <c r="DP24" s="776"/>
      <c r="DQ24" s="774"/>
      <c r="DR24" s="775"/>
      <c r="DS24" s="775"/>
      <c r="DT24" s="775"/>
      <c r="DU24" s="776"/>
      <c r="DV24" s="771"/>
      <c r="DW24" s="772"/>
      <c r="DX24" s="772"/>
      <c r="DY24" s="772"/>
      <c r="DZ24" s="777"/>
      <c r="EA24" s="232"/>
    </row>
    <row r="25" spans="1:131" ht="26.25" customHeight="1" thickBot="1" x14ac:dyDescent="0.25">
      <c r="A25" s="723" t="s">
        <v>404</v>
      </c>
      <c r="B25" s="723"/>
      <c r="C25" s="723"/>
      <c r="D25" s="723"/>
      <c r="E25" s="723"/>
      <c r="F25" s="723"/>
      <c r="G25" s="723"/>
      <c r="H25" s="723"/>
      <c r="I25" s="723"/>
      <c r="J25" s="723"/>
      <c r="K25" s="723"/>
      <c r="L25" s="723"/>
      <c r="M25" s="723"/>
      <c r="N25" s="723"/>
      <c r="O25" s="723"/>
      <c r="P25" s="723"/>
      <c r="Q25" s="723"/>
      <c r="R25" s="723"/>
      <c r="S25" s="723"/>
      <c r="T25" s="723"/>
      <c r="U25" s="723"/>
      <c r="V25" s="723"/>
      <c r="W25" s="723"/>
      <c r="X25" s="723"/>
      <c r="Y25" s="723"/>
      <c r="Z25" s="723"/>
      <c r="AA25" s="723"/>
      <c r="AB25" s="723"/>
      <c r="AC25" s="723"/>
      <c r="AD25" s="723"/>
      <c r="AE25" s="723"/>
      <c r="AF25" s="723"/>
      <c r="AG25" s="723"/>
      <c r="AH25" s="723"/>
      <c r="AI25" s="723"/>
      <c r="AJ25" s="723"/>
      <c r="AK25" s="723"/>
      <c r="AL25" s="723"/>
      <c r="AM25" s="723"/>
      <c r="AN25" s="723"/>
      <c r="AO25" s="723"/>
      <c r="AP25" s="723"/>
      <c r="AQ25" s="723"/>
      <c r="AR25" s="723"/>
      <c r="AS25" s="723"/>
      <c r="AT25" s="723"/>
      <c r="AU25" s="723"/>
      <c r="AV25" s="723"/>
      <c r="AW25" s="723"/>
      <c r="AX25" s="723"/>
      <c r="AY25" s="723"/>
      <c r="AZ25" s="723"/>
      <c r="BA25" s="723"/>
      <c r="BB25" s="723"/>
      <c r="BC25" s="723"/>
      <c r="BD25" s="723"/>
      <c r="BE25" s="723"/>
      <c r="BF25" s="723"/>
      <c r="BG25" s="723"/>
      <c r="BH25" s="723"/>
      <c r="BI25" s="723"/>
      <c r="BJ25" s="230"/>
      <c r="BK25" s="230"/>
      <c r="BL25" s="230"/>
      <c r="BM25" s="230"/>
      <c r="BN25" s="230"/>
      <c r="BO25" s="239"/>
      <c r="BP25" s="239"/>
      <c r="BQ25" s="236">
        <v>19</v>
      </c>
      <c r="BR25" s="237"/>
      <c r="BS25" s="771"/>
      <c r="BT25" s="772"/>
      <c r="BU25" s="772"/>
      <c r="BV25" s="772"/>
      <c r="BW25" s="772"/>
      <c r="BX25" s="772"/>
      <c r="BY25" s="772"/>
      <c r="BZ25" s="772"/>
      <c r="CA25" s="772"/>
      <c r="CB25" s="772"/>
      <c r="CC25" s="772"/>
      <c r="CD25" s="772"/>
      <c r="CE25" s="772"/>
      <c r="CF25" s="772"/>
      <c r="CG25" s="773"/>
      <c r="CH25" s="774"/>
      <c r="CI25" s="775"/>
      <c r="CJ25" s="775"/>
      <c r="CK25" s="775"/>
      <c r="CL25" s="776"/>
      <c r="CM25" s="774"/>
      <c r="CN25" s="775"/>
      <c r="CO25" s="775"/>
      <c r="CP25" s="775"/>
      <c r="CQ25" s="776"/>
      <c r="CR25" s="774"/>
      <c r="CS25" s="775"/>
      <c r="CT25" s="775"/>
      <c r="CU25" s="775"/>
      <c r="CV25" s="776"/>
      <c r="CW25" s="774"/>
      <c r="CX25" s="775"/>
      <c r="CY25" s="775"/>
      <c r="CZ25" s="775"/>
      <c r="DA25" s="776"/>
      <c r="DB25" s="774"/>
      <c r="DC25" s="775"/>
      <c r="DD25" s="775"/>
      <c r="DE25" s="775"/>
      <c r="DF25" s="776"/>
      <c r="DG25" s="774"/>
      <c r="DH25" s="775"/>
      <c r="DI25" s="775"/>
      <c r="DJ25" s="775"/>
      <c r="DK25" s="776"/>
      <c r="DL25" s="774"/>
      <c r="DM25" s="775"/>
      <c r="DN25" s="775"/>
      <c r="DO25" s="775"/>
      <c r="DP25" s="776"/>
      <c r="DQ25" s="774"/>
      <c r="DR25" s="775"/>
      <c r="DS25" s="775"/>
      <c r="DT25" s="775"/>
      <c r="DU25" s="776"/>
      <c r="DV25" s="771"/>
      <c r="DW25" s="772"/>
      <c r="DX25" s="772"/>
      <c r="DY25" s="772"/>
      <c r="DZ25" s="777"/>
      <c r="EA25" s="228"/>
    </row>
    <row r="26" spans="1:131" ht="26.25" customHeight="1" x14ac:dyDescent="0.2">
      <c r="A26" s="725" t="s">
        <v>377</v>
      </c>
      <c r="B26" s="726"/>
      <c r="C26" s="726"/>
      <c r="D26" s="726"/>
      <c r="E26" s="726"/>
      <c r="F26" s="726"/>
      <c r="G26" s="726"/>
      <c r="H26" s="726"/>
      <c r="I26" s="726"/>
      <c r="J26" s="726"/>
      <c r="K26" s="726"/>
      <c r="L26" s="726"/>
      <c r="M26" s="726"/>
      <c r="N26" s="726"/>
      <c r="O26" s="726"/>
      <c r="P26" s="727"/>
      <c r="Q26" s="731" t="s">
        <v>405</v>
      </c>
      <c r="R26" s="732"/>
      <c r="S26" s="732"/>
      <c r="T26" s="732"/>
      <c r="U26" s="733"/>
      <c r="V26" s="731" t="s">
        <v>406</v>
      </c>
      <c r="W26" s="732"/>
      <c r="X26" s="732"/>
      <c r="Y26" s="732"/>
      <c r="Z26" s="733"/>
      <c r="AA26" s="731" t="s">
        <v>407</v>
      </c>
      <c r="AB26" s="732"/>
      <c r="AC26" s="732"/>
      <c r="AD26" s="732"/>
      <c r="AE26" s="732"/>
      <c r="AF26" s="812" t="s">
        <v>408</v>
      </c>
      <c r="AG26" s="813"/>
      <c r="AH26" s="813"/>
      <c r="AI26" s="813"/>
      <c r="AJ26" s="814"/>
      <c r="AK26" s="732" t="s">
        <v>409</v>
      </c>
      <c r="AL26" s="732"/>
      <c r="AM26" s="732"/>
      <c r="AN26" s="732"/>
      <c r="AO26" s="733"/>
      <c r="AP26" s="731" t="s">
        <v>410</v>
      </c>
      <c r="AQ26" s="732"/>
      <c r="AR26" s="732"/>
      <c r="AS26" s="732"/>
      <c r="AT26" s="733"/>
      <c r="AU26" s="731" t="s">
        <v>411</v>
      </c>
      <c r="AV26" s="732"/>
      <c r="AW26" s="732"/>
      <c r="AX26" s="732"/>
      <c r="AY26" s="733"/>
      <c r="AZ26" s="731" t="s">
        <v>412</v>
      </c>
      <c r="BA26" s="732"/>
      <c r="BB26" s="732"/>
      <c r="BC26" s="732"/>
      <c r="BD26" s="733"/>
      <c r="BE26" s="731" t="s">
        <v>384</v>
      </c>
      <c r="BF26" s="732"/>
      <c r="BG26" s="732"/>
      <c r="BH26" s="732"/>
      <c r="BI26" s="738"/>
      <c r="BJ26" s="230"/>
      <c r="BK26" s="230"/>
      <c r="BL26" s="230"/>
      <c r="BM26" s="230"/>
      <c r="BN26" s="230"/>
      <c r="BO26" s="239"/>
      <c r="BP26" s="239"/>
      <c r="BQ26" s="236">
        <v>20</v>
      </c>
      <c r="BR26" s="237"/>
      <c r="BS26" s="771"/>
      <c r="BT26" s="772"/>
      <c r="BU26" s="772"/>
      <c r="BV26" s="772"/>
      <c r="BW26" s="772"/>
      <c r="BX26" s="772"/>
      <c r="BY26" s="772"/>
      <c r="BZ26" s="772"/>
      <c r="CA26" s="772"/>
      <c r="CB26" s="772"/>
      <c r="CC26" s="772"/>
      <c r="CD26" s="772"/>
      <c r="CE26" s="772"/>
      <c r="CF26" s="772"/>
      <c r="CG26" s="773"/>
      <c r="CH26" s="774"/>
      <c r="CI26" s="775"/>
      <c r="CJ26" s="775"/>
      <c r="CK26" s="775"/>
      <c r="CL26" s="776"/>
      <c r="CM26" s="774"/>
      <c r="CN26" s="775"/>
      <c r="CO26" s="775"/>
      <c r="CP26" s="775"/>
      <c r="CQ26" s="776"/>
      <c r="CR26" s="774"/>
      <c r="CS26" s="775"/>
      <c r="CT26" s="775"/>
      <c r="CU26" s="775"/>
      <c r="CV26" s="776"/>
      <c r="CW26" s="774"/>
      <c r="CX26" s="775"/>
      <c r="CY26" s="775"/>
      <c r="CZ26" s="775"/>
      <c r="DA26" s="776"/>
      <c r="DB26" s="774"/>
      <c r="DC26" s="775"/>
      <c r="DD26" s="775"/>
      <c r="DE26" s="775"/>
      <c r="DF26" s="776"/>
      <c r="DG26" s="774"/>
      <c r="DH26" s="775"/>
      <c r="DI26" s="775"/>
      <c r="DJ26" s="775"/>
      <c r="DK26" s="776"/>
      <c r="DL26" s="774"/>
      <c r="DM26" s="775"/>
      <c r="DN26" s="775"/>
      <c r="DO26" s="775"/>
      <c r="DP26" s="776"/>
      <c r="DQ26" s="774"/>
      <c r="DR26" s="775"/>
      <c r="DS26" s="775"/>
      <c r="DT26" s="775"/>
      <c r="DU26" s="776"/>
      <c r="DV26" s="771"/>
      <c r="DW26" s="772"/>
      <c r="DX26" s="772"/>
      <c r="DY26" s="772"/>
      <c r="DZ26" s="777"/>
      <c r="EA26" s="228"/>
    </row>
    <row r="27" spans="1:131" ht="26.25" customHeight="1" thickBot="1" x14ac:dyDescent="0.25">
      <c r="A27" s="728"/>
      <c r="B27" s="729"/>
      <c r="C27" s="729"/>
      <c r="D27" s="729"/>
      <c r="E27" s="729"/>
      <c r="F27" s="729"/>
      <c r="G27" s="729"/>
      <c r="H27" s="729"/>
      <c r="I27" s="729"/>
      <c r="J27" s="729"/>
      <c r="K27" s="729"/>
      <c r="L27" s="729"/>
      <c r="M27" s="729"/>
      <c r="N27" s="729"/>
      <c r="O27" s="729"/>
      <c r="P27" s="730"/>
      <c r="Q27" s="734"/>
      <c r="R27" s="735"/>
      <c r="S27" s="735"/>
      <c r="T27" s="735"/>
      <c r="U27" s="736"/>
      <c r="V27" s="734"/>
      <c r="W27" s="735"/>
      <c r="X27" s="735"/>
      <c r="Y27" s="735"/>
      <c r="Z27" s="736"/>
      <c r="AA27" s="734"/>
      <c r="AB27" s="735"/>
      <c r="AC27" s="735"/>
      <c r="AD27" s="735"/>
      <c r="AE27" s="735"/>
      <c r="AF27" s="815"/>
      <c r="AG27" s="816"/>
      <c r="AH27" s="816"/>
      <c r="AI27" s="816"/>
      <c r="AJ27" s="817"/>
      <c r="AK27" s="735"/>
      <c r="AL27" s="735"/>
      <c r="AM27" s="735"/>
      <c r="AN27" s="735"/>
      <c r="AO27" s="736"/>
      <c r="AP27" s="734"/>
      <c r="AQ27" s="735"/>
      <c r="AR27" s="735"/>
      <c r="AS27" s="735"/>
      <c r="AT27" s="736"/>
      <c r="AU27" s="734"/>
      <c r="AV27" s="735"/>
      <c r="AW27" s="735"/>
      <c r="AX27" s="735"/>
      <c r="AY27" s="736"/>
      <c r="AZ27" s="734"/>
      <c r="BA27" s="735"/>
      <c r="BB27" s="735"/>
      <c r="BC27" s="735"/>
      <c r="BD27" s="736"/>
      <c r="BE27" s="734"/>
      <c r="BF27" s="735"/>
      <c r="BG27" s="735"/>
      <c r="BH27" s="735"/>
      <c r="BI27" s="740"/>
      <c r="BJ27" s="230"/>
      <c r="BK27" s="230"/>
      <c r="BL27" s="230"/>
      <c r="BM27" s="230"/>
      <c r="BN27" s="230"/>
      <c r="BO27" s="239"/>
      <c r="BP27" s="239"/>
      <c r="BQ27" s="236">
        <v>21</v>
      </c>
      <c r="BR27" s="237"/>
      <c r="BS27" s="771"/>
      <c r="BT27" s="772"/>
      <c r="BU27" s="772"/>
      <c r="BV27" s="772"/>
      <c r="BW27" s="772"/>
      <c r="BX27" s="772"/>
      <c r="BY27" s="772"/>
      <c r="BZ27" s="772"/>
      <c r="CA27" s="772"/>
      <c r="CB27" s="772"/>
      <c r="CC27" s="772"/>
      <c r="CD27" s="772"/>
      <c r="CE27" s="772"/>
      <c r="CF27" s="772"/>
      <c r="CG27" s="773"/>
      <c r="CH27" s="774"/>
      <c r="CI27" s="775"/>
      <c r="CJ27" s="775"/>
      <c r="CK27" s="775"/>
      <c r="CL27" s="776"/>
      <c r="CM27" s="774"/>
      <c r="CN27" s="775"/>
      <c r="CO27" s="775"/>
      <c r="CP27" s="775"/>
      <c r="CQ27" s="776"/>
      <c r="CR27" s="774"/>
      <c r="CS27" s="775"/>
      <c r="CT27" s="775"/>
      <c r="CU27" s="775"/>
      <c r="CV27" s="776"/>
      <c r="CW27" s="774"/>
      <c r="CX27" s="775"/>
      <c r="CY27" s="775"/>
      <c r="CZ27" s="775"/>
      <c r="DA27" s="776"/>
      <c r="DB27" s="774"/>
      <c r="DC27" s="775"/>
      <c r="DD27" s="775"/>
      <c r="DE27" s="775"/>
      <c r="DF27" s="776"/>
      <c r="DG27" s="774"/>
      <c r="DH27" s="775"/>
      <c r="DI27" s="775"/>
      <c r="DJ27" s="775"/>
      <c r="DK27" s="776"/>
      <c r="DL27" s="774"/>
      <c r="DM27" s="775"/>
      <c r="DN27" s="775"/>
      <c r="DO27" s="775"/>
      <c r="DP27" s="776"/>
      <c r="DQ27" s="774"/>
      <c r="DR27" s="775"/>
      <c r="DS27" s="775"/>
      <c r="DT27" s="775"/>
      <c r="DU27" s="776"/>
      <c r="DV27" s="771"/>
      <c r="DW27" s="772"/>
      <c r="DX27" s="772"/>
      <c r="DY27" s="772"/>
      <c r="DZ27" s="777"/>
      <c r="EA27" s="228"/>
    </row>
    <row r="28" spans="1:131" ht="26.25" customHeight="1" thickTop="1" x14ac:dyDescent="0.2">
      <c r="A28" s="240">
        <v>1</v>
      </c>
      <c r="B28" s="747" t="s">
        <v>413</v>
      </c>
      <c r="C28" s="748"/>
      <c r="D28" s="748"/>
      <c r="E28" s="748"/>
      <c r="F28" s="748"/>
      <c r="G28" s="748"/>
      <c r="H28" s="748"/>
      <c r="I28" s="748"/>
      <c r="J28" s="748"/>
      <c r="K28" s="748"/>
      <c r="L28" s="748"/>
      <c r="M28" s="748"/>
      <c r="N28" s="748"/>
      <c r="O28" s="748"/>
      <c r="P28" s="749"/>
      <c r="Q28" s="820">
        <v>3487</v>
      </c>
      <c r="R28" s="821"/>
      <c r="S28" s="821"/>
      <c r="T28" s="821"/>
      <c r="U28" s="821"/>
      <c r="V28" s="821">
        <v>3421</v>
      </c>
      <c r="W28" s="821"/>
      <c r="X28" s="821"/>
      <c r="Y28" s="821"/>
      <c r="Z28" s="821"/>
      <c r="AA28" s="821">
        <v>66</v>
      </c>
      <c r="AB28" s="821"/>
      <c r="AC28" s="821"/>
      <c r="AD28" s="821"/>
      <c r="AE28" s="822"/>
      <c r="AF28" s="823">
        <v>66</v>
      </c>
      <c r="AG28" s="821"/>
      <c r="AH28" s="821"/>
      <c r="AI28" s="821"/>
      <c r="AJ28" s="824"/>
      <c r="AK28" s="825">
        <v>361</v>
      </c>
      <c r="AL28" s="826"/>
      <c r="AM28" s="826"/>
      <c r="AN28" s="826"/>
      <c r="AO28" s="826"/>
      <c r="AP28" s="826">
        <v>243</v>
      </c>
      <c r="AQ28" s="826"/>
      <c r="AR28" s="826"/>
      <c r="AS28" s="826"/>
      <c r="AT28" s="826"/>
      <c r="AU28" s="826">
        <v>175</v>
      </c>
      <c r="AV28" s="826"/>
      <c r="AW28" s="826"/>
      <c r="AX28" s="826"/>
      <c r="AY28" s="826"/>
      <c r="AZ28" s="827" t="s">
        <v>611</v>
      </c>
      <c r="BA28" s="827"/>
      <c r="BB28" s="827"/>
      <c r="BC28" s="827"/>
      <c r="BD28" s="827"/>
      <c r="BE28" s="818"/>
      <c r="BF28" s="818"/>
      <c r="BG28" s="818"/>
      <c r="BH28" s="818"/>
      <c r="BI28" s="819"/>
      <c r="BJ28" s="230"/>
      <c r="BK28" s="230"/>
      <c r="BL28" s="230"/>
      <c r="BM28" s="230"/>
      <c r="BN28" s="230"/>
      <c r="BO28" s="239"/>
      <c r="BP28" s="239"/>
      <c r="BQ28" s="236">
        <v>22</v>
      </c>
      <c r="BR28" s="237"/>
      <c r="BS28" s="771"/>
      <c r="BT28" s="772"/>
      <c r="BU28" s="772"/>
      <c r="BV28" s="772"/>
      <c r="BW28" s="772"/>
      <c r="BX28" s="772"/>
      <c r="BY28" s="772"/>
      <c r="BZ28" s="772"/>
      <c r="CA28" s="772"/>
      <c r="CB28" s="772"/>
      <c r="CC28" s="772"/>
      <c r="CD28" s="772"/>
      <c r="CE28" s="772"/>
      <c r="CF28" s="772"/>
      <c r="CG28" s="773"/>
      <c r="CH28" s="774"/>
      <c r="CI28" s="775"/>
      <c r="CJ28" s="775"/>
      <c r="CK28" s="775"/>
      <c r="CL28" s="776"/>
      <c r="CM28" s="774"/>
      <c r="CN28" s="775"/>
      <c r="CO28" s="775"/>
      <c r="CP28" s="775"/>
      <c r="CQ28" s="776"/>
      <c r="CR28" s="774"/>
      <c r="CS28" s="775"/>
      <c r="CT28" s="775"/>
      <c r="CU28" s="775"/>
      <c r="CV28" s="776"/>
      <c r="CW28" s="774"/>
      <c r="CX28" s="775"/>
      <c r="CY28" s="775"/>
      <c r="CZ28" s="775"/>
      <c r="DA28" s="776"/>
      <c r="DB28" s="774"/>
      <c r="DC28" s="775"/>
      <c r="DD28" s="775"/>
      <c r="DE28" s="775"/>
      <c r="DF28" s="776"/>
      <c r="DG28" s="774"/>
      <c r="DH28" s="775"/>
      <c r="DI28" s="775"/>
      <c r="DJ28" s="775"/>
      <c r="DK28" s="776"/>
      <c r="DL28" s="774"/>
      <c r="DM28" s="775"/>
      <c r="DN28" s="775"/>
      <c r="DO28" s="775"/>
      <c r="DP28" s="776"/>
      <c r="DQ28" s="774"/>
      <c r="DR28" s="775"/>
      <c r="DS28" s="775"/>
      <c r="DT28" s="775"/>
      <c r="DU28" s="776"/>
      <c r="DV28" s="771"/>
      <c r="DW28" s="772"/>
      <c r="DX28" s="772"/>
      <c r="DY28" s="772"/>
      <c r="DZ28" s="777"/>
      <c r="EA28" s="228"/>
    </row>
    <row r="29" spans="1:131" ht="26.25" customHeight="1" x14ac:dyDescent="0.2">
      <c r="A29" s="240">
        <v>2</v>
      </c>
      <c r="B29" s="778" t="s">
        <v>414</v>
      </c>
      <c r="C29" s="779"/>
      <c r="D29" s="779"/>
      <c r="E29" s="779"/>
      <c r="F29" s="779"/>
      <c r="G29" s="779"/>
      <c r="H29" s="779"/>
      <c r="I29" s="779"/>
      <c r="J29" s="779"/>
      <c r="K29" s="779"/>
      <c r="L29" s="779"/>
      <c r="M29" s="779"/>
      <c r="N29" s="779"/>
      <c r="O29" s="779"/>
      <c r="P29" s="780"/>
      <c r="Q29" s="781">
        <v>529</v>
      </c>
      <c r="R29" s="782"/>
      <c r="S29" s="782"/>
      <c r="T29" s="782"/>
      <c r="U29" s="782"/>
      <c r="V29" s="782">
        <v>528</v>
      </c>
      <c r="W29" s="782"/>
      <c r="X29" s="782"/>
      <c r="Y29" s="782"/>
      <c r="Z29" s="782"/>
      <c r="AA29" s="782">
        <v>1</v>
      </c>
      <c r="AB29" s="782"/>
      <c r="AC29" s="782"/>
      <c r="AD29" s="782"/>
      <c r="AE29" s="783"/>
      <c r="AF29" s="784">
        <v>1</v>
      </c>
      <c r="AG29" s="785"/>
      <c r="AH29" s="785"/>
      <c r="AI29" s="785"/>
      <c r="AJ29" s="786"/>
      <c r="AK29" s="831">
        <v>147</v>
      </c>
      <c r="AL29" s="828"/>
      <c r="AM29" s="828"/>
      <c r="AN29" s="828"/>
      <c r="AO29" s="828"/>
      <c r="AP29" s="828">
        <v>0</v>
      </c>
      <c r="AQ29" s="828"/>
      <c r="AR29" s="828"/>
      <c r="AS29" s="828"/>
      <c r="AT29" s="828"/>
      <c r="AU29" s="828">
        <v>0</v>
      </c>
      <c r="AV29" s="828"/>
      <c r="AW29" s="828"/>
      <c r="AX29" s="828"/>
      <c r="AY29" s="828"/>
      <c r="AZ29" s="827" t="s">
        <v>611</v>
      </c>
      <c r="BA29" s="827"/>
      <c r="BB29" s="827"/>
      <c r="BC29" s="827"/>
      <c r="BD29" s="827"/>
      <c r="BE29" s="829"/>
      <c r="BF29" s="829"/>
      <c r="BG29" s="829"/>
      <c r="BH29" s="829"/>
      <c r="BI29" s="830"/>
      <c r="BJ29" s="230"/>
      <c r="BK29" s="230"/>
      <c r="BL29" s="230"/>
      <c r="BM29" s="230"/>
      <c r="BN29" s="230"/>
      <c r="BO29" s="239"/>
      <c r="BP29" s="239"/>
      <c r="BQ29" s="236">
        <v>23</v>
      </c>
      <c r="BR29" s="237"/>
      <c r="BS29" s="771"/>
      <c r="BT29" s="772"/>
      <c r="BU29" s="772"/>
      <c r="BV29" s="772"/>
      <c r="BW29" s="772"/>
      <c r="BX29" s="772"/>
      <c r="BY29" s="772"/>
      <c r="BZ29" s="772"/>
      <c r="CA29" s="772"/>
      <c r="CB29" s="772"/>
      <c r="CC29" s="772"/>
      <c r="CD29" s="772"/>
      <c r="CE29" s="772"/>
      <c r="CF29" s="772"/>
      <c r="CG29" s="773"/>
      <c r="CH29" s="774"/>
      <c r="CI29" s="775"/>
      <c r="CJ29" s="775"/>
      <c r="CK29" s="775"/>
      <c r="CL29" s="776"/>
      <c r="CM29" s="774"/>
      <c r="CN29" s="775"/>
      <c r="CO29" s="775"/>
      <c r="CP29" s="775"/>
      <c r="CQ29" s="776"/>
      <c r="CR29" s="774"/>
      <c r="CS29" s="775"/>
      <c r="CT29" s="775"/>
      <c r="CU29" s="775"/>
      <c r="CV29" s="776"/>
      <c r="CW29" s="774"/>
      <c r="CX29" s="775"/>
      <c r="CY29" s="775"/>
      <c r="CZ29" s="775"/>
      <c r="DA29" s="776"/>
      <c r="DB29" s="774"/>
      <c r="DC29" s="775"/>
      <c r="DD29" s="775"/>
      <c r="DE29" s="775"/>
      <c r="DF29" s="776"/>
      <c r="DG29" s="774"/>
      <c r="DH29" s="775"/>
      <c r="DI29" s="775"/>
      <c r="DJ29" s="775"/>
      <c r="DK29" s="776"/>
      <c r="DL29" s="774"/>
      <c r="DM29" s="775"/>
      <c r="DN29" s="775"/>
      <c r="DO29" s="775"/>
      <c r="DP29" s="776"/>
      <c r="DQ29" s="774"/>
      <c r="DR29" s="775"/>
      <c r="DS29" s="775"/>
      <c r="DT29" s="775"/>
      <c r="DU29" s="776"/>
      <c r="DV29" s="771"/>
      <c r="DW29" s="772"/>
      <c r="DX29" s="772"/>
      <c r="DY29" s="772"/>
      <c r="DZ29" s="777"/>
      <c r="EA29" s="228"/>
    </row>
    <row r="30" spans="1:131" ht="26.25" customHeight="1" x14ac:dyDescent="0.2">
      <c r="A30" s="240">
        <v>3</v>
      </c>
      <c r="B30" s="778" t="s">
        <v>415</v>
      </c>
      <c r="C30" s="779"/>
      <c r="D30" s="779"/>
      <c r="E30" s="779"/>
      <c r="F30" s="779"/>
      <c r="G30" s="779"/>
      <c r="H30" s="779"/>
      <c r="I30" s="779"/>
      <c r="J30" s="779"/>
      <c r="K30" s="779"/>
      <c r="L30" s="779"/>
      <c r="M30" s="779"/>
      <c r="N30" s="779"/>
      <c r="O30" s="779"/>
      <c r="P30" s="780"/>
      <c r="Q30" s="781">
        <v>5337</v>
      </c>
      <c r="R30" s="782"/>
      <c r="S30" s="782"/>
      <c r="T30" s="782"/>
      <c r="U30" s="782"/>
      <c r="V30" s="782">
        <v>5113</v>
      </c>
      <c r="W30" s="782"/>
      <c r="X30" s="782"/>
      <c r="Y30" s="782"/>
      <c r="Z30" s="782"/>
      <c r="AA30" s="782">
        <v>224</v>
      </c>
      <c r="AB30" s="782"/>
      <c r="AC30" s="782"/>
      <c r="AD30" s="782"/>
      <c r="AE30" s="783"/>
      <c r="AF30" s="784">
        <v>224</v>
      </c>
      <c r="AG30" s="785"/>
      <c r="AH30" s="785"/>
      <c r="AI30" s="785"/>
      <c r="AJ30" s="786"/>
      <c r="AK30" s="831">
        <v>798</v>
      </c>
      <c r="AL30" s="828"/>
      <c r="AM30" s="828"/>
      <c r="AN30" s="828"/>
      <c r="AO30" s="828"/>
      <c r="AP30" s="828">
        <v>301</v>
      </c>
      <c r="AQ30" s="828"/>
      <c r="AR30" s="828"/>
      <c r="AS30" s="828"/>
      <c r="AT30" s="828"/>
      <c r="AU30" s="828">
        <v>301</v>
      </c>
      <c r="AV30" s="828"/>
      <c r="AW30" s="828"/>
      <c r="AX30" s="828"/>
      <c r="AY30" s="828"/>
      <c r="AZ30" s="827" t="s">
        <v>611</v>
      </c>
      <c r="BA30" s="827"/>
      <c r="BB30" s="827"/>
      <c r="BC30" s="827"/>
      <c r="BD30" s="827"/>
      <c r="BE30" s="829"/>
      <c r="BF30" s="829"/>
      <c r="BG30" s="829"/>
      <c r="BH30" s="829"/>
      <c r="BI30" s="830"/>
      <c r="BJ30" s="230"/>
      <c r="BK30" s="230"/>
      <c r="BL30" s="230"/>
      <c r="BM30" s="230"/>
      <c r="BN30" s="230"/>
      <c r="BO30" s="239"/>
      <c r="BP30" s="239"/>
      <c r="BQ30" s="236">
        <v>24</v>
      </c>
      <c r="BR30" s="237"/>
      <c r="BS30" s="771"/>
      <c r="BT30" s="772"/>
      <c r="BU30" s="772"/>
      <c r="BV30" s="772"/>
      <c r="BW30" s="772"/>
      <c r="BX30" s="772"/>
      <c r="BY30" s="772"/>
      <c r="BZ30" s="772"/>
      <c r="CA30" s="772"/>
      <c r="CB30" s="772"/>
      <c r="CC30" s="772"/>
      <c r="CD30" s="772"/>
      <c r="CE30" s="772"/>
      <c r="CF30" s="772"/>
      <c r="CG30" s="773"/>
      <c r="CH30" s="774"/>
      <c r="CI30" s="775"/>
      <c r="CJ30" s="775"/>
      <c r="CK30" s="775"/>
      <c r="CL30" s="776"/>
      <c r="CM30" s="774"/>
      <c r="CN30" s="775"/>
      <c r="CO30" s="775"/>
      <c r="CP30" s="775"/>
      <c r="CQ30" s="776"/>
      <c r="CR30" s="774"/>
      <c r="CS30" s="775"/>
      <c r="CT30" s="775"/>
      <c r="CU30" s="775"/>
      <c r="CV30" s="776"/>
      <c r="CW30" s="774"/>
      <c r="CX30" s="775"/>
      <c r="CY30" s="775"/>
      <c r="CZ30" s="775"/>
      <c r="DA30" s="776"/>
      <c r="DB30" s="774"/>
      <c r="DC30" s="775"/>
      <c r="DD30" s="775"/>
      <c r="DE30" s="775"/>
      <c r="DF30" s="776"/>
      <c r="DG30" s="774"/>
      <c r="DH30" s="775"/>
      <c r="DI30" s="775"/>
      <c r="DJ30" s="775"/>
      <c r="DK30" s="776"/>
      <c r="DL30" s="774"/>
      <c r="DM30" s="775"/>
      <c r="DN30" s="775"/>
      <c r="DO30" s="775"/>
      <c r="DP30" s="776"/>
      <c r="DQ30" s="774"/>
      <c r="DR30" s="775"/>
      <c r="DS30" s="775"/>
      <c r="DT30" s="775"/>
      <c r="DU30" s="776"/>
      <c r="DV30" s="771"/>
      <c r="DW30" s="772"/>
      <c r="DX30" s="772"/>
      <c r="DY30" s="772"/>
      <c r="DZ30" s="777"/>
      <c r="EA30" s="228"/>
    </row>
    <row r="31" spans="1:131" ht="26.25" customHeight="1" x14ac:dyDescent="0.2">
      <c r="A31" s="240">
        <v>4</v>
      </c>
      <c r="B31" s="778" t="s">
        <v>416</v>
      </c>
      <c r="C31" s="779"/>
      <c r="D31" s="779"/>
      <c r="E31" s="779"/>
      <c r="F31" s="779"/>
      <c r="G31" s="779"/>
      <c r="H31" s="779"/>
      <c r="I31" s="779"/>
      <c r="J31" s="779"/>
      <c r="K31" s="779"/>
      <c r="L31" s="779"/>
      <c r="M31" s="779"/>
      <c r="N31" s="779"/>
      <c r="O31" s="779"/>
      <c r="P31" s="780"/>
      <c r="Q31" s="781">
        <v>265</v>
      </c>
      <c r="R31" s="782"/>
      <c r="S31" s="782"/>
      <c r="T31" s="782"/>
      <c r="U31" s="782"/>
      <c r="V31" s="782">
        <v>265</v>
      </c>
      <c r="W31" s="782"/>
      <c r="X31" s="782"/>
      <c r="Y31" s="782"/>
      <c r="Z31" s="782"/>
      <c r="AA31" s="782">
        <v>0</v>
      </c>
      <c r="AB31" s="782"/>
      <c r="AC31" s="782"/>
      <c r="AD31" s="782"/>
      <c r="AE31" s="783"/>
      <c r="AF31" s="784" t="s">
        <v>417</v>
      </c>
      <c r="AG31" s="785"/>
      <c r="AH31" s="785"/>
      <c r="AI31" s="785"/>
      <c r="AJ31" s="786"/>
      <c r="AK31" s="831">
        <v>90</v>
      </c>
      <c r="AL31" s="828"/>
      <c r="AM31" s="828"/>
      <c r="AN31" s="828"/>
      <c r="AO31" s="828"/>
      <c r="AP31" s="828">
        <v>18</v>
      </c>
      <c r="AQ31" s="828"/>
      <c r="AR31" s="828"/>
      <c r="AS31" s="828"/>
      <c r="AT31" s="828"/>
      <c r="AU31" s="828">
        <v>4</v>
      </c>
      <c r="AV31" s="828"/>
      <c r="AW31" s="828"/>
      <c r="AX31" s="828"/>
      <c r="AY31" s="828"/>
      <c r="AZ31" s="827" t="s">
        <v>611</v>
      </c>
      <c r="BA31" s="827"/>
      <c r="BB31" s="827"/>
      <c r="BC31" s="827"/>
      <c r="BD31" s="827"/>
      <c r="BE31" s="829"/>
      <c r="BF31" s="829"/>
      <c r="BG31" s="829"/>
      <c r="BH31" s="829"/>
      <c r="BI31" s="830"/>
      <c r="BJ31" s="230"/>
      <c r="BK31" s="230"/>
      <c r="BL31" s="230"/>
      <c r="BM31" s="230"/>
      <c r="BN31" s="230"/>
      <c r="BO31" s="239"/>
      <c r="BP31" s="239"/>
      <c r="BQ31" s="236">
        <v>25</v>
      </c>
      <c r="BR31" s="237"/>
      <c r="BS31" s="771"/>
      <c r="BT31" s="772"/>
      <c r="BU31" s="772"/>
      <c r="BV31" s="772"/>
      <c r="BW31" s="772"/>
      <c r="BX31" s="772"/>
      <c r="BY31" s="772"/>
      <c r="BZ31" s="772"/>
      <c r="CA31" s="772"/>
      <c r="CB31" s="772"/>
      <c r="CC31" s="772"/>
      <c r="CD31" s="772"/>
      <c r="CE31" s="772"/>
      <c r="CF31" s="772"/>
      <c r="CG31" s="773"/>
      <c r="CH31" s="774"/>
      <c r="CI31" s="775"/>
      <c r="CJ31" s="775"/>
      <c r="CK31" s="775"/>
      <c r="CL31" s="776"/>
      <c r="CM31" s="774"/>
      <c r="CN31" s="775"/>
      <c r="CO31" s="775"/>
      <c r="CP31" s="775"/>
      <c r="CQ31" s="776"/>
      <c r="CR31" s="774"/>
      <c r="CS31" s="775"/>
      <c r="CT31" s="775"/>
      <c r="CU31" s="775"/>
      <c r="CV31" s="776"/>
      <c r="CW31" s="774"/>
      <c r="CX31" s="775"/>
      <c r="CY31" s="775"/>
      <c r="CZ31" s="775"/>
      <c r="DA31" s="776"/>
      <c r="DB31" s="774"/>
      <c r="DC31" s="775"/>
      <c r="DD31" s="775"/>
      <c r="DE31" s="775"/>
      <c r="DF31" s="776"/>
      <c r="DG31" s="774"/>
      <c r="DH31" s="775"/>
      <c r="DI31" s="775"/>
      <c r="DJ31" s="775"/>
      <c r="DK31" s="776"/>
      <c r="DL31" s="774"/>
      <c r="DM31" s="775"/>
      <c r="DN31" s="775"/>
      <c r="DO31" s="775"/>
      <c r="DP31" s="776"/>
      <c r="DQ31" s="774"/>
      <c r="DR31" s="775"/>
      <c r="DS31" s="775"/>
      <c r="DT31" s="775"/>
      <c r="DU31" s="776"/>
      <c r="DV31" s="771"/>
      <c r="DW31" s="772"/>
      <c r="DX31" s="772"/>
      <c r="DY31" s="772"/>
      <c r="DZ31" s="777"/>
      <c r="EA31" s="228"/>
    </row>
    <row r="32" spans="1:131" ht="26.25" customHeight="1" x14ac:dyDescent="0.2">
      <c r="A32" s="240">
        <v>5</v>
      </c>
      <c r="B32" s="778" t="s">
        <v>418</v>
      </c>
      <c r="C32" s="779"/>
      <c r="D32" s="779"/>
      <c r="E32" s="779"/>
      <c r="F32" s="779"/>
      <c r="G32" s="779"/>
      <c r="H32" s="779"/>
      <c r="I32" s="779"/>
      <c r="J32" s="779"/>
      <c r="K32" s="779"/>
      <c r="L32" s="779"/>
      <c r="M32" s="779"/>
      <c r="N32" s="779"/>
      <c r="O32" s="779"/>
      <c r="P32" s="780"/>
      <c r="Q32" s="781">
        <v>967</v>
      </c>
      <c r="R32" s="782"/>
      <c r="S32" s="782"/>
      <c r="T32" s="782"/>
      <c r="U32" s="782"/>
      <c r="V32" s="782">
        <v>1021</v>
      </c>
      <c r="W32" s="782"/>
      <c r="X32" s="782"/>
      <c r="Y32" s="782"/>
      <c r="Z32" s="782"/>
      <c r="AA32" s="782">
        <v>-53</v>
      </c>
      <c r="AB32" s="782"/>
      <c r="AC32" s="782"/>
      <c r="AD32" s="782"/>
      <c r="AE32" s="783"/>
      <c r="AF32" s="784">
        <v>759</v>
      </c>
      <c r="AG32" s="785"/>
      <c r="AH32" s="785"/>
      <c r="AI32" s="785"/>
      <c r="AJ32" s="786"/>
      <c r="AK32" s="831">
        <v>177</v>
      </c>
      <c r="AL32" s="828"/>
      <c r="AM32" s="828"/>
      <c r="AN32" s="828"/>
      <c r="AO32" s="828"/>
      <c r="AP32" s="828">
        <v>3328</v>
      </c>
      <c r="AQ32" s="828"/>
      <c r="AR32" s="828"/>
      <c r="AS32" s="828"/>
      <c r="AT32" s="828"/>
      <c r="AU32" s="828">
        <v>1747</v>
      </c>
      <c r="AV32" s="828"/>
      <c r="AW32" s="828"/>
      <c r="AX32" s="828"/>
      <c r="AY32" s="828"/>
      <c r="AZ32" s="827" t="s">
        <v>611</v>
      </c>
      <c r="BA32" s="827"/>
      <c r="BB32" s="827"/>
      <c r="BC32" s="827"/>
      <c r="BD32" s="827"/>
      <c r="BE32" s="829" t="s">
        <v>419</v>
      </c>
      <c r="BF32" s="829"/>
      <c r="BG32" s="829"/>
      <c r="BH32" s="829"/>
      <c r="BI32" s="830"/>
      <c r="BJ32" s="230"/>
      <c r="BK32" s="230"/>
      <c r="BL32" s="230"/>
      <c r="BM32" s="230"/>
      <c r="BN32" s="230"/>
      <c r="BO32" s="239"/>
      <c r="BP32" s="239"/>
      <c r="BQ32" s="236">
        <v>26</v>
      </c>
      <c r="BR32" s="237"/>
      <c r="BS32" s="771"/>
      <c r="BT32" s="772"/>
      <c r="BU32" s="772"/>
      <c r="BV32" s="772"/>
      <c r="BW32" s="772"/>
      <c r="BX32" s="772"/>
      <c r="BY32" s="772"/>
      <c r="BZ32" s="772"/>
      <c r="CA32" s="772"/>
      <c r="CB32" s="772"/>
      <c r="CC32" s="772"/>
      <c r="CD32" s="772"/>
      <c r="CE32" s="772"/>
      <c r="CF32" s="772"/>
      <c r="CG32" s="773"/>
      <c r="CH32" s="774"/>
      <c r="CI32" s="775"/>
      <c r="CJ32" s="775"/>
      <c r="CK32" s="775"/>
      <c r="CL32" s="776"/>
      <c r="CM32" s="774"/>
      <c r="CN32" s="775"/>
      <c r="CO32" s="775"/>
      <c r="CP32" s="775"/>
      <c r="CQ32" s="776"/>
      <c r="CR32" s="774"/>
      <c r="CS32" s="775"/>
      <c r="CT32" s="775"/>
      <c r="CU32" s="775"/>
      <c r="CV32" s="776"/>
      <c r="CW32" s="774"/>
      <c r="CX32" s="775"/>
      <c r="CY32" s="775"/>
      <c r="CZ32" s="775"/>
      <c r="DA32" s="776"/>
      <c r="DB32" s="774"/>
      <c r="DC32" s="775"/>
      <c r="DD32" s="775"/>
      <c r="DE32" s="775"/>
      <c r="DF32" s="776"/>
      <c r="DG32" s="774"/>
      <c r="DH32" s="775"/>
      <c r="DI32" s="775"/>
      <c r="DJ32" s="775"/>
      <c r="DK32" s="776"/>
      <c r="DL32" s="774"/>
      <c r="DM32" s="775"/>
      <c r="DN32" s="775"/>
      <c r="DO32" s="775"/>
      <c r="DP32" s="776"/>
      <c r="DQ32" s="774"/>
      <c r="DR32" s="775"/>
      <c r="DS32" s="775"/>
      <c r="DT32" s="775"/>
      <c r="DU32" s="776"/>
      <c r="DV32" s="771"/>
      <c r="DW32" s="772"/>
      <c r="DX32" s="772"/>
      <c r="DY32" s="772"/>
      <c r="DZ32" s="777"/>
      <c r="EA32" s="228"/>
    </row>
    <row r="33" spans="1:131" ht="26.25" customHeight="1" x14ac:dyDescent="0.2">
      <c r="A33" s="240">
        <v>6</v>
      </c>
      <c r="B33" s="778" t="s">
        <v>420</v>
      </c>
      <c r="C33" s="779"/>
      <c r="D33" s="779"/>
      <c r="E33" s="779"/>
      <c r="F33" s="779"/>
      <c r="G33" s="779"/>
      <c r="H33" s="779"/>
      <c r="I33" s="779"/>
      <c r="J33" s="779"/>
      <c r="K33" s="779"/>
      <c r="L33" s="779"/>
      <c r="M33" s="779"/>
      <c r="N33" s="779"/>
      <c r="O33" s="779"/>
      <c r="P33" s="780"/>
      <c r="Q33" s="781">
        <v>1463</v>
      </c>
      <c r="R33" s="782"/>
      <c r="S33" s="782"/>
      <c r="T33" s="782"/>
      <c r="U33" s="782"/>
      <c r="V33" s="782">
        <v>1582</v>
      </c>
      <c r="W33" s="782"/>
      <c r="X33" s="782"/>
      <c r="Y33" s="782"/>
      <c r="Z33" s="782"/>
      <c r="AA33" s="782">
        <v>-119</v>
      </c>
      <c r="AB33" s="782"/>
      <c r="AC33" s="782"/>
      <c r="AD33" s="782"/>
      <c r="AE33" s="783"/>
      <c r="AF33" s="784">
        <v>1276</v>
      </c>
      <c r="AG33" s="785"/>
      <c r="AH33" s="785"/>
      <c r="AI33" s="785"/>
      <c r="AJ33" s="786"/>
      <c r="AK33" s="831">
        <v>241</v>
      </c>
      <c r="AL33" s="828"/>
      <c r="AM33" s="828"/>
      <c r="AN33" s="828"/>
      <c r="AO33" s="828"/>
      <c r="AP33" s="828">
        <v>747</v>
      </c>
      <c r="AQ33" s="828"/>
      <c r="AR33" s="828"/>
      <c r="AS33" s="828"/>
      <c r="AT33" s="828"/>
      <c r="AU33" s="828">
        <v>535</v>
      </c>
      <c r="AV33" s="828"/>
      <c r="AW33" s="828"/>
      <c r="AX33" s="828"/>
      <c r="AY33" s="828"/>
      <c r="AZ33" s="827" t="s">
        <v>611</v>
      </c>
      <c r="BA33" s="827"/>
      <c r="BB33" s="827"/>
      <c r="BC33" s="827"/>
      <c r="BD33" s="827"/>
      <c r="BE33" s="829" t="s">
        <v>419</v>
      </c>
      <c r="BF33" s="829"/>
      <c r="BG33" s="829"/>
      <c r="BH33" s="829"/>
      <c r="BI33" s="830"/>
      <c r="BJ33" s="230"/>
      <c r="BK33" s="230"/>
      <c r="BL33" s="230"/>
      <c r="BM33" s="230"/>
      <c r="BN33" s="230"/>
      <c r="BO33" s="239"/>
      <c r="BP33" s="239"/>
      <c r="BQ33" s="236">
        <v>27</v>
      </c>
      <c r="BR33" s="237"/>
      <c r="BS33" s="771"/>
      <c r="BT33" s="772"/>
      <c r="BU33" s="772"/>
      <c r="BV33" s="772"/>
      <c r="BW33" s="772"/>
      <c r="BX33" s="772"/>
      <c r="BY33" s="772"/>
      <c r="BZ33" s="772"/>
      <c r="CA33" s="772"/>
      <c r="CB33" s="772"/>
      <c r="CC33" s="772"/>
      <c r="CD33" s="772"/>
      <c r="CE33" s="772"/>
      <c r="CF33" s="772"/>
      <c r="CG33" s="773"/>
      <c r="CH33" s="774"/>
      <c r="CI33" s="775"/>
      <c r="CJ33" s="775"/>
      <c r="CK33" s="775"/>
      <c r="CL33" s="776"/>
      <c r="CM33" s="774"/>
      <c r="CN33" s="775"/>
      <c r="CO33" s="775"/>
      <c r="CP33" s="775"/>
      <c r="CQ33" s="776"/>
      <c r="CR33" s="774"/>
      <c r="CS33" s="775"/>
      <c r="CT33" s="775"/>
      <c r="CU33" s="775"/>
      <c r="CV33" s="776"/>
      <c r="CW33" s="774"/>
      <c r="CX33" s="775"/>
      <c r="CY33" s="775"/>
      <c r="CZ33" s="775"/>
      <c r="DA33" s="776"/>
      <c r="DB33" s="774"/>
      <c r="DC33" s="775"/>
      <c r="DD33" s="775"/>
      <c r="DE33" s="775"/>
      <c r="DF33" s="776"/>
      <c r="DG33" s="774"/>
      <c r="DH33" s="775"/>
      <c r="DI33" s="775"/>
      <c r="DJ33" s="775"/>
      <c r="DK33" s="776"/>
      <c r="DL33" s="774"/>
      <c r="DM33" s="775"/>
      <c r="DN33" s="775"/>
      <c r="DO33" s="775"/>
      <c r="DP33" s="776"/>
      <c r="DQ33" s="774"/>
      <c r="DR33" s="775"/>
      <c r="DS33" s="775"/>
      <c r="DT33" s="775"/>
      <c r="DU33" s="776"/>
      <c r="DV33" s="771"/>
      <c r="DW33" s="772"/>
      <c r="DX33" s="772"/>
      <c r="DY33" s="772"/>
      <c r="DZ33" s="777"/>
      <c r="EA33" s="228"/>
    </row>
    <row r="34" spans="1:131" ht="26.25" customHeight="1" x14ac:dyDescent="0.2">
      <c r="A34" s="240">
        <v>7</v>
      </c>
      <c r="B34" s="778" t="s">
        <v>421</v>
      </c>
      <c r="C34" s="779"/>
      <c r="D34" s="779"/>
      <c r="E34" s="779"/>
      <c r="F34" s="779"/>
      <c r="G34" s="779"/>
      <c r="H34" s="779"/>
      <c r="I34" s="779"/>
      <c r="J34" s="779"/>
      <c r="K34" s="779"/>
      <c r="L34" s="779"/>
      <c r="M34" s="779"/>
      <c r="N34" s="779"/>
      <c r="O34" s="779"/>
      <c r="P34" s="780"/>
      <c r="Q34" s="781">
        <v>959</v>
      </c>
      <c r="R34" s="782"/>
      <c r="S34" s="782"/>
      <c r="T34" s="782"/>
      <c r="U34" s="782"/>
      <c r="V34" s="782">
        <v>945</v>
      </c>
      <c r="W34" s="782"/>
      <c r="X34" s="782"/>
      <c r="Y34" s="782"/>
      <c r="Z34" s="782"/>
      <c r="AA34" s="782">
        <v>14</v>
      </c>
      <c r="AB34" s="782"/>
      <c r="AC34" s="782"/>
      <c r="AD34" s="782"/>
      <c r="AE34" s="783"/>
      <c r="AF34" s="784">
        <v>104</v>
      </c>
      <c r="AG34" s="785"/>
      <c r="AH34" s="785"/>
      <c r="AI34" s="785"/>
      <c r="AJ34" s="786"/>
      <c r="AK34" s="831">
        <v>404</v>
      </c>
      <c r="AL34" s="828"/>
      <c r="AM34" s="828"/>
      <c r="AN34" s="828"/>
      <c r="AO34" s="828"/>
      <c r="AP34" s="828">
        <v>6692</v>
      </c>
      <c r="AQ34" s="828"/>
      <c r="AR34" s="828"/>
      <c r="AS34" s="828"/>
      <c r="AT34" s="828"/>
      <c r="AU34" s="828">
        <v>4230</v>
      </c>
      <c r="AV34" s="828"/>
      <c r="AW34" s="828"/>
      <c r="AX34" s="828"/>
      <c r="AY34" s="828"/>
      <c r="AZ34" s="827" t="s">
        <v>611</v>
      </c>
      <c r="BA34" s="827"/>
      <c r="BB34" s="827"/>
      <c r="BC34" s="827"/>
      <c r="BD34" s="827"/>
      <c r="BE34" s="829" t="s">
        <v>419</v>
      </c>
      <c r="BF34" s="829"/>
      <c r="BG34" s="829"/>
      <c r="BH34" s="829"/>
      <c r="BI34" s="830"/>
      <c r="BJ34" s="230"/>
      <c r="BK34" s="230"/>
      <c r="BL34" s="230"/>
      <c r="BM34" s="230"/>
      <c r="BN34" s="230"/>
      <c r="BO34" s="239"/>
      <c r="BP34" s="239"/>
      <c r="BQ34" s="236">
        <v>28</v>
      </c>
      <c r="BR34" s="237"/>
      <c r="BS34" s="771"/>
      <c r="BT34" s="772"/>
      <c r="BU34" s="772"/>
      <c r="BV34" s="772"/>
      <c r="BW34" s="772"/>
      <c r="BX34" s="772"/>
      <c r="BY34" s="772"/>
      <c r="BZ34" s="772"/>
      <c r="CA34" s="772"/>
      <c r="CB34" s="772"/>
      <c r="CC34" s="772"/>
      <c r="CD34" s="772"/>
      <c r="CE34" s="772"/>
      <c r="CF34" s="772"/>
      <c r="CG34" s="773"/>
      <c r="CH34" s="774"/>
      <c r="CI34" s="775"/>
      <c r="CJ34" s="775"/>
      <c r="CK34" s="775"/>
      <c r="CL34" s="776"/>
      <c r="CM34" s="774"/>
      <c r="CN34" s="775"/>
      <c r="CO34" s="775"/>
      <c r="CP34" s="775"/>
      <c r="CQ34" s="776"/>
      <c r="CR34" s="774"/>
      <c r="CS34" s="775"/>
      <c r="CT34" s="775"/>
      <c r="CU34" s="775"/>
      <c r="CV34" s="776"/>
      <c r="CW34" s="774"/>
      <c r="CX34" s="775"/>
      <c r="CY34" s="775"/>
      <c r="CZ34" s="775"/>
      <c r="DA34" s="776"/>
      <c r="DB34" s="774"/>
      <c r="DC34" s="775"/>
      <c r="DD34" s="775"/>
      <c r="DE34" s="775"/>
      <c r="DF34" s="776"/>
      <c r="DG34" s="774"/>
      <c r="DH34" s="775"/>
      <c r="DI34" s="775"/>
      <c r="DJ34" s="775"/>
      <c r="DK34" s="776"/>
      <c r="DL34" s="774"/>
      <c r="DM34" s="775"/>
      <c r="DN34" s="775"/>
      <c r="DO34" s="775"/>
      <c r="DP34" s="776"/>
      <c r="DQ34" s="774"/>
      <c r="DR34" s="775"/>
      <c r="DS34" s="775"/>
      <c r="DT34" s="775"/>
      <c r="DU34" s="776"/>
      <c r="DV34" s="771"/>
      <c r="DW34" s="772"/>
      <c r="DX34" s="772"/>
      <c r="DY34" s="772"/>
      <c r="DZ34" s="777"/>
      <c r="EA34" s="228"/>
    </row>
    <row r="35" spans="1:131" ht="26.25" customHeight="1" x14ac:dyDescent="0.2">
      <c r="A35" s="240">
        <v>8</v>
      </c>
      <c r="B35" s="778" t="s">
        <v>422</v>
      </c>
      <c r="C35" s="779"/>
      <c r="D35" s="779"/>
      <c r="E35" s="779"/>
      <c r="F35" s="779"/>
      <c r="G35" s="779"/>
      <c r="H35" s="779"/>
      <c r="I35" s="779"/>
      <c r="J35" s="779"/>
      <c r="K35" s="779"/>
      <c r="L35" s="779"/>
      <c r="M35" s="779"/>
      <c r="N35" s="779"/>
      <c r="O35" s="779"/>
      <c r="P35" s="780"/>
      <c r="Q35" s="781">
        <v>120</v>
      </c>
      <c r="R35" s="782"/>
      <c r="S35" s="782"/>
      <c r="T35" s="782"/>
      <c r="U35" s="782"/>
      <c r="V35" s="782">
        <v>104</v>
      </c>
      <c r="W35" s="782"/>
      <c r="X35" s="782"/>
      <c r="Y35" s="782"/>
      <c r="Z35" s="782"/>
      <c r="AA35" s="782">
        <v>16</v>
      </c>
      <c r="AB35" s="782"/>
      <c r="AC35" s="782"/>
      <c r="AD35" s="782"/>
      <c r="AE35" s="783"/>
      <c r="AF35" s="784">
        <v>3</v>
      </c>
      <c r="AG35" s="785"/>
      <c r="AH35" s="785"/>
      <c r="AI35" s="785"/>
      <c r="AJ35" s="786"/>
      <c r="AK35" s="831">
        <v>58</v>
      </c>
      <c r="AL35" s="828"/>
      <c r="AM35" s="828"/>
      <c r="AN35" s="828"/>
      <c r="AO35" s="828"/>
      <c r="AP35" s="828">
        <v>0</v>
      </c>
      <c r="AQ35" s="828"/>
      <c r="AR35" s="828"/>
      <c r="AS35" s="828"/>
      <c r="AT35" s="828"/>
      <c r="AU35" s="828">
        <v>0</v>
      </c>
      <c r="AV35" s="828"/>
      <c r="AW35" s="828"/>
      <c r="AX35" s="828"/>
      <c r="AY35" s="828"/>
      <c r="AZ35" s="827" t="s">
        <v>611</v>
      </c>
      <c r="BA35" s="827"/>
      <c r="BB35" s="827"/>
      <c r="BC35" s="827"/>
      <c r="BD35" s="827"/>
      <c r="BE35" s="829" t="s">
        <v>423</v>
      </c>
      <c r="BF35" s="829"/>
      <c r="BG35" s="829"/>
      <c r="BH35" s="829"/>
      <c r="BI35" s="830"/>
      <c r="BJ35" s="230"/>
      <c r="BK35" s="230"/>
      <c r="BL35" s="230"/>
      <c r="BM35" s="230"/>
      <c r="BN35" s="230"/>
      <c r="BO35" s="239"/>
      <c r="BP35" s="239"/>
      <c r="BQ35" s="236">
        <v>29</v>
      </c>
      <c r="BR35" s="237"/>
      <c r="BS35" s="771"/>
      <c r="BT35" s="772"/>
      <c r="BU35" s="772"/>
      <c r="BV35" s="772"/>
      <c r="BW35" s="772"/>
      <c r="BX35" s="772"/>
      <c r="BY35" s="772"/>
      <c r="BZ35" s="772"/>
      <c r="CA35" s="772"/>
      <c r="CB35" s="772"/>
      <c r="CC35" s="772"/>
      <c r="CD35" s="772"/>
      <c r="CE35" s="772"/>
      <c r="CF35" s="772"/>
      <c r="CG35" s="773"/>
      <c r="CH35" s="774"/>
      <c r="CI35" s="775"/>
      <c r="CJ35" s="775"/>
      <c r="CK35" s="775"/>
      <c r="CL35" s="776"/>
      <c r="CM35" s="774"/>
      <c r="CN35" s="775"/>
      <c r="CO35" s="775"/>
      <c r="CP35" s="775"/>
      <c r="CQ35" s="776"/>
      <c r="CR35" s="774"/>
      <c r="CS35" s="775"/>
      <c r="CT35" s="775"/>
      <c r="CU35" s="775"/>
      <c r="CV35" s="776"/>
      <c r="CW35" s="774"/>
      <c r="CX35" s="775"/>
      <c r="CY35" s="775"/>
      <c r="CZ35" s="775"/>
      <c r="DA35" s="776"/>
      <c r="DB35" s="774"/>
      <c r="DC35" s="775"/>
      <c r="DD35" s="775"/>
      <c r="DE35" s="775"/>
      <c r="DF35" s="776"/>
      <c r="DG35" s="774"/>
      <c r="DH35" s="775"/>
      <c r="DI35" s="775"/>
      <c r="DJ35" s="775"/>
      <c r="DK35" s="776"/>
      <c r="DL35" s="774"/>
      <c r="DM35" s="775"/>
      <c r="DN35" s="775"/>
      <c r="DO35" s="775"/>
      <c r="DP35" s="776"/>
      <c r="DQ35" s="774"/>
      <c r="DR35" s="775"/>
      <c r="DS35" s="775"/>
      <c r="DT35" s="775"/>
      <c r="DU35" s="776"/>
      <c r="DV35" s="771"/>
      <c r="DW35" s="772"/>
      <c r="DX35" s="772"/>
      <c r="DY35" s="772"/>
      <c r="DZ35" s="777"/>
      <c r="EA35" s="228"/>
    </row>
    <row r="36" spans="1:131" ht="26.25" customHeight="1" x14ac:dyDescent="0.2">
      <c r="A36" s="240">
        <v>9</v>
      </c>
      <c r="B36" s="778"/>
      <c r="C36" s="779"/>
      <c r="D36" s="779"/>
      <c r="E36" s="779"/>
      <c r="F36" s="779"/>
      <c r="G36" s="779"/>
      <c r="H36" s="779"/>
      <c r="I36" s="779"/>
      <c r="J36" s="779"/>
      <c r="K36" s="779"/>
      <c r="L36" s="779"/>
      <c r="M36" s="779"/>
      <c r="N36" s="779"/>
      <c r="O36" s="779"/>
      <c r="P36" s="780"/>
      <c r="Q36" s="781"/>
      <c r="R36" s="782"/>
      <c r="S36" s="782"/>
      <c r="T36" s="782"/>
      <c r="U36" s="782"/>
      <c r="V36" s="782"/>
      <c r="W36" s="782"/>
      <c r="X36" s="782"/>
      <c r="Y36" s="782"/>
      <c r="Z36" s="782"/>
      <c r="AA36" s="782"/>
      <c r="AB36" s="782"/>
      <c r="AC36" s="782"/>
      <c r="AD36" s="782"/>
      <c r="AE36" s="783"/>
      <c r="AF36" s="784"/>
      <c r="AG36" s="785"/>
      <c r="AH36" s="785"/>
      <c r="AI36" s="785"/>
      <c r="AJ36" s="786"/>
      <c r="AK36" s="831"/>
      <c r="AL36" s="828"/>
      <c r="AM36" s="828"/>
      <c r="AN36" s="828"/>
      <c r="AO36" s="828"/>
      <c r="AP36" s="828"/>
      <c r="AQ36" s="828"/>
      <c r="AR36" s="828"/>
      <c r="AS36" s="828"/>
      <c r="AT36" s="828"/>
      <c r="AU36" s="828"/>
      <c r="AV36" s="828"/>
      <c r="AW36" s="828"/>
      <c r="AX36" s="828"/>
      <c r="AY36" s="828"/>
      <c r="AZ36" s="827"/>
      <c r="BA36" s="827"/>
      <c r="BB36" s="827"/>
      <c r="BC36" s="827"/>
      <c r="BD36" s="827"/>
      <c r="BE36" s="829"/>
      <c r="BF36" s="829"/>
      <c r="BG36" s="829"/>
      <c r="BH36" s="829"/>
      <c r="BI36" s="830"/>
      <c r="BJ36" s="230"/>
      <c r="BK36" s="230"/>
      <c r="BL36" s="230"/>
      <c r="BM36" s="230"/>
      <c r="BN36" s="230"/>
      <c r="BO36" s="239"/>
      <c r="BP36" s="239"/>
      <c r="BQ36" s="236">
        <v>30</v>
      </c>
      <c r="BR36" s="237"/>
      <c r="BS36" s="771"/>
      <c r="BT36" s="772"/>
      <c r="BU36" s="772"/>
      <c r="BV36" s="772"/>
      <c r="BW36" s="772"/>
      <c r="BX36" s="772"/>
      <c r="BY36" s="772"/>
      <c r="BZ36" s="772"/>
      <c r="CA36" s="772"/>
      <c r="CB36" s="772"/>
      <c r="CC36" s="772"/>
      <c r="CD36" s="772"/>
      <c r="CE36" s="772"/>
      <c r="CF36" s="772"/>
      <c r="CG36" s="773"/>
      <c r="CH36" s="774"/>
      <c r="CI36" s="775"/>
      <c r="CJ36" s="775"/>
      <c r="CK36" s="775"/>
      <c r="CL36" s="776"/>
      <c r="CM36" s="774"/>
      <c r="CN36" s="775"/>
      <c r="CO36" s="775"/>
      <c r="CP36" s="775"/>
      <c r="CQ36" s="776"/>
      <c r="CR36" s="774"/>
      <c r="CS36" s="775"/>
      <c r="CT36" s="775"/>
      <c r="CU36" s="775"/>
      <c r="CV36" s="776"/>
      <c r="CW36" s="774"/>
      <c r="CX36" s="775"/>
      <c r="CY36" s="775"/>
      <c r="CZ36" s="775"/>
      <c r="DA36" s="776"/>
      <c r="DB36" s="774"/>
      <c r="DC36" s="775"/>
      <c r="DD36" s="775"/>
      <c r="DE36" s="775"/>
      <c r="DF36" s="776"/>
      <c r="DG36" s="774"/>
      <c r="DH36" s="775"/>
      <c r="DI36" s="775"/>
      <c r="DJ36" s="775"/>
      <c r="DK36" s="776"/>
      <c r="DL36" s="774"/>
      <c r="DM36" s="775"/>
      <c r="DN36" s="775"/>
      <c r="DO36" s="775"/>
      <c r="DP36" s="776"/>
      <c r="DQ36" s="774"/>
      <c r="DR36" s="775"/>
      <c r="DS36" s="775"/>
      <c r="DT36" s="775"/>
      <c r="DU36" s="776"/>
      <c r="DV36" s="771"/>
      <c r="DW36" s="772"/>
      <c r="DX36" s="772"/>
      <c r="DY36" s="772"/>
      <c r="DZ36" s="777"/>
      <c r="EA36" s="228"/>
    </row>
    <row r="37" spans="1:131" ht="26.25" customHeight="1" x14ac:dyDescent="0.2">
      <c r="A37" s="240">
        <v>10</v>
      </c>
      <c r="B37" s="778"/>
      <c r="C37" s="779"/>
      <c r="D37" s="779"/>
      <c r="E37" s="779"/>
      <c r="F37" s="779"/>
      <c r="G37" s="779"/>
      <c r="H37" s="779"/>
      <c r="I37" s="779"/>
      <c r="J37" s="779"/>
      <c r="K37" s="779"/>
      <c r="L37" s="779"/>
      <c r="M37" s="779"/>
      <c r="N37" s="779"/>
      <c r="O37" s="779"/>
      <c r="P37" s="780"/>
      <c r="Q37" s="781"/>
      <c r="R37" s="782"/>
      <c r="S37" s="782"/>
      <c r="T37" s="782"/>
      <c r="U37" s="782"/>
      <c r="V37" s="782"/>
      <c r="W37" s="782"/>
      <c r="X37" s="782"/>
      <c r="Y37" s="782"/>
      <c r="Z37" s="782"/>
      <c r="AA37" s="782"/>
      <c r="AB37" s="782"/>
      <c r="AC37" s="782"/>
      <c r="AD37" s="782"/>
      <c r="AE37" s="783"/>
      <c r="AF37" s="784"/>
      <c r="AG37" s="785"/>
      <c r="AH37" s="785"/>
      <c r="AI37" s="785"/>
      <c r="AJ37" s="786"/>
      <c r="AK37" s="831"/>
      <c r="AL37" s="828"/>
      <c r="AM37" s="828"/>
      <c r="AN37" s="828"/>
      <c r="AO37" s="828"/>
      <c r="AP37" s="828"/>
      <c r="AQ37" s="828"/>
      <c r="AR37" s="828"/>
      <c r="AS37" s="828"/>
      <c r="AT37" s="828"/>
      <c r="AU37" s="828"/>
      <c r="AV37" s="828"/>
      <c r="AW37" s="828"/>
      <c r="AX37" s="828"/>
      <c r="AY37" s="828"/>
      <c r="AZ37" s="827"/>
      <c r="BA37" s="827"/>
      <c r="BB37" s="827"/>
      <c r="BC37" s="827"/>
      <c r="BD37" s="827"/>
      <c r="BE37" s="829"/>
      <c r="BF37" s="829"/>
      <c r="BG37" s="829"/>
      <c r="BH37" s="829"/>
      <c r="BI37" s="830"/>
      <c r="BJ37" s="230"/>
      <c r="BK37" s="230"/>
      <c r="BL37" s="230"/>
      <c r="BM37" s="230"/>
      <c r="BN37" s="230"/>
      <c r="BO37" s="239"/>
      <c r="BP37" s="239"/>
      <c r="BQ37" s="236">
        <v>31</v>
      </c>
      <c r="BR37" s="237"/>
      <c r="BS37" s="771"/>
      <c r="BT37" s="772"/>
      <c r="BU37" s="772"/>
      <c r="BV37" s="772"/>
      <c r="BW37" s="772"/>
      <c r="BX37" s="772"/>
      <c r="BY37" s="772"/>
      <c r="BZ37" s="772"/>
      <c r="CA37" s="772"/>
      <c r="CB37" s="772"/>
      <c r="CC37" s="772"/>
      <c r="CD37" s="772"/>
      <c r="CE37" s="772"/>
      <c r="CF37" s="772"/>
      <c r="CG37" s="773"/>
      <c r="CH37" s="774"/>
      <c r="CI37" s="775"/>
      <c r="CJ37" s="775"/>
      <c r="CK37" s="775"/>
      <c r="CL37" s="776"/>
      <c r="CM37" s="774"/>
      <c r="CN37" s="775"/>
      <c r="CO37" s="775"/>
      <c r="CP37" s="775"/>
      <c r="CQ37" s="776"/>
      <c r="CR37" s="774"/>
      <c r="CS37" s="775"/>
      <c r="CT37" s="775"/>
      <c r="CU37" s="775"/>
      <c r="CV37" s="776"/>
      <c r="CW37" s="774"/>
      <c r="CX37" s="775"/>
      <c r="CY37" s="775"/>
      <c r="CZ37" s="775"/>
      <c r="DA37" s="776"/>
      <c r="DB37" s="774"/>
      <c r="DC37" s="775"/>
      <c r="DD37" s="775"/>
      <c r="DE37" s="775"/>
      <c r="DF37" s="776"/>
      <c r="DG37" s="774"/>
      <c r="DH37" s="775"/>
      <c r="DI37" s="775"/>
      <c r="DJ37" s="775"/>
      <c r="DK37" s="776"/>
      <c r="DL37" s="774"/>
      <c r="DM37" s="775"/>
      <c r="DN37" s="775"/>
      <c r="DO37" s="775"/>
      <c r="DP37" s="776"/>
      <c r="DQ37" s="774"/>
      <c r="DR37" s="775"/>
      <c r="DS37" s="775"/>
      <c r="DT37" s="775"/>
      <c r="DU37" s="776"/>
      <c r="DV37" s="771"/>
      <c r="DW37" s="772"/>
      <c r="DX37" s="772"/>
      <c r="DY37" s="772"/>
      <c r="DZ37" s="777"/>
      <c r="EA37" s="228"/>
    </row>
    <row r="38" spans="1:131" ht="26.25" customHeight="1" x14ac:dyDescent="0.2">
      <c r="A38" s="240">
        <v>11</v>
      </c>
      <c r="B38" s="778"/>
      <c r="C38" s="779"/>
      <c r="D38" s="779"/>
      <c r="E38" s="779"/>
      <c r="F38" s="779"/>
      <c r="G38" s="779"/>
      <c r="H38" s="779"/>
      <c r="I38" s="779"/>
      <c r="J38" s="779"/>
      <c r="K38" s="779"/>
      <c r="L38" s="779"/>
      <c r="M38" s="779"/>
      <c r="N38" s="779"/>
      <c r="O38" s="779"/>
      <c r="P38" s="780"/>
      <c r="Q38" s="781"/>
      <c r="R38" s="782"/>
      <c r="S38" s="782"/>
      <c r="T38" s="782"/>
      <c r="U38" s="782"/>
      <c r="V38" s="782"/>
      <c r="W38" s="782"/>
      <c r="X38" s="782"/>
      <c r="Y38" s="782"/>
      <c r="Z38" s="782"/>
      <c r="AA38" s="782"/>
      <c r="AB38" s="782"/>
      <c r="AC38" s="782"/>
      <c r="AD38" s="782"/>
      <c r="AE38" s="783"/>
      <c r="AF38" s="784"/>
      <c r="AG38" s="785"/>
      <c r="AH38" s="785"/>
      <c r="AI38" s="785"/>
      <c r="AJ38" s="786"/>
      <c r="AK38" s="831"/>
      <c r="AL38" s="828"/>
      <c r="AM38" s="828"/>
      <c r="AN38" s="828"/>
      <c r="AO38" s="828"/>
      <c r="AP38" s="828"/>
      <c r="AQ38" s="828"/>
      <c r="AR38" s="828"/>
      <c r="AS38" s="828"/>
      <c r="AT38" s="828"/>
      <c r="AU38" s="828"/>
      <c r="AV38" s="828"/>
      <c r="AW38" s="828"/>
      <c r="AX38" s="828"/>
      <c r="AY38" s="828"/>
      <c r="AZ38" s="827"/>
      <c r="BA38" s="827"/>
      <c r="BB38" s="827"/>
      <c r="BC38" s="827"/>
      <c r="BD38" s="827"/>
      <c r="BE38" s="829"/>
      <c r="BF38" s="829"/>
      <c r="BG38" s="829"/>
      <c r="BH38" s="829"/>
      <c r="BI38" s="830"/>
      <c r="BJ38" s="230"/>
      <c r="BK38" s="230"/>
      <c r="BL38" s="230"/>
      <c r="BM38" s="230"/>
      <c r="BN38" s="230"/>
      <c r="BO38" s="239"/>
      <c r="BP38" s="239"/>
      <c r="BQ38" s="236">
        <v>32</v>
      </c>
      <c r="BR38" s="237"/>
      <c r="BS38" s="771"/>
      <c r="BT38" s="772"/>
      <c r="BU38" s="772"/>
      <c r="BV38" s="772"/>
      <c r="BW38" s="772"/>
      <c r="BX38" s="772"/>
      <c r="BY38" s="772"/>
      <c r="BZ38" s="772"/>
      <c r="CA38" s="772"/>
      <c r="CB38" s="772"/>
      <c r="CC38" s="772"/>
      <c r="CD38" s="772"/>
      <c r="CE38" s="772"/>
      <c r="CF38" s="772"/>
      <c r="CG38" s="773"/>
      <c r="CH38" s="774"/>
      <c r="CI38" s="775"/>
      <c r="CJ38" s="775"/>
      <c r="CK38" s="775"/>
      <c r="CL38" s="776"/>
      <c r="CM38" s="774"/>
      <c r="CN38" s="775"/>
      <c r="CO38" s="775"/>
      <c r="CP38" s="775"/>
      <c r="CQ38" s="776"/>
      <c r="CR38" s="774"/>
      <c r="CS38" s="775"/>
      <c r="CT38" s="775"/>
      <c r="CU38" s="775"/>
      <c r="CV38" s="776"/>
      <c r="CW38" s="774"/>
      <c r="CX38" s="775"/>
      <c r="CY38" s="775"/>
      <c r="CZ38" s="775"/>
      <c r="DA38" s="776"/>
      <c r="DB38" s="774"/>
      <c r="DC38" s="775"/>
      <c r="DD38" s="775"/>
      <c r="DE38" s="775"/>
      <c r="DF38" s="776"/>
      <c r="DG38" s="774"/>
      <c r="DH38" s="775"/>
      <c r="DI38" s="775"/>
      <c r="DJ38" s="775"/>
      <c r="DK38" s="776"/>
      <c r="DL38" s="774"/>
      <c r="DM38" s="775"/>
      <c r="DN38" s="775"/>
      <c r="DO38" s="775"/>
      <c r="DP38" s="776"/>
      <c r="DQ38" s="774"/>
      <c r="DR38" s="775"/>
      <c r="DS38" s="775"/>
      <c r="DT38" s="775"/>
      <c r="DU38" s="776"/>
      <c r="DV38" s="771"/>
      <c r="DW38" s="772"/>
      <c r="DX38" s="772"/>
      <c r="DY38" s="772"/>
      <c r="DZ38" s="777"/>
      <c r="EA38" s="228"/>
    </row>
    <row r="39" spans="1:131" ht="26.25" customHeight="1" x14ac:dyDescent="0.2">
      <c r="A39" s="240">
        <v>12</v>
      </c>
      <c r="B39" s="778"/>
      <c r="C39" s="779"/>
      <c r="D39" s="779"/>
      <c r="E39" s="779"/>
      <c r="F39" s="779"/>
      <c r="G39" s="779"/>
      <c r="H39" s="779"/>
      <c r="I39" s="779"/>
      <c r="J39" s="779"/>
      <c r="K39" s="779"/>
      <c r="L39" s="779"/>
      <c r="M39" s="779"/>
      <c r="N39" s="779"/>
      <c r="O39" s="779"/>
      <c r="P39" s="780"/>
      <c r="Q39" s="781"/>
      <c r="R39" s="782"/>
      <c r="S39" s="782"/>
      <c r="T39" s="782"/>
      <c r="U39" s="782"/>
      <c r="V39" s="782"/>
      <c r="W39" s="782"/>
      <c r="X39" s="782"/>
      <c r="Y39" s="782"/>
      <c r="Z39" s="782"/>
      <c r="AA39" s="782"/>
      <c r="AB39" s="782"/>
      <c r="AC39" s="782"/>
      <c r="AD39" s="782"/>
      <c r="AE39" s="783"/>
      <c r="AF39" s="784"/>
      <c r="AG39" s="785"/>
      <c r="AH39" s="785"/>
      <c r="AI39" s="785"/>
      <c r="AJ39" s="786"/>
      <c r="AK39" s="831"/>
      <c r="AL39" s="828"/>
      <c r="AM39" s="828"/>
      <c r="AN39" s="828"/>
      <c r="AO39" s="828"/>
      <c r="AP39" s="828"/>
      <c r="AQ39" s="828"/>
      <c r="AR39" s="828"/>
      <c r="AS39" s="828"/>
      <c r="AT39" s="828"/>
      <c r="AU39" s="828"/>
      <c r="AV39" s="828"/>
      <c r="AW39" s="828"/>
      <c r="AX39" s="828"/>
      <c r="AY39" s="828"/>
      <c r="AZ39" s="827"/>
      <c r="BA39" s="827"/>
      <c r="BB39" s="827"/>
      <c r="BC39" s="827"/>
      <c r="BD39" s="827"/>
      <c r="BE39" s="829"/>
      <c r="BF39" s="829"/>
      <c r="BG39" s="829"/>
      <c r="BH39" s="829"/>
      <c r="BI39" s="830"/>
      <c r="BJ39" s="230"/>
      <c r="BK39" s="230"/>
      <c r="BL39" s="230"/>
      <c r="BM39" s="230"/>
      <c r="BN39" s="230"/>
      <c r="BO39" s="239"/>
      <c r="BP39" s="239"/>
      <c r="BQ39" s="236">
        <v>33</v>
      </c>
      <c r="BR39" s="237"/>
      <c r="BS39" s="771"/>
      <c r="BT39" s="772"/>
      <c r="BU39" s="772"/>
      <c r="BV39" s="772"/>
      <c r="BW39" s="772"/>
      <c r="BX39" s="772"/>
      <c r="BY39" s="772"/>
      <c r="BZ39" s="772"/>
      <c r="CA39" s="772"/>
      <c r="CB39" s="772"/>
      <c r="CC39" s="772"/>
      <c r="CD39" s="772"/>
      <c r="CE39" s="772"/>
      <c r="CF39" s="772"/>
      <c r="CG39" s="773"/>
      <c r="CH39" s="774"/>
      <c r="CI39" s="775"/>
      <c r="CJ39" s="775"/>
      <c r="CK39" s="775"/>
      <c r="CL39" s="776"/>
      <c r="CM39" s="774"/>
      <c r="CN39" s="775"/>
      <c r="CO39" s="775"/>
      <c r="CP39" s="775"/>
      <c r="CQ39" s="776"/>
      <c r="CR39" s="774"/>
      <c r="CS39" s="775"/>
      <c r="CT39" s="775"/>
      <c r="CU39" s="775"/>
      <c r="CV39" s="776"/>
      <c r="CW39" s="774"/>
      <c r="CX39" s="775"/>
      <c r="CY39" s="775"/>
      <c r="CZ39" s="775"/>
      <c r="DA39" s="776"/>
      <c r="DB39" s="774"/>
      <c r="DC39" s="775"/>
      <c r="DD39" s="775"/>
      <c r="DE39" s="775"/>
      <c r="DF39" s="776"/>
      <c r="DG39" s="774"/>
      <c r="DH39" s="775"/>
      <c r="DI39" s="775"/>
      <c r="DJ39" s="775"/>
      <c r="DK39" s="776"/>
      <c r="DL39" s="774"/>
      <c r="DM39" s="775"/>
      <c r="DN39" s="775"/>
      <c r="DO39" s="775"/>
      <c r="DP39" s="776"/>
      <c r="DQ39" s="774"/>
      <c r="DR39" s="775"/>
      <c r="DS39" s="775"/>
      <c r="DT39" s="775"/>
      <c r="DU39" s="776"/>
      <c r="DV39" s="771"/>
      <c r="DW39" s="772"/>
      <c r="DX39" s="772"/>
      <c r="DY39" s="772"/>
      <c r="DZ39" s="777"/>
      <c r="EA39" s="228"/>
    </row>
    <row r="40" spans="1:131" ht="26.25" customHeight="1" x14ac:dyDescent="0.2">
      <c r="A40" s="236">
        <v>13</v>
      </c>
      <c r="B40" s="778"/>
      <c r="C40" s="779"/>
      <c r="D40" s="779"/>
      <c r="E40" s="779"/>
      <c r="F40" s="779"/>
      <c r="G40" s="779"/>
      <c r="H40" s="779"/>
      <c r="I40" s="779"/>
      <c r="J40" s="779"/>
      <c r="K40" s="779"/>
      <c r="L40" s="779"/>
      <c r="M40" s="779"/>
      <c r="N40" s="779"/>
      <c r="O40" s="779"/>
      <c r="P40" s="780"/>
      <c r="Q40" s="781"/>
      <c r="R40" s="782"/>
      <c r="S40" s="782"/>
      <c r="T40" s="782"/>
      <c r="U40" s="782"/>
      <c r="V40" s="782"/>
      <c r="W40" s="782"/>
      <c r="X40" s="782"/>
      <c r="Y40" s="782"/>
      <c r="Z40" s="782"/>
      <c r="AA40" s="782"/>
      <c r="AB40" s="782"/>
      <c r="AC40" s="782"/>
      <c r="AD40" s="782"/>
      <c r="AE40" s="783"/>
      <c r="AF40" s="784"/>
      <c r="AG40" s="785"/>
      <c r="AH40" s="785"/>
      <c r="AI40" s="785"/>
      <c r="AJ40" s="786"/>
      <c r="AK40" s="831"/>
      <c r="AL40" s="828"/>
      <c r="AM40" s="828"/>
      <c r="AN40" s="828"/>
      <c r="AO40" s="828"/>
      <c r="AP40" s="828"/>
      <c r="AQ40" s="828"/>
      <c r="AR40" s="828"/>
      <c r="AS40" s="828"/>
      <c r="AT40" s="828"/>
      <c r="AU40" s="828"/>
      <c r="AV40" s="828"/>
      <c r="AW40" s="828"/>
      <c r="AX40" s="828"/>
      <c r="AY40" s="828"/>
      <c r="AZ40" s="827"/>
      <c r="BA40" s="827"/>
      <c r="BB40" s="827"/>
      <c r="BC40" s="827"/>
      <c r="BD40" s="827"/>
      <c r="BE40" s="829"/>
      <c r="BF40" s="829"/>
      <c r="BG40" s="829"/>
      <c r="BH40" s="829"/>
      <c r="BI40" s="830"/>
      <c r="BJ40" s="230"/>
      <c r="BK40" s="230"/>
      <c r="BL40" s="230"/>
      <c r="BM40" s="230"/>
      <c r="BN40" s="230"/>
      <c r="BO40" s="239"/>
      <c r="BP40" s="239"/>
      <c r="BQ40" s="236">
        <v>34</v>
      </c>
      <c r="BR40" s="237"/>
      <c r="BS40" s="771"/>
      <c r="BT40" s="772"/>
      <c r="BU40" s="772"/>
      <c r="BV40" s="772"/>
      <c r="BW40" s="772"/>
      <c r="BX40" s="772"/>
      <c r="BY40" s="772"/>
      <c r="BZ40" s="772"/>
      <c r="CA40" s="772"/>
      <c r="CB40" s="772"/>
      <c r="CC40" s="772"/>
      <c r="CD40" s="772"/>
      <c r="CE40" s="772"/>
      <c r="CF40" s="772"/>
      <c r="CG40" s="773"/>
      <c r="CH40" s="774"/>
      <c r="CI40" s="775"/>
      <c r="CJ40" s="775"/>
      <c r="CK40" s="775"/>
      <c r="CL40" s="776"/>
      <c r="CM40" s="774"/>
      <c r="CN40" s="775"/>
      <c r="CO40" s="775"/>
      <c r="CP40" s="775"/>
      <c r="CQ40" s="776"/>
      <c r="CR40" s="774"/>
      <c r="CS40" s="775"/>
      <c r="CT40" s="775"/>
      <c r="CU40" s="775"/>
      <c r="CV40" s="776"/>
      <c r="CW40" s="774"/>
      <c r="CX40" s="775"/>
      <c r="CY40" s="775"/>
      <c r="CZ40" s="775"/>
      <c r="DA40" s="776"/>
      <c r="DB40" s="774"/>
      <c r="DC40" s="775"/>
      <c r="DD40" s="775"/>
      <c r="DE40" s="775"/>
      <c r="DF40" s="776"/>
      <c r="DG40" s="774"/>
      <c r="DH40" s="775"/>
      <c r="DI40" s="775"/>
      <c r="DJ40" s="775"/>
      <c r="DK40" s="776"/>
      <c r="DL40" s="774"/>
      <c r="DM40" s="775"/>
      <c r="DN40" s="775"/>
      <c r="DO40" s="775"/>
      <c r="DP40" s="776"/>
      <c r="DQ40" s="774"/>
      <c r="DR40" s="775"/>
      <c r="DS40" s="775"/>
      <c r="DT40" s="775"/>
      <c r="DU40" s="776"/>
      <c r="DV40" s="771"/>
      <c r="DW40" s="772"/>
      <c r="DX40" s="772"/>
      <c r="DY40" s="772"/>
      <c r="DZ40" s="777"/>
      <c r="EA40" s="228"/>
    </row>
    <row r="41" spans="1:131" ht="26.25" customHeight="1" x14ac:dyDescent="0.2">
      <c r="A41" s="236">
        <v>14</v>
      </c>
      <c r="B41" s="778"/>
      <c r="C41" s="779"/>
      <c r="D41" s="779"/>
      <c r="E41" s="779"/>
      <c r="F41" s="779"/>
      <c r="G41" s="779"/>
      <c r="H41" s="779"/>
      <c r="I41" s="779"/>
      <c r="J41" s="779"/>
      <c r="K41" s="779"/>
      <c r="L41" s="779"/>
      <c r="M41" s="779"/>
      <c r="N41" s="779"/>
      <c r="O41" s="779"/>
      <c r="P41" s="780"/>
      <c r="Q41" s="781"/>
      <c r="R41" s="782"/>
      <c r="S41" s="782"/>
      <c r="T41" s="782"/>
      <c r="U41" s="782"/>
      <c r="V41" s="782"/>
      <c r="W41" s="782"/>
      <c r="X41" s="782"/>
      <c r="Y41" s="782"/>
      <c r="Z41" s="782"/>
      <c r="AA41" s="782"/>
      <c r="AB41" s="782"/>
      <c r="AC41" s="782"/>
      <c r="AD41" s="782"/>
      <c r="AE41" s="783"/>
      <c r="AF41" s="784"/>
      <c r="AG41" s="785"/>
      <c r="AH41" s="785"/>
      <c r="AI41" s="785"/>
      <c r="AJ41" s="786"/>
      <c r="AK41" s="831"/>
      <c r="AL41" s="828"/>
      <c r="AM41" s="828"/>
      <c r="AN41" s="828"/>
      <c r="AO41" s="828"/>
      <c r="AP41" s="828"/>
      <c r="AQ41" s="828"/>
      <c r="AR41" s="828"/>
      <c r="AS41" s="828"/>
      <c r="AT41" s="828"/>
      <c r="AU41" s="828"/>
      <c r="AV41" s="828"/>
      <c r="AW41" s="828"/>
      <c r="AX41" s="828"/>
      <c r="AY41" s="828"/>
      <c r="AZ41" s="827"/>
      <c r="BA41" s="827"/>
      <c r="BB41" s="827"/>
      <c r="BC41" s="827"/>
      <c r="BD41" s="827"/>
      <c r="BE41" s="829"/>
      <c r="BF41" s="829"/>
      <c r="BG41" s="829"/>
      <c r="BH41" s="829"/>
      <c r="BI41" s="830"/>
      <c r="BJ41" s="230"/>
      <c r="BK41" s="230"/>
      <c r="BL41" s="230"/>
      <c r="BM41" s="230"/>
      <c r="BN41" s="230"/>
      <c r="BO41" s="239"/>
      <c r="BP41" s="239"/>
      <c r="BQ41" s="236">
        <v>35</v>
      </c>
      <c r="BR41" s="237"/>
      <c r="BS41" s="771"/>
      <c r="BT41" s="772"/>
      <c r="BU41" s="772"/>
      <c r="BV41" s="772"/>
      <c r="BW41" s="772"/>
      <c r="BX41" s="772"/>
      <c r="BY41" s="772"/>
      <c r="BZ41" s="772"/>
      <c r="CA41" s="772"/>
      <c r="CB41" s="772"/>
      <c r="CC41" s="772"/>
      <c r="CD41" s="772"/>
      <c r="CE41" s="772"/>
      <c r="CF41" s="772"/>
      <c r="CG41" s="773"/>
      <c r="CH41" s="774"/>
      <c r="CI41" s="775"/>
      <c r="CJ41" s="775"/>
      <c r="CK41" s="775"/>
      <c r="CL41" s="776"/>
      <c r="CM41" s="774"/>
      <c r="CN41" s="775"/>
      <c r="CO41" s="775"/>
      <c r="CP41" s="775"/>
      <c r="CQ41" s="776"/>
      <c r="CR41" s="774"/>
      <c r="CS41" s="775"/>
      <c r="CT41" s="775"/>
      <c r="CU41" s="775"/>
      <c r="CV41" s="776"/>
      <c r="CW41" s="774"/>
      <c r="CX41" s="775"/>
      <c r="CY41" s="775"/>
      <c r="CZ41" s="775"/>
      <c r="DA41" s="776"/>
      <c r="DB41" s="774"/>
      <c r="DC41" s="775"/>
      <c r="DD41" s="775"/>
      <c r="DE41" s="775"/>
      <c r="DF41" s="776"/>
      <c r="DG41" s="774"/>
      <c r="DH41" s="775"/>
      <c r="DI41" s="775"/>
      <c r="DJ41" s="775"/>
      <c r="DK41" s="776"/>
      <c r="DL41" s="774"/>
      <c r="DM41" s="775"/>
      <c r="DN41" s="775"/>
      <c r="DO41" s="775"/>
      <c r="DP41" s="776"/>
      <c r="DQ41" s="774"/>
      <c r="DR41" s="775"/>
      <c r="DS41" s="775"/>
      <c r="DT41" s="775"/>
      <c r="DU41" s="776"/>
      <c r="DV41" s="771"/>
      <c r="DW41" s="772"/>
      <c r="DX41" s="772"/>
      <c r="DY41" s="772"/>
      <c r="DZ41" s="777"/>
      <c r="EA41" s="228"/>
    </row>
    <row r="42" spans="1:131" ht="26.25" customHeight="1" x14ac:dyDescent="0.2">
      <c r="A42" s="236">
        <v>15</v>
      </c>
      <c r="B42" s="778"/>
      <c r="C42" s="779"/>
      <c r="D42" s="779"/>
      <c r="E42" s="779"/>
      <c r="F42" s="779"/>
      <c r="G42" s="779"/>
      <c r="H42" s="779"/>
      <c r="I42" s="779"/>
      <c r="J42" s="779"/>
      <c r="K42" s="779"/>
      <c r="L42" s="779"/>
      <c r="M42" s="779"/>
      <c r="N42" s="779"/>
      <c r="O42" s="779"/>
      <c r="P42" s="780"/>
      <c r="Q42" s="781"/>
      <c r="R42" s="782"/>
      <c r="S42" s="782"/>
      <c r="T42" s="782"/>
      <c r="U42" s="782"/>
      <c r="V42" s="782"/>
      <c r="W42" s="782"/>
      <c r="X42" s="782"/>
      <c r="Y42" s="782"/>
      <c r="Z42" s="782"/>
      <c r="AA42" s="782"/>
      <c r="AB42" s="782"/>
      <c r="AC42" s="782"/>
      <c r="AD42" s="782"/>
      <c r="AE42" s="783"/>
      <c r="AF42" s="784"/>
      <c r="AG42" s="785"/>
      <c r="AH42" s="785"/>
      <c r="AI42" s="785"/>
      <c r="AJ42" s="786"/>
      <c r="AK42" s="831"/>
      <c r="AL42" s="828"/>
      <c r="AM42" s="828"/>
      <c r="AN42" s="828"/>
      <c r="AO42" s="828"/>
      <c r="AP42" s="828"/>
      <c r="AQ42" s="828"/>
      <c r="AR42" s="828"/>
      <c r="AS42" s="828"/>
      <c r="AT42" s="828"/>
      <c r="AU42" s="828"/>
      <c r="AV42" s="828"/>
      <c r="AW42" s="828"/>
      <c r="AX42" s="828"/>
      <c r="AY42" s="828"/>
      <c r="AZ42" s="827"/>
      <c r="BA42" s="827"/>
      <c r="BB42" s="827"/>
      <c r="BC42" s="827"/>
      <c r="BD42" s="827"/>
      <c r="BE42" s="829"/>
      <c r="BF42" s="829"/>
      <c r="BG42" s="829"/>
      <c r="BH42" s="829"/>
      <c r="BI42" s="830"/>
      <c r="BJ42" s="230"/>
      <c r="BK42" s="230"/>
      <c r="BL42" s="230"/>
      <c r="BM42" s="230"/>
      <c r="BN42" s="230"/>
      <c r="BO42" s="239"/>
      <c r="BP42" s="239"/>
      <c r="BQ42" s="236">
        <v>36</v>
      </c>
      <c r="BR42" s="237"/>
      <c r="BS42" s="771"/>
      <c r="BT42" s="772"/>
      <c r="BU42" s="772"/>
      <c r="BV42" s="772"/>
      <c r="BW42" s="772"/>
      <c r="BX42" s="772"/>
      <c r="BY42" s="772"/>
      <c r="BZ42" s="772"/>
      <c r="CA42" s="772"/>
      <c r="CB42" s="772"/>
      <c r="CC42" s="772"/>
      <c r="CD42" s="772"/>
      <c r="CE42" s="772"/>
      <c r="CF42" s="772"/>
      <c r="CG42" s="773"/>
      <c r="CH42" s="774"/>
      <c r="CI42" s="775"/>
      <c r="CJ42" s="775"/>
      <c r="CK42" s="775"/>
      <c r="CL42" s="776"/>
      <c r="CM42" s="774"/>
      <c r="CN42" s="775"/>
      <c r="CO42" s="775"/>
      <c r="CP42" s="775"/>
      <c r="CQ42" s="776"/>
      <c r="CR42" s="774"/>
      <c r="CS42" s="775"/>
      <c r="CT42" s="775"/>
      <c r="CU42" s="775"/>
      <c r="CV42" s="776"/>
      <c r="CW42" s="774"/>
      <c r="CX42" s="775"/>
      <c r="CY42" s="775"/>
      <c r="CZ42" s="775"/>
      <c r="DA42" s="776"/>
      <c r="DB42" s="774"/>
      <c r="DC42" s="775"/>
      <c r="DD42" s="775"/>
      <c r="DE42" s="775"/>
      <c r="DF42" s="776"/>
      <c r="DG42" s="774"/>
      <c r="DH42" s="775"/>
      <c r="DI42" s="775"/>
      <c r="DJ42" s="775"/>
      <c r="DK42" s="776"/>
      <c r="DL42" s="774"/>
      <c r="DM42" s="775"/>
      <c r="DN42" s="775"/>
      <c r="DO42" s="775"/>
      <c r="DP42" s="776"/>
      <c r="DQ42" s="774"/>
      <c r="DR42" s="775"/>
      <c r="DS42" s="775"/>
      <c r="DT42" s="775"/>
      <c r="DU42" s="776"/>
      <c r="DV42" s="771"/>
      <c r="DW42" s="772"/>
      <c r="DX42" s="772"/>
      <c r="DY42" s="772"/>
      <c r="DZ42" s="777"/>
      <c r="EA42" s="228"/>
    </row>
    <row r="43" spans="1:131" ht="26.25" customHeight="1" x14ac:dyDescent="0.2">
      <c r="A43" s="236">
        <v>16</v>
      </c>
      <c r="B43" s="778"/>
      <c r="C43" s="779"/>
      <c r="D43" s="779"/>
      <c r="E43" s="779"/>
      <c r="F43" s="779"/>
      <c r="G43" s="779"/>
      <c r="H43" s="779"/>
      <c r="I43" s="779"/>
      <c r="J43" s="779"/>
      <c r="K43" s="779"/>
      <c r="L43" s="779"/>
      <c r="M43" s="779"/>
      <c r="N43" s="779"/>
      <c r="O43" s="779"/>
      <c r="P43" s="780"/>
      <c r="Q43" s="781"/>
      <c r="R43" s="782"/>
      <c r="S43" s="782"/>
      <c r="T43" s="782"/>
      <c r="U43" s="782"/>
      <c r="V43" s="782"/>
      <c r="W43" s="782"/>
      <c r="X43" s="782"/>
      <c r="Y43" s="782"/>
      <c r="Z43" s="782"/>
      <c r="AA43" s="782"/>
      <c r="AB43" s="782"/>
      <c r="AC43" s="782"/>
      <c r="AD43" s="782"/>
      <c r="AE43" s="783"/>
      <c r="AF43" s="784"/>
      <c r="AG43" s="785"/>
      <c r="AH43" s="785"/>
      <c r="AI43" s="785"/>
      <c r="AJ43" s="786"/>
      <c r="AK43" s="831"/>
      <c r="AL43" s="828"/>
      <c r="AM43" s="828"/>
      <c r="AN43" s="828"/>
      <c r="AO43" s="828"/>
      <c r="AP43" s="828"/>
      <c r="AQ43" s="828"/>
      <c r="AR43" s="828"/>
      <c r="AS43" s="828"/>
      <c r="AT43" s="828"/>
      <c r="AU43" s="828"/>
      <c r="AV43" s="828"/>
      <c r="AW43" s="828"/>
      <c r="AX43" s="828"/>
      <c r="AY43" s="828"/>
      <c r="AZ43" s="827"/>
      <c r="BA43" s="827"/>
      <c r="BB43" s="827"/>
      <c r="BC43" s="827"/>
      <c r="BD43" s="827"/>
      <c r="BE43" s="829"/>
      <c r="BF43" s="829"/>
      <c r="BG43" s="829"/>
      <c r="BH43" s="829"/>
      <c r="BI43" s="830"/>
      <c r="BJ43" s="230"/>
      <c r="BK43" s="230"/>
      <c r="BL43" s="230"/>
      <c r="BM43" s="230"/>
      <c r="BN43" s="230"/>
      <c r="BO43" s="239"/>
      <c r="BP43" s="239"/>
      <c r="BQ43" s="236">
        <v>37</v>
      </c>
      <c r="BR43" s="237"/>
      <c r="BS43" s="771"/>
      <c r="BT43" s="772"/>
      <c r="BU43" s="772"/>
      <c r="BV43" s="772"/>
      <c r="BW43" s="772"/>
      <c r="BX43" s="772"/>
      <c r="BY43" s="772"/>
      <c r="BZ43" s="772"/>
      <c r="CA43" s="772"/>
      <c r="CB43" s="772"/>
      <c r="CC43" s="772"/>
      <c r="CD43" s="772"/>
      <c r="CE43" s="772"/>
      <c r="CF43" s="772"/>
      <c r="CG43" s="773"/>
      <c r="CH43" s="774"/>
      <c r="CI43" s="775"/>
      <c r="CJ43" s="775"/>
      <c r="CK43" s="775"/>
      <c r="CL43" s="776"/>
      <c r="CM43" s="774"/>
      <c r="CN43" s="775"/>
      <c r="CO43" s="775"/>
      <c r="CP43" s="775"/>
      <c r="CQ43" s="776"/>
      <c r="CR43" s="774"/>
      <c r="CS43" s="775"/>
      <c r="CT43" s="775"/>
      <c r="CU43" s="775"/>
      <c r="CV43" s="776"/>
      <c r="CW43" s="774"/>
      <c r="CX43" s="775"/>
      <c r="CY43" s="775"/>
      <c r="CZ43" s="775"/>
      <c r="DA43" s="776"/>
      <c r="DB43" s="774"/>
      <c r="DC43" s="775"/>
      <c r="DD43" s="775"/>
      <c r="DE43" s="775"/>
      <c r="DF43" s="776"/>
      <c r="DG43" s="774"/>
      <c r="DH43" s="775"/>
      <c r="DI43" s="775"/>
      <c r="DJ43" s="775"/>
      <c r="DK43" s="776"/>
      <c r="DL43" s="774"/>
      <c r="DM43" s="775"/>
      <c r="DN43" s="775"/>
      <c r="DO43" s="775"/>
      <c r="DP43" s="776"/>
      <c r="DQ43" s="774"/>
      <c r="DR43" s="775"/>
      <c r="DS43" s="775"/>
      <c r="DT43" s="775"/>
      <c r="DU43" s="776"/>
      <c r="DV43" s="771"/>
      <c r="DW43" s="772"/>
      <c r="DX43" s="772"/>
      <c r="DY43" s="772"/>
      <c r="DZ43" s="777"/>
      <c r="EA43" s="228"/>
    </row>
    <row r="44" spans="1:131" ht="26.25" customHeight="1" x14ac:dyDescent="0.2">
      <c r="A44" s="236">
        <v>17</v>
      </c>
      <c r="B44" s="778"/>
      <c r="C44" s="779"/>
      <c r="D44" s="779"/>
      <c r="E44" s="779"/>
      <c r="F44" s="779"/>
      <c r="G44" s="779"/>
      <c r="H44" s="779"/>
      <c r="I44" s="779"/>
      <c r="J44" s="779"/>
      <c r="K44" s="779"/>
      <c r="L44" s="779"/>
      <c r="M44" s="779"/>
      <c r="N44" s="779"/>
      <c r="O44" s="779"/>
      <c r="P44" s="780"/>
      <c r="Q44" s="781"/>
      <c r="R44" s="782"/>
      <c r="S44" s="782"/>
      <c r="T44" s="782"/>
      <c r="U44" s="782"/>
      <c r="V44" s="782"/>
      <c r="W44" s="782"/>
      <c r="X44" s="782"/>
      <c r="Y44" s="782"/>
      <c r="Z44" s="782"/>
      <c r="AA44" s="782"/>
      <c r="AB44" s="782"/>
      <c r="AC44" s="782"/>
      <c r="AD44" s="782"/>
      <c r="AE44" s="783"/>
      <c r="AF44" s="784"/>
      <c r="AG44" s="785"/>
      <c r="AH44" s="785"/>
      <c r="AI44" s="785"/>
      <c r="AJ44" s="786"/>
      <c r="AK44" s="831"/>
      <c r="AL44" s="828"/>
      <c r="AM44" s="828"/>
      <c r="AN44" s="828"/>
      <c r="AO44" s="828"/>
      <c r="AP44" s="828"/>
      <c r="AQ44" s="828"/>
      <c r="AR44" s="828"/>
      <c r="AS44" s="828"/>
      <c r="AT44" s="828"/>
      <c r="AU44" s="828"/>
      <c r="AV44" s="828"/>
      <c r="AW44" s="828"/>
      <c r="AX44" s="828"/>
      <c r="AY44" s="828"/>
      <c r="AZ44" s="827"/>
      <c r="BA44" s="827"/>
      <c r="BB44" s="827"/>
      <c r="BC44" s="827"/>
      <c r="BD44" s="827"/>
      <c r="BE44" s="829"/>
      <c r="BF44" s="829"/>
      <c r="BG44" s="829"/>
      <c r="BH44" s="829"/>
      <c r="BI44" s="830"/>
      <c r="BJ44" s="230"/>
      <c r="BK44" s="230"/>
      <c r="BL44" s="230"/>
      <c r="BM44" s="230"/>
      <c r="BN44" s="230"/>
      <c r="BO44" s="239"/>
      <c r="BP44" s="239"/>
      <c r="BQ44" s="236">
        <v>38</v>
      </c>
      <c r="BR44" s="237"/>
      <c r="BS44" s="771"/>
      <c r="BT44" s="772"/>
      <c r="BU44" s="772"/>
      <c r="BV44" s="772"/>
      <c r="BW44" s="772"/>
      <c r="BX44" s="772"/>
      <c r="BY44" s="772"/>
      <c r="BZ44" s="772"/>
      <c r="CA44" s="772"/>
      <c r="CB44" s="772"/>
      <c r="CC44" s="772"/>
      <c r="CD44" s="772"/>
      <c r="CE44" s="772"/>
      <c r="CF44" s="772"/>
      <c r="CG44" s="773"/>
      <c r="CH44" s="774"/>
      <c r="CI44" s="775"/>
      <c r="CJ44" s="775"/>
      <c r="CK44" s="775"/>
      <c r="CL44" s="776"/>
      <c r="CM44" s="774"/>
      <c r="CN44" s="775"/>
      <c r="CO44" s="775"/>
      <c r="CP44" s="775"/>
      <c r="CQ44" s="776"/>
      <c r="CR44" s="774"/>
      <c r="CS44" s="775"/>
      <c r="CT44" s="775"/>
      <c r="CU44" s="775"/>
      <c r="CV44" s="776"/>
      <c r="CW44" s="774"/>
      <c r="CX44" s="775"/>
      <c r="CY44" s="775"/>
      <c r="CZ44" s="775"/>
      <c r="DA44" s="776"/>
      <c r="DB44" s="774"/>
      <c r="DC44" s="775"/>
      <c r="DD44" s="775"/>
      <c r="DE44" s="775"/>
      <c r="DF44" s="776"/>
      <c r="DG44" s="774"/>
      <c r="DH44" s="775"/>
      <c r="DI44" s="775"/>
      <c r="DJ44" s="775"/>
      <c r="DK44" s="776"/>
      <c r="DL44" s="774"/>
      <c r="DM44" s="775"/>
      <c r="DN44" s="775"/>
      <c r="DO44" s="775"/>
      <c r="DP44" s="776"/>
      <c r="DQ44" s="774"/>
      <c r="DR44" s="775"/>
      <c r="DS44" s="775"/>
      <c r="DT44" s="775"/>
      <c r="DU44" s="776"/>
      <c r="DV44" s="771"/>
      <c r="DW44" s="772"/>
      <c r="DX44" s="772"/>
      <c r="DY44" s="772"/>
      <c r="DZ44" s="777"/>
      <c r="EA44" s="228"/>
    </row>
    <row r="45" spans="1:131" ht="26.25" customHeight="1" x14ac:dyDescent="0.2">
      <c r="A45" s="236">
        <v>18</v>
      </c>
      <c r="B45" s="778"/>
      <c r="C45" s="779"/>
      <c r="D45" s="779"/>
      <c r="E45" s="779"/>
      <c r="F45" s="779"/>
      <c r="G45" s="779"/>
      <c r="H45" s="779"/>
      <c r="I45" s="779"/>
      <c r="J45" s="779"/>
      <c r="K45" s="779"/>
      <c r="L45" s="779"/>
      <c r="M45" s="779"/>
      <c r="N45" s="779"/>
      <c r="O45" s="779"/>
      <c r="P45" s="780"/>
      <c r="Q45" s="781"/>
      <c r="R45" s="782"/>
      <c r="S45" s="782"/>
      <c r="T45" s="782"/>
      <c r="U45" s="782"/>
      <c r="V45" s="782"/>
      <c r="W45" s="782"/>
      <c r="X45" s="782"/>
      <c r="Y45" s="782"/>
      <c r="Z45" s="782"/>
      <c r="AA45" s="782"/>
      <c r="AB45" s="782"/>
      <c r="AC45" s="782"/>
      <c r="AD45" s="782"/>
      <c r="AE45" s="783"/>
      <c r="AF45" s="784"/>
      <c r="AG45" s="785"/>
      <c r="AH45" s="785"/>
      <c r="AI45" s="785"/>
      <c r="AJ45" s="786"/>
      <c r="AK45" s="831"/>
      <c r="AL45" s="828"/>
      <c r="AM45" s="828"/>
      <c r="AN45" s="828"/>
      <c r="AO45" s="828"/>
      <c r="AP45" s="828"/>
      <c r="AQ45" s="828"/>
      <c r="AR45" s="828"/>
      <c r="AS45" s="828"/>
      <c r="AT45" s="828"/>
      <c r="AU45" s="828"/>
      <c r="AV45" s="828"/>
      <c r="AW45" s="828"/>
      <c r="AX45" s="828"/>
      <c r="AY45" s="828"/>
      <c r="AZ45" s="827"/>
      <c r="BA45" s="827"/>
      <c r="BB45" s="827"/>
      <c r="BC45" s="827"/>
      <c r="BD45" s="827"/>
      <c r="BE45" s="829"/>
      <c r="BF45" s="829"/>
      <c r="BG45" s="829"/>
      <c r="BH45" s="829"/>
      <c r="BI45" s="830"/>
      <c r="BJ45" s="230"/>
      <c r="BK45" s="230"/>
      <c r="BL45" s="230"/>
      <c r="BM45" s="230"/>
      <c r="BN45" s="230"/>
      <c r="BO45" s="239"/>
      <c r="BP45" s="239"/>
      <c r="BQ45" s="236">
        <v>39</v>
      </c>
      <c r="BR45" s="237"/>
      <c r="BS45" s="771"/>
      <c r="BT45" s="772"/>
      <c r="BU45" s="772"/>
      <c r="BV45" s="772"/>
      <c r="BW45" s="772"/>
      <c r="BX45" s="772"/>
      <c r="BY45" s="772"/>
      <c r="BZ45" s="772"/>
      <c r="CA45" s="772"/>
      <c r="CB45" s="772"/>
      <c r="CC45" s="772"/>
      <c r="CD45" s="772"/>
      <c r="CE45" s="772"/>
      <c r="CF45" s="772"/>
      <c r="CG45" s="773"/>
      <c r="CH45" s="774"/>
      <c r="CI45" s="775"/>
      <c r="CJ45" s="775"/>
      <c r="CK45" s="775"/>
      <c r="CL45" s="776"/>
      <c r="CM45" s="774"/>
      <c r="CN45" s="775"/>
      <c r="CO45" s="775"/>
      <c r="CP45" s="775"/>
      <c r="CQ45" s="776"/>
      <c r="CR45" s="774"/>
      <c r="CS45" s="775"/>
      <c r="CT45" s="775"/>
      <c r="CU45" s="775"/>
      <c r="CV45" s="776"/>
      <c r="CW45" s="774"/>
      <c r="CX45" s="775"/>
      <c r="CY45" s="775"/>
      <c r="CZ45" s="775"/>
      <c r="DA45" s="776"/>
      <c r="DB45" s="774"/>
      <c r="DC45" s="775"/>
      <c r="DD45" s="775"/>
      <c r="DE45" s="775"/>
      <c r="DF45" s="776"/>
      <c r="DG45" s="774"/>
      <c r="DH45" s="775"/>
      <c r="DI45" s="775"/>
      <c r="DJ45" s="775"/>
      <c r="DK45" s="776"/>
      <c r="DL45" s="774"/>
      <c r="DM45" s="775"/>
      <c r="DN45" s="775"/>
      <c r="DO45" s="775"/>
      <c r="DP45" s="776"/>
      <c r="DQ45" s="774"/>
      <c r="DR45" s="775"/>
      <c r="DS45" s="775"/>
      <c r="DT45" s="775"/>
      <c r="DU45" s="776"/>
      <c r="DV45" s="771"/>
      <c r="DW45" s="772"/>
      <c r="DX45" s="772"/>
      <c r="DY45" s="772"/>
      <c r="DZ45" s="777"/>
      <c r="EA45" s="228"/>
    </row>
    <row r="46" spans="1:131" ht="26.25" customHeight="1" x14ac:dyDescent="0.2">
      <c r="A46" s="236">
        <v>19</v>
      </c>
      <c r="B46" s="778"/>
      <c r="C46" s="779"/>
      <c r="D46" s="779"/>
      <c r="E46" s="779"/>
      <c r="F46" s="779"/>
      <c r="G46" s="779"/>
      <c r="H46" s="779"/>
      <c r="I46" s="779"/>
      <c r="J46" s="779"/>
      <c r="K46" s="779"/>
      <c r="L46" s="779"/>
      <c r="M46" s="779"/>
      <c r="N46" s="779"/>
      <c r="O46" s="779"/>
      <c r="P46" s="780"/>
      <c r="Q46" s="781"/>
      <c r="R46" s="782"/>
      <c r="S46" s="782"/>
      <c r="T46" s="782"/>
      <c r="U46" s="782"/>
      <c r="V46" s="782"/>
      <c r="W46" s="782"/>
      <c r="X46" s="782"/>
      <c r="Y46" s="782"/>
      <c r="Z46" s="782"/>
      <c r="AA46" s="782"/>
      <c r="AB46" s="782"/>
      <c r="AC46" s="782"/>
      <c r="AD46" s="782"/>
      <c r="AE46" s="783"/>
      <c r="AF46" s="784"/>
      <c r="AG46" s="785"/>
      <c r="AH46" s="785"/>
      <c r="AI46" s="785"/>
      <c r="AJ46" s="786"/>
      <c r="AK46" s="831"/>
      <c r="AL46" s="828"/>
      <c r="AM46" s="828"/>
      <c r="AN46" s="828"/>
      <c r="AO46" s="828"/>
      <c r="AP46" s="828"/>
      <c r="AQ46" s="828"/>
      <c r="AR46" s="828"/>
      <c r="AS46" s="828"/>
      <c r="AT46" s="828"/>
      <c r="AU46" s="828"/>
      <c r="AV46" s="828"/>
      <c r="AW46" s="828"/>
      <c r="AX46" s="828"/>
      <c r="AY46" s="828"/>
      <c r="AZ46" s="827"/>
      <c r="BA46" s="827"/>
      <c r="BB46" s="827"/>
      <c r="BC46" s="827"/>
      <c r="BD46" s="827"/>
      <c r="BE46" s="829"/>
      <c r="BF46" s="829"/>
      <c r="BG46" s="829"/>
      <c r="BH46" s="829"/>
      <c r="BI46" s="830"/>
      <c r="BJ46" s="230"/>
      <c r="BK46" s="230"/>
      <c r="BL46" s="230"/>
      <c r="BM46" s="230"/>
      <c r="BN46" s="230"/>
      <c r="BO46" s="239"/>
      <c r="BP46" s="239"/>
      <c r="BQ46" s="236">
        <v>40</v>
      </c>
      <c r="BR46" s="237"/>
      <c r="BS46" s="771"/>
      <c r="BT46" s="772"/>
      <c r="BU46" s="772"/>
      <c r="BV46" s="772"/>
      <c r="BW46" s="772"/>
      <c r="BX46" s="772"/>
      <c r="BY46" s="772"/>
      <c r="BZ46" s="772"/>
      <c r="CA46" s="772"/>
      <c r="CB46" s="772"/>
      <c r="CC46" s="772"/>
      <c r="CD46" s="772"/>
      <c r="CE46" s="772"/>
      <c r="CF46" s="772"/>
      <c r="CG46" s="773"/>
      <c r="CH46" s="774"/>
      <c r="CI46" s="775"/>
      <c r="CJ46" s="775"/>
      <c r="CK46" s="775"/>
      <c r="CL46" s="776"/>
      <c r="CM46" s="774"/>
      <c r="CN46" s="775"/>
      <c r="CO46" s="775"/>
      <c r="CP46" s="775"/>
      <c r="CQ46" s="776"/>
      <c r="CR46" s="774"/>
      <c r="CS46" s="775"/>
      <c r="CT46" s="775"/>
      <c r="CU46" s="775"/>
      <c r="CV46" s="776"/>
      <c r="CW46" s="774"/>
      <c r="CX46" s="775"/>
      <c r="CY46" s="775"/>
      <c r="CZ46" s="775"/>
      <c r="DA46" s="776"/>
      <c r="DB46" s="774"/>
      <c r="DC46" s="775"/>
      <c r="DD46" s="775"/>
      <c r="DE46" s="775"/>
      <c r="DF46" s="776"/>
      <c r="DG46" s="774"/>
      <c r="DH46" s="775"/>
      <c r="DI46" s="775"/>
      <c r="DJ46" s="775"/>
      <c r="DK46" s="776"/>
      <c r="DL46" s="774"/>
      <c r="DM46" s="775"/>
      <c r="DN46" s="775"/>
      <c r="DO46" s="775"/>
      <c r="DP46" s="776"/>
      <c r="DQ46" s="774"/>
      <c r="DR46" s="775"/>
      <c r="DS46" s="775"/>
      <c r="DT46" s="775"/>
      <c r="DU46" s="776"/>
      <c r="DV46" s="771"/>
      <c r="DW46" s="772"/>
      <c r="DX46" s="772"/>
      <c r="DY46" s="772"/>
      <c r="DZ46" s="777"/>
      <c r="EA46" s="228"/>
    </row>
    <row r="47" spans="1:131" ht="26.25" customHeight="1" x14ac:dyDescent="0.2">
      <c r="A47" s="236">
        <v>20</v>
      </c>
      <c r="B47" s="778"/>
      <c r="C47" s="779"/>
      <c r="D47" s="779"/>
      <c r="E47" s="779"/>
      <c r="F47" s="779"/>
      <c r="G47" s="779"/>
      <c r="H47" s="779"/>
      <c r="I47" s="779"/>
      <c r="J47" s="779"/>
      <c r="K47" s="779"/>
      <c r="L47" s="779"/>
      <c r="M47" s="779"/>
      <c r="N47" s="779"/>
      <c r="O47" s="779"/>
      <c r="P47" s="780"/>
      <c r="Q47" s="781"/>
      <c r="R47" s="782"/>
      <c r="S47" s="782"/>
      <c r="T47" s="782"/>
      <c r="U47" s="782"/>
      <c r="V47" s="782"/>
      <c r="W47" s="782"/>
      <c r="X47" s="782"/>
      <c r="Y47" s="782"/>
      <c r="Z47" s="782"/>
      <c r="AA47" s="782"/>
      <c r="AB47" s="782"/>
      <c r="AC47" s="782"/>
      <c r="AD47" s="782"/>
      <c r="AE47" s="783"/>
      <c r="AF47" s="784"/>
      <c r="AG47" s="785"/>
      <c r="AH47" s="785"/>
      <c r="AI47" s="785"/>
      <c r="AJ47" s="786"/>
      <c r="AK47" s="831"/>
      <c r="AL47" s="828"/>
      <c r="AM47" s="828"/>
      <c r="AN47" s="828"/>
      <c r="AO47" s="828"/>
      <c r="AP47" s="828"/>
      <c r="AQ47" s="828"/>
      <c r="AR47" s="828"/>
      <c r="AS47" s="828"/>
      <c r="AT47" s="828"/>
      <c r="AU47" s="828"/>
      <c r="AV47" s="828"/>
      <c r="AW47" s="828"/>
      <c r="AX47" s="828"/>
      <c r="AY47" s="828"/>
      <c r="AZ47" s="827"/>
      <c r="BA47" s="827"/>
      <c r="BB47" s="827"/>
      <c r="BC47" s="827"/>
      <c r="BD47" s="827"/>
      <c r="BE47" s="829"/>
      <c r="BF47" s="829"/>
      <c r="BG47" s="829"/>
      <c r="BH47" s="829"/>
      <c r="BI47" s="830"/>
      <c r="BJ47" s="230"/>
      <c r="BK47" s="230"/>
      <c r="BL47" s="230"/>
      <c r="BM47" s="230"/>
      <c r="BN47" s="230"/>
      <c r="BO47" s="239"/>
      <c r="BP47" s="239"/>
      <c r="BQ47" s="236">
        <v>41</v>
      </c>
      <c r="BR47" s="237"/>
      <c r="BS47" s="771"/>
      <c r="BT47" s="772"/>
      <c r="BU47" s="772"/>
      <c r="BV47" s="772"/>
      <c r="BW47" s="772"/>
      <c r="BX47" s="772"/>
      <c r="BY47" s="772"/>
      <c r="BZ47" s="772"/>
      <c r="CA47" s="772"/>
      <c r="CB47" s="772"/>
      <c r="CC47" s="772"/>
      <c r="CD47" s="772"/>
      <c r="CE47" s="772"/>
      <c r="CF47" s="772"/>
      <c r="CG47" s="773"/>
      <c r="CH47" s="774"/>
      <c r="CI47" s="775"/>
      <c r="CJ47" s="775"/>
      <c r="CK47" s="775"/>
      <c r="CL47" s="776"/>
      <c r="CM47" s="774"/>
      <c r="CN47" s="775"/>
      <c r="CO47" s="775"/>
      <c r="CP47" s="775"/>
      <c r="CQ47" s="776"/>
      <c r="CR47" s="774"/>
      <c r="CS47" s="775"/>
      <c r="CT47" s="775"/>
      <c r="CU47" s="775"/>
      <c r="CV47" s="776"/>
      <c r="CW47" s="774"/>
      <c r="CX47" s="775"/>
      <c r="CY47" s="775"/>
      <c r="CZ47" s="775"/>
      <c r="DA47" s="776"/>
      <c r="DB47" s="774"/>
      <c r="DC47" s="775"/>
      <c r="DD47" s="775"/>
      <c r="DE47" s="775"/>
      <c r="DF47" s="776"/>
      <c r="DG47" s="774"/>
      <c r="DH47" s="775"/>
      <c r="DI47" s="775"/>
      <c r="DJ47" s="775"/>
      <c r="DK47" s="776"/>
      <c r="DL47" s="774"/>
      <c r="DM47" s="775"/>
      <c r="DN47" s="775"/>
      <c r="DO47" s="775"/>
      <c r="DP47" s="776"/>
      <c r="DQ47" s="774"/>
      <c r="DR47" s="775"/>
      <c r="DS47" s="775"/>
      <c r="DT47" s="775"/>
      <c r="DU47" s="776"/>
      <c r="DV47" s="771"/>
      <c r="DW47" s="772"/>
      <c r="DX47" s="772"/>
      <c r="DY47" s="772"/>
      <c r="DZ47" s="777"/>
      <c r="EA47" s="228"/>
    </row>
    <row r="48" spans="1:131" ht="26.25" customHeight="1" x14ac:dyDescent="0.2">
      <c r="A48" s="236">
        <v>21</v>
      </c>
      <c r="B48" s="778"/>
      <c r="C48" s="779"/>
      <c r="D48" s="779"/>
      <c r="E48" s="779"/>
      <c r="F48" s="779"/>
      <c r="G48" s="779"/>
      <c r="H48" s="779"/>
      <c r="I48" s="779"/>
      <c r="J48" s="779"/>
      <c r="K48" s="779"/>
      <c r="L48" s="779"/>
      <c r="M48" s="779"/>
      <c r="N48" s="779"/>
      <c r="O48" s="779"/>
      <c r="P48" s="780"/>
      <c r="Q48" s="781"/>
      <c r="R48" s="782"/>
      <c r="S48" s="782"/>
      <c r="T48" s="782"/>
      <c r="U48" s="782"/>
      <c r="V48" s="782"/>
      <c r="W48" s="782"/>
      <c r="X48" s="782"/>
      <c r="Y48" s="782"/>
      <c r="Z48" s="782"/>
      <c r="AA48" s="782"/>
      <c r="AB48" s="782"/>
      <c r="AC48" s="782"/>
      <c r="AD48" s="782"/>
      <c r="AE48" s="783"/>
      <c r="AF48" s="784"/>
      <c r="AG48" s="785"/>
      <c r="AH48" s="785"/>
      <c r="AI48" s="785"/>
      <c r="AJ48" s="786"/>
      <c r="AK48" s="831"/>
      <c r="AL48" s="828"/>
      <c r="AM48" s="828"/>
      <c r="AN48" s="828"/>
      <c r="AO48" s="828"/>
      <c r="AP48" s="828"/>
      <c r="AQ48" s="828"/>
      <c r="AR48" s="828"/>
      <c r="AS48" s="828"/>
      <c r="AT48" s="828"/>
      <c r="AU48" s="828"/>
      <c r="AV48" s="828"/>
      <c r="AW48" s="828"/>
      <c r="AX48" s="828"/>
      <c r="AY48" s="828"/>
      <c r="AZ48" s="827"/>
      <c r="BA48" s="827"/>
      <c r="BB48" s="827"/>
      <c r="BC48" s="827"/>
      <c r="BD48" s="827"/>
      <c r="BE48" s="829"/>
      <c r="BF48" s="829"/>
      <c r="BG48" s="829"/>
      <c r="BH48" s="829"/>
      <c r="BI48" s="830"/>
      <c r="BJ48" s="230"/>
      <c r="BK48" s="230"/>
      <c r="BL48" s="230"/>
      <c r="BM48" s="230"/>
      <c r="BN48" s="230"/>
      <c r="BO48" s="239"/>
      <c r="BP48" s="239"/>
      <c r="BQ48" s="236">
        <v>42</v>
      </c>
      <c r="BR48" s="237"/>
      <c r="BS48" s="771"/>
      <c r="BT48" s="772"/>
      <c r="BU48" s="772"/>
      <c r="BV48" s="772"/>
      <c r="BW48" s="772"/>
      <c r="BX48" s="772"/>
      <c r="BY48" s="772"/>
      <c r="BZ48" s="772"/>
      <c r="CA48" s="772"/>
      <c r="CB48" s="772"/>
      <c r="CC48" s="772"/>
      <c r="CD48" s="772"/>
      <c r="CE48" s="772"/>
      <c r="CF48" s="772"/>
      <c r="CG48" s="773"/>
      <c r="CH48" s="774"/>
      <c r="CI48" s="775"/>
      <c r="CJ48" s="775"/>
      <c r="CK48" s="775"/>
      <c r="CL48" s="776"/>
      <c r="CM48" s="774"/>
      <c r="CN48" s="775"/>
      <c r="CO48" s="775"/>
      <c r="CP48" s="775"/>
      <c r="CQ48" s="776"/>
      <c r="CR48" s="774"/>
      <c r="CS48" s="775"/>
      <c r="CT48" s="775"/>
      <c r="CU48" s="775"/>
      <c r="CV48" s="776"/>
      <c r="CW48" s="774"/>
      <c r="CX48" s="775"/>
      <c r="CY48" s="775"/>
      <c r="CZ48" s="775"/>
      <c r="DA48" s="776"/>
      <c r="DB48" s="774"/>
      <c r="DC48" s="775"/>
      <c r="DD48" s="775"/>
      <c r="DE48" s="775"/>
      <c r="DF48" s="776"/>
      <c r="DG48" s="774"/>
      <c r="DH48" s="775"/>
      <c r="DI48" s="775"/>
      <c r="DJ48" s="775"/>
      <c r="DK48" s="776"/>
      <c r="DL48" s="774"/>
      <c r="DM48" s="775"/>
      <c r="DN48" s="775"/>
      <c r="DO48" s="775"/>
      <c r="DP48" s="776"/>
      <c r="DQ48" s="774"/>
      <c r="DR48" s="775"/>
      <c r="DS48" s="775"/>
      <c r="DT48" s="775"/>
      <c r="DU48" s="776"/>
      <c r="DV48" s="771"/>
      <c r="DW48" s="772"/>
      <c r="DX48" s="772"/>
      <c r="DY48" s="772"/>
      <c r="DZ48" s="777"/>
      <c r="EA48" s="228"/>
    </row>
    <row r="49" spans="1:131" ht="26.25" customHeight="1" x14ac:dyDescent="0.2">
      <c r="A49" s="236">
        <v>22</v>
      </c>
      <c r="B49" s="778"/>
      <c r="C49" s="779"/>
      <c r="D49" s="779"/>
      <c r="E49" s="779"/>
      <c r="F49" s="779"/>
      <c r="G49" s="779"/>
      <c r="H49" s="779"/>
      <c r="I49" s="779"/>
      <c r="J49" s="779"/>
      <c r="K49" s="779"/>
      <c r="L49" s="779"/>
      <c r="M49" s="779"/>
      <c r="N49" s="779"/>
      <c r="O49" s="779"/>
      <c r="P49" s="780"/>
      <c r="Q49" s="781"/>
      <c r="R49" s="782"/>
      <c r="S49" s="782"/>
      <c r="T49" s="782"/>
      <c r="U49" s="782"/>
      <c r="V49" s="782"/>
      <c r="W49" s="782"/>
      <c r="X49" s="782"/>
      <c r="Y49" s="782"/>
      <c r="Z49" s="782"/>
      <c r="AA49" s="782"/>
      <c r="AB49" s="782"/>
      <c r="AC49" s="782"/>
      <c r="AD49" s="782"/>
      <c r="AE49" s="783"/>
      <c r="AF49" s="784"/>
      <c r="AG49" s="785"/>
      <c r="AH49" s="785"/>
      <c r="AI49" s="785"/>
      <c r="AJ49" s="786"/>
      <c r="AK49" s="831"/>
      <c r="AL49" s="828"/>
      <c r="AM49" s="828"/>
      <c r="AN49" s="828"/>
      <c r="AO49" s="828"/>
      <c r="AP49" s="828"/>
      <c r="AQ49" s="828"/>
      <c r="AR49" s="828"/>
      <c r="AS49" s="828"/>
      <c r="AT49" s="828"/>
      <c r="AU49" s="828"/>
      <c r="AV49" s="828"/>
      <c r="AW49" s="828"/>
      <c r="AX49" s="828"/>
      <c r="AY49" s="828"/>
      <c r="AZ49" s="827"/>
      <c r="BA49" s="827"/>
      <c r="BB49" s="827"/>
      <c r="BC49" s="827"/>
      <c r="BD49" s="827"/>
      <c r="BE49" s="829"/>
      <c r="BF49" s="829"/>
      <c r="BG49" s="829"/>
      <c r="BH49" s="829"/>
      <c r="BI49" s="830"/>
      <c r="BJ49" s="230"/>
      <c r="BK49" s="230"/>
      <c r="BL49" s="230"/>
      <c r="BM49" s="230"/>
      <c r="BN49" s="230"/>
      <c r="BO49" s="239"/>
      <c r="BP49" s="239"/>
      <c r="BQ49" s="236">
        <v>43</v>
      </c>
      <c r="BR49" s="237"/>
      <c r="BS49" s="771"/>
      <c r="BT49" s="772"/>
      <c r="BU49" s="772"/>
      <c r="BV49" s="772"/>
      <c r="BW49" s="772"/>
      <c r="BX49" s="772"/>
      <c r="BY49" s="772"/>
      <c r="BZ49" s="772"/>
      <c r="CA49" s="772"/>
      <c r="CB49" s="772"/>
      <c r="CC49" s="772"/>
      <c r="CD49" s="772"/>
      <c r="CE49" s="772"/>
      <c r="CF49" s="772"/>
      <c r="CG49" s="773"/>
      <c r="CH49" s="774"/>
      <c r="CI49" s="775"/>
      <c r="CJ49" s="775"/>
      <c r="CK49" s="775"/>
      <c r="CL49" s="776"/>
      <c r="CM49" s="774"/>
      <c r="CN49" s="775"/>
      <c r="CO49" s="775"/>
      <c r="CP49" s="775"/>
      <c r="CQ49" s="776"/>
      <c r="CR49" s="774"/>
      <c r="CS49" s="775"/>
      <c r="CT49" s="775"/>
      <c r="CU49" s="775"/>
      <c r="CV49" s="776"/>
      <c r="CW49" s="774"/>
      <c r="CX49" s="775"/>
      <c r="CY49" s="775"/>
      <c r="CZ49" s="775"/>
      <c r="DA49" s="776"/>
      <c r="DB49" s="774"/>
      <c r="DC49" s="775"/>
      <c r="DD49" s="775"/>
      <c r="DE49" s="775"/>
      <c r="DF49" s="776"/>
      <c r="DG49" s="774"/>
      <c r="DH49" s="775"/>
      <c r="DI49" s="775"/>
      <c r="DJ49" s="775"/>
      <c r="DK49" s="776"/>
      <c r="DL49" s="774"/>
      <c r="DM49" s="775"/>
      <c r="DN49" s="775"/>
      <c r="DO49" s="775"/>
      <c r="DP49" s="776"/>
      <c r="DQ49" s="774"/>
      <c r="DR49" s="775"/>
      <c r="DS49" s="775"/>
      <c r="DT49" s="775"/>
      <c r="DU49" s="776"/>
      <c r="DV49" s="771"/>
      <c r="DW49" s="772"/>
      <c r="DX49" s="772"/>
      <c r="DY49" s="772"/>
      <c r="DZ49" s="777"/>
      <c r="EA49" s="228"/>
    </row>
    <row r="50" spans="1:131" ht="26.25" customHeight="1" x14ac:dyDescent="0.2">
      <c r="A50" s="236">
        <v>23</v>
      </c>
      <c r="B50" s="778"/>
      <c r="C50" s="779"/>
      <c r="D50" s="779"/>
      <c r="E50" s="779"/>
      <c r="F50" s="779"/>
      <c r="G50" s="779"/>
      <c r="H50" s="779"/>
      <c r="I50" s="779"/>
      <c r="J50" s="779"/>
      <c r="K50" s="779"/>
      <c r="L50" s="779"/>
      <c r="M50" s="779"/>
      <c r="N50" s="779"/>
      <c r="O50" s="779"/>
      <c r="P50" s="780"/>
      <c r="Q50" s="832"/>
      <c r="R50" s="833"/>
      <c r="S50" s="833"/>
      <c r="T50" s="833"/>
      <c r="U50" s="833"/>
      <c r="V50" s="833"/>
      <c r="W50" s="833"/>
      <c r="X50" s="833"/>
      <c r="Y50" s="833"/>
      <c r="Z50" s="833"/>
      <c r="AA50" s="833"/>
      <c r="AB50" s="833"/>
      <c r="AC50" s="833"/>
      <c r="AD50" s="833"/>
      <c r="AE50" s="834"/>
      <c r="AF50" s="784"/>
      <c r="AG50" s="785"/>
      <c r="AH50" s="785"/>
      <c r="AI50" s="785"/>
      <c r="AJ50" s="786"/>
      <c r="AK50" s="836"/>
      <c r="AL50" s="833"/>
      <c r="AM50" s="833"/>
      <c r="AN50" s="833"/>
      <c r="AO50" s="833"/>
      <c r="AP50" s="833"/>
      <c r="AQ50" s="833"/>
      <c r="AR50" s="833"/>
      <c r="AS50" s="833"/>
      <c r="AT50" s="833"/>
      <c r="AU50" s="833"/>
      <c r="AV50" s="833"/>
      <c r="AW50" s="833"/>
      <c r="AX50" s="833"/>
      <c r="AY50" s="833"/>
      <c r="AZ50" s="835"/>
      <c r="BA50" s="835"/>
      <c r="BB50" s="835"/>
      <c r="BC50" s="835"/>
      <c r="BD50" s="835"/>
      <c r="BE50" s="829"/>
      <c r="BF50" s="829"/>
      <c r="BG50" s="829"/>
      <c r="BH50" s="829"/>
      <c r="BI50" s="830"/>
      <c r="BJ50" s="230"/>
      <c r="BK50" s="230"/>
      <c r="BL50" s="230"/>
      <c r="BM50" s="230"/>
      <c r="BN50" s="230"/>
      <c r="BO50" s="239"/>
      <c r="BP50" s="239"/>
      <c r="BQ50" s="236">
        <v>44</v>
      </c>
      <c r="BR50" s="237"/>
      <c r="BS50" s="771"/>
      <c r="BT50" s="772"/>
      <c r="BU50" s="772"/>
      <c r="BV50" s="772"/>
      <c r="BW50" s="772"/>
      <c r="BX50" s="772"/>
      <c r="BY50" s="772"/>
      <c r="BZ50" s="772"/>
      <c r="CA50" s="772"/>
      <c r="CB50" s="772"/>
      <c r="CC50" s="772"/>
      <c r="CD50" s="772"/>
      <c r="CE50" s="772"/>
      <c r="CF50" s="772"/>
      <c r="CG50" s="773"/>
      <c r="CH50" s="774"/>
      <c r="CI50" s="775"/>
      <c r="CJ50" s="775"/>
      <c r="CK50" s="775"/>
      <c r="CL50" s="776"/>
      <c r="CM50" s="774"/>
      <c r="CN50" s="775"/>
      <c r="CO50" s="775"/>
      <c r="CP50" s="775"/>
      <c r="CQ50" s="776"/>
      <c r="CR50" s="774"/>
      <c r="CS50" s="775"/>
      <c r="CT50" s="775"/>
      <c r="CU50" s="775"/>
      <c r="CV50" s="776"/>
      <c r="CW50" s="774"/>
      <c r="CX50" s="775"/>
      <c r="CY50" s="775"/>
      <c r="CZ50" s="775"/>
      <c r="DA50" s="776"/>
      <c r="DB50" s="774"/>
      <c r="DC50" s="775"/>
      <c r="DD50" s="775"/>
      <c r="DE50" s="775"/>
      <c r="DF50" s="776"/>
      <c r="DG50" s="774"/>
      <c r="DH50" s="775"/>
      <c r="DI50" s="775"/>
      <c r="DJ50" s="775"/>
      <c r="DK50" s="776"/>
      <c r="DL50" s="774"/>
      <c r="DM50" s="775"/>
      <c r="DN50" s="775"/>
      <c r="DO50" s="775"/>
      <c r="DP50" s="776"/>
      <c r="DQ50" s="774"/>
      <c r="DR50" s="775"/>
      <c r="DS50" s="775"/>
      <c r="DT50" s="775"/>
      <c r="DU50" s="776"/>
      <c r="DV50" s="771"/>
      <c r="DW50" s="772"/>
      <c r="DX50" s="772"/>
      <c r="DY50" s="772"/>
      <c r="DZ50" s="777"/>
      <c r="EA50" s="228"/>
    </row>
    <row r="51" spans="1:131" ht="26.25" customHeight="1" x14ac:dyDescent="0.2">
      <c r="A51" s="236">
        <v>24</v>
      </c>
      <c r="B51" s="778"/>
      <c r="C51" s="779"/>
      <c r="D51" s="779"/>
      <c r="E51" s="779"/>
      <c r="F51" s="779"/>
      <c r="G51" s="779"/>
      <c r="H51" s="779"/>
      <c r="I51" s="779"/>
      <c r="J51" s="779"/>
      <c r="K51" s="779"/>
      <c r="L51" s="779"/>
      <c r="M51" s="779"/>
      <c r="N51" s="779"/>
      <c r="O51" s="779"/>
      <c r="P51" s="780"/>
      <c r="Q51" s="832"/>
      <c r="R51" s="833"/>
      <c r="S51" s="833"/>
      <c r="T51" s="833"/>
      <c r="U51" s="833"/>
      <c r="V51" s="833"/>
      <c r="W51" s="833"/>
      <c r="X51" s="833"/>
      <c r="Y51" s="833"/>
      <c r="Z51" s="833"/>
      <c r="AA51" s="833"/>
      <c r="AB51" s="833"/>
      <c r="AC51" s="833"/>
      <c r="AD51" s="833"/>
      <c r="AE51" s="834"/>
      <c r="AF51" s="784"/>
      <c r="AG51" s="785"/>
      <c r="AH51" s="785"/>
      <c r="AI51" s="785"/>
      <c r="AJ51" s="786"/>
      <c r="AK51" s="836"/>
      <c r="AL51" s="833"/>
      <c r="AM51" s="833"/>
      <c r="AN51" s="833"/>
      <c r="AO51" s="833"/>
      <c r="AP51" s="833"/>
      <c r="AQ51" s="833"/>
      <c r="AR51" s="833"/>
      <c r="AS51" s="833"/>
      <c r="AT51" s="833"/>
      <c r="AU51" s="833"/>
      <c r="AV51" s="833"/>
      <c r="AW51" s="833"/>
      <c r="AX51" s="833"/>
      <c r="AY51" s="833"/>
      <c r="AZ51" s="835"/>
      <c r="BA51" s="835"/>
      <c r="BB51" s="835"/>
      <c r="BC51" s="835"/>
      <c r="BD51" s="835"/>
      <c r="BE51" s="829"/>
      <c r="BF51" s="829"/>
      <c r="BG51" s="829"/>
      <c r="BH51" s="829"/>
      <c r="BI51" s="830"/>
      <c r="BJ51" s="230"/>
      <c r="BK51" s="230"/>
      <c r="BL51" s="230"/>
      <c r="BM51" s="230"/>
      <c r="BN51" s="230"/>
      <c r="BO51" s="239"/>
      <c r="BP51" s="239"/>
      <c r="BQ51" s="236">
        <v>45</v>
      </c>
      <c r="BR51" s="237"/>
      <c r="BS51" s="771"/>
      <c r="BT51" s="772"/>
      <c r="BU51" s="772"/>
      <c r="BV51" s="772"/>
      <c r="BW51" s="772"/>
      <c r="BX51" s="772"/>
      <c r="BY51" s="772"/>
      <c r="BZ51" s="772"/>
      <c r="CA51" s="772"/>
      <c r="CB51" s="772"/>
      <c r="CC51" s="772"/>
      <c r="CD51" s="772"/>
      <c r="CE51" s="772"/>
      <c r="CF51" s="772"/>
      <c r="CG51" s="773"/>
      <c r="CH51" s="774"/>
      <c r="CI51" s="775"/>
      <c r="CJ51" s="775"/>
      <c r="CK51" s="775"/>
      <c r="CL51" s="776"/>
      <c r="CM51" s="774"/>
      <c r="CN51" s="775"/>
      <c r="CO51" s="775"/>
      <c r="CP51" s="775"/>
      <c r="CQ51" s="776"/>
      <c r="CR51" s="774"/>
      <c r="CS51" s="775"/>
      <c r="CT51" s="775"/>
      <c r="CU51" s="775"/>
      <c r="CV51" s="776"/>
      <c r="CW51" s="774"/>
      <c r="CX51" s="775"/>
      <c r="CY51" s="775"/>
      <c r="CZ51" s="775"/>
      <c r="DA51" s="776"/>
      <c r="DB51" s="774"/>
      <c r="DC51" s="775"/>
      <c r="DD51" s="775"/>
      <c r="DE51" s="775"/>
      <c r="DF51" s="776"/>
      <c r="DG51" s="774"/>
      <c r="DH51" s="775"/>
      <c r="DI51" s="775"/>
      <c r="DJ51" s="775"/>
      <c r="DK51" s="776"/>
      <c r="DL51" s="774"/>
      <c r="DM51" s="775"/>
      <c r="DN51" s="775"/>
      <c r="DO51" s="775"/>
      <c r="DP51" s="776"/>
      <c r="DQ51" s="774"/>
      <c r="DR51" s="775"/>
      <c r="DS51" s="775"/>
      <c r="DT51" s="775"/>
      <c r="DU51" s="776"/>
      <c r="DV51" s="771"/>
      <c r="DW51" s="772"/>
      <c r="DX51" s="772"/>
      <c r="DY51" s="772"/>
      <c r="DZ51" s="777"/>
      <c r="EA51" s="228"/>
    </row>
    <row r="52" spans="1:131" ht="26.25" customHeight="1" x14ac:dyDescent="0.2">
      <c r="A52" s="236">
        <v>25</v>
      </c>
      <c r="B52" s="778"/>
      <c r="C52" s="779"/>
      <c r="D52" s="779"/>
      <c r="E52" s="779"/>
      <c r="F52" s="779"/>
      <c r="G52" s="779"/>
      <c r="H52" s="779"/>
      <c r="I52" s="779"/>
      <c r="J52" s="779"/>
      <c r="K52" s="779"/>
      <c r="L52" s="779"/>
      <c r="M52" s="779"/>
      <c r="N52" s="779"/>
      <c r="O52" s="779"/>
      <c r="P52" s="780"/>
      <c r="Q52" s="832"/>
      <c r="R52" s="833"/>
      <c r="S52" s="833"/>
      <c r="T52" s="833"/>
      <c r="U52" s="833"/>
      <c r="V52" s="833"/>
      <c r="W52" s="833"/>
      <c r="X52" s="833"/>
      <c r="Y52" s="833"/>
      <c r="Z52" s="833"/>
      <c r="AA52" s="833"/>
      <c r="AB52" s="833"/>
      <c r="AC52" s="833"/>
      <c r="AD52" s="833"/>
      <c r="AE52" s="834"/>
      <c r="AF52" s="784"/>
      <c r="AG52" s="785"/>
      <c r="AH52" s="785"/>
      <c r="AI52" s="785"/>
      <c r="AJ52" s="786"/>
      <c r="AK52" s="836"/>
      <c r="AL52" s="833"/>
      <c r="AM52" s="833"/>
      <c r="AN52" s="833"/>
      <c r="AO52" s="833"/>
      <c r="AP52" s="833"/>
      <c r="AQ52" s="833"/>
      <c r="AR52" s="833"/>
      <c r="AS52" s="833"/>
      <c r="AT52" s="833"/>
      <c r="AU52" s="833"/>
      <c r="AV52" s="833"/>
      <c r="AW52" s="833"/>
      <c r="AX52" s="833"/>
      <c r="AY52" s="833"/>
      <c r="AZ52" s="835"/>
      <c r="BA52" s="835"/>
      <c r="BB52" s="835"/>
      <c r="BC52" s="835"/>
      <c r="BD52" s="835"/>
      <c r="BE52" s="829"/>
      <c r="BF52" s="829"/>
      <c r="BG52" s="829"/>
      <c r="BH52" s="829"/>
      <c r="BI52" s="830"/>
      <c r="BJ52" s="230"/>
      <c r="BK52" s="230"/>
      <c r="BL52" s="230"/>
      <c r="BM52" s="230"/>
      <c r="BN52" s="230"/>
      <c r="BO52" s="239"/>
      <c r="BP52" s="239"/>
      <c r="BQ52" s="236">
        <v>46</v>
      </c>
      <c r="BR52" s="237"/>
      <c r="BS52" s="771"/>
      <c r="BT52" s="772"/>
      <c r="BU52" s="772"/>
      <c r="BV52" s="772"/>
      <c r="BW52" s="772"/>
      <c r="BX52" s="772"/>
      <c r="BY52" s="772"/>
      <c r="BZ52" s="772"/>
      <c r="CA52" s="772"/>
      <c r="CB52" s="772"/>
      <c r="CC52" s="772"/>
      <c r="CD52" s="772"/>
      <c r="CE52" s="772"/>
      <c r="CF52" s="772"/>
      <c r="CG52" s="773"/>
      <c r="CH52" s="774"/>
      <c r="CI52" s="775"/>
      <c r="CJ52" s="775"/>
      <c r="CK52" s="775"/>
      <c r="CL52" s="776"/>
      <c r="CM52" s="774"/>
      <c r="CN52" s="775"/>
      <c r="CO52" s="775"/>
      <c r="CP52" s="775"/>
      <c r="CQ52" s="776"/>
      <c r="CR52" s="774"/>
      <c r="CS52" s="775"/>
      <c r="CT52" s="775"/>
      <c r="CU52" s="775"/>
      <c r="CV52" s="776"/>
      <c r="CW52" s="774"/>
      <c r="CX52" s="775"/>
      <c r="CY52" s="775"/>
      <c r="CZ52" s="775"/>
      <c r="DA52" s="776"/>
      <c r="DB52" s="774"/>
      <c r="DC52" s="775"/>
      <c r="DD52" s="775"/>
      <c r="DE52" s="775"/>
      <c r="DF52" s="776"/>
      <c r="DG52" s="774"/>
      <c r="DH52" s="775"/>
      <c r="DI52" s="775"/>
      <c r="DJ52" s="775"/>
      <c r="DK52" s="776"/>
      <c r="DL52" s="774"/>
      <c r="DM52" s="775"/>
      <c r="DN52" s="775"/>
      <c r="DO52" s="775"/>
      <c r="DP52" s="776"/>
      <c r="DQ52" s="774"/>
      <c r="DR52" s="775"/>
      <c r="DS52" s="775"/>
      <c r="DT52" s="775"/>
      <c r="DU52" s="776"/>
      <c r="DV52" s="771"/>
      <c r="DW52" s="772"/>
      <c r="DX52" s="772"/>
      <c r="DY52" s="772"/>
      <c r="DZ52" s="777"/>
      <c r="EA52" s="228"/>
    </row>
    <row r="53" spans="1:131" ht="26.25" customHeight="1" x14ac:dyDescent="0.2">
      <c r="A53" s="236">
        <v>26</v>
      </c>
      <c r="B53" s="778"/>
      <c r="C53" s="779"/>
      <c r="D53" s="779"/>
      <c r="E53" s="779"/>
      <c r="F53" s="779"/>
      <c r="G53" s="779"/>
      <c r="H53" s="779"/>
      <c r="I53" s="779"/>
      <c r="J53" s="779"/>
      <c r="K53" s="779"/>
      <c r="L53" s="779"/>
      <c r="M53" s="779"/>
      <c r="N53" s="779"/>
      <c r="O53" s="779"/>
      <c r="P53" s="780"/>
      <c r="Q53" s="832"/>
      <c r="R53" s="833"/>
      <c r="S53" s="833"/>
      <c r="T53" s="833"/>
      <c r="U53" s="833"/>
      <c r="V53" s="833"/>
      <c r="W53" s="833"/>
      <c r="X53" s="833"/>
      <c r="Y53" s="833"/>
      <c r="Z53" s="833"/>
      <c r="AA53" s="833"/>
      <c r="AB53" s="833"/>
      <c r="AC53" s="833"/>
      <c r="AD53" s="833"/>
      <c r="AE53" s="834"/>
      <c r="AF53" s="784"/>
      <c r="AG53" s="785"/>
      <c r="AH53" s="785"/>
      <c r="AI53" s="785"/>
      <c r="AJ53" s="786"/>
      <c r="AK53" s="836"/>
      <c r="AL53" s="833"/>
      <c r="AM53" s="833"/>
      <c r="AN53" s="833"/>
      <c r="AO53" s="833"/>
      <c r="AP53" s="833"/>
      <c r="AQ53" s="833"/>
      <c r="AR53" s="833"/>
      <c r="AS53" s="833"/>
      <c r="AT53" s="833"/>
      <c r="AU53" s="833"/>
      <c r="AV53" s="833"/>
      <c r="AW53" s="833"/>
      <c r="AX53" s="833"/>
      <c r="AY53" s="833"/>
      <c r="AZ53" s="835"/>
      <c r="BA53" s="835"/>
      <c r="BB53" s="835"/>
      <c r="BC53" s="835"/>
      <c r="BD53" s="835"/>
      <c r="BE53" s="829"/>
      <c r="BF53" s="829"/>
      <c r="BG53" s="829"/>
      <c r="BH53" s="829"/>
      <c r="BI53" s="830"/>
      <c r="BJ53" s="230"/>
      <c r="BK53" s="230"/>
      <c r="BL53" s="230"/>
      <c r="BM53" s="230"/>
      <c r="BN53" s="230"/>
      <c r="BO53" s="239"/>
      <c r="BP53" s="239"/>
      <c r="BQ53" s="236">
        <v>47</v>
      </c>
      <c r="BR53" s="237"/>
      <c r="BS53" s="771"/>
      <c r="BT53" s="772"/>
      <c r="BU53" s="772"/>
      <c r="BV53" s="772"/>
      <c r="BW53" s="772"/>
      <c r="BX53" s="772"/>
      <c r="BY53" s="772"/>
      <c r="BZ53" s="772"/>
      <c r="CA53" s="772"/>
      <c r="CB53" s="772"/>
      <c r="CC53" s="772"/>
      <c r="CD53" s="772"/>
      <c r="CE53" s="772"/>
      <c r="CF53" s="772"/>
      <c r="CG53" s="773"/>
      <c r="CH53" s="774"/>
      <c r="CI53" s="775"/>
      <c r="CJ53" s="775"/>
      <c r="CK53" s="775"/>
      <c r="CL53" s="776"/>
      <c r="CM53" s="774"/>
      <c r="CN53" s="775"/>
      <c r="CO53" s="775"/>
      <c r="CP53" s="775"/>
      <c r="CQ53" s="776"/>
      <c r="CR53" s="774"/>
      <c r="CS53" s="775"/>
      <c r="CT53" s="775"/>
      <c r="CU53" s="775"/>
      <c r="CV53" s="776"/>
      <c r="CW53" s="774"/>
      <c r="CX53" s="775"/>
      <c r="CY53" s="775"/>
      <c r="CZ53" s="775"/>
      <c r="DA53" s="776"/>
      <c r="DB53" s="774"/>
      <c r="DC53" s="775"/>
      <c r="DD53" s="775"/>
      <c r="DE53" s="775"/>
      <c r="DF53" s="776"/>
      <c r="DG53" s="774"/>
      <c r="DH53" s="775"/>
      <c r="DI53" s="775"/>
      <c r="DJ53" s="775"/>
      <c r="DK53" s="776"/>
      <c r="DL53" s="774"/>
      <c r="DM53" s="775"/>
      <c r="DN53" s="775"/>
      <c r="DO53" s="775"/>
      <c r="DP53" s="776"/>
      <c r="DQ53" s="774"/>
      <c r="DR53" s="775"/>
      <c r="DS53" s="775"/>
      <c r="DT53" s="775"/>
      <c r="DU53" s="776"/>
      <c r="DV53" s="771"/>
      <c r="DW53" s="772"/>
      <c r="DX53" s="772"/>
      <c r="DY53" s="772"/>
      <c r="DZ53" s="777"/>
      <c r="EA53" s="228"/>
    </row>
    <row r="54" spans="1:131" ht="26.25" customHeight="1" x14ac:dyDescent="0.2">
      <c r="A54" s="236">
        <v>27</v>
      </c>
      <c r="B54" s="778"/>
      <c r="C54" s="779"/>
      <c r="D54" s="779"/>
      <c r="E54" s="779"/>
      <c r="F54" s="779"/>
      <c r="G54" s="779"/>
      <c r="H54" s="779"/>
      <c r="I54" s="779"/>
      <c r="J54" s="779"/>
      <c r="K54" s="779"/>
      <c r="L54" s="779"/>
      <c r="M54" s="779"/>
      <c r="N54" s="779"/>
      <c r="O54" s="779"/>
      <c r="P54" s="780"/>
      <c r="Q54" s="832"/>
      <c r="R54" s="833"/>
      <c r="S54" s="833"/>
      <c r="T54" s="833"/>
      <c r="U54" s="833"/>
      <c r="V54" s="833"/>
      <c r="W54" s="833"/>
      <c r="X54" s="833"/>
      <c r="Y54" s="833"/>
      <c r="Z54" s="833"/>
      <c r="AA54" s="833"/>
      <c r="AB54" s="833"/>
      <c r="AC54" s="833"/>
      <c r="AD54" s="833"/>
      <c r="AE54" s="834"/>
      <c r="AF54" s="784"/>
      <c r="AG54" s="785"/>
      <c r="AH54" s="785"/>
      <c r="AI54" s="785"/>
      <c r="AJ54" s="786"/>
      <c r="AK54" s="836"/>
      <c r="AL54" s="833"/>
      <c r="AM54" s="833"/>
      <c r="AN54" s="833"/>
      <c r="AO54" s="833"/>
      <c r="AP54" s="833"/>
      <c r="AQ54" s="833"/>
      <c r="AR54" s="833"/>
      <c r="AS54" s="833"/>
      <c r="AT54" s="833"/>
      <c r="AU54" s="833"/>
      <c r="AV54" s="833"/>
      <c r="AW54" s="833"/>
      <c r="AX54" s="833"/>
      <c r="AY54" s="833"/>
      <c r="AZ54" s="835"/>
      <c r="BA54" s="835"/>
      <c r="BB54" s="835"/>
      <c r="BC54" s="835"/>
      <c r="BD54" s="835"/>
      <c r="BE54" s="829"/>
      <c r="BF54" s="829"/>
      <c r="BG54" s="829"/>
      <c r="BH54" s="829"/>
      <c r="BI54" s="830"/>
      <c r="BJ54" s="230"/>
      <c r="BK54" s="230"/>
      <c r="BL54" s="230"/>
      <c r="BM54" s="230"/>
      <c r="BN54" s="230"/>
      <c r="BO54" s="239"/>
      <c r="BP54" s="239"/>
      <c r="BQ54" s="236">
        <v>48</v>
      </c>
      <c r="BR54" s="237"/>
      <c r="BS54" s="771"/>
      <c r="BT54" s="772"/>
      <c r="BU54" s="772"/>
      <c r="BV54" s="772"/>
      <c r="BW54" s="772"/>
      <c r="BX54" s="772"/>
      <c r="BY54" s="772"/>
      <c r="BZ54" s="772"/>
      <c r="CA54" s="772"/>
      <c r="CB54" s="772"/>
      <c r="CC54" s="772"/>
      <c r="CD54" s="772"/>
      <c r="CE54" s="772"/>
      <c r="CF54" s="772"/>
      <c r="CG54" s="773"/>
      <c r="CH54" s="774"/>
      <c r="CI54" s="775"/>
      <c r="CJ54" s="775"/>
      <c r="CK54" s="775"/>
      <c r="CL54" s="776"/>
      <c r="CM54" s="774"/>
      <c r="CN54" s="775"/>
      <c r="CO54" s="775"/>
      <c r="CP54" s="775"/>
      <c r="CQ54" s="776"/>
      <c r="CR54" s="774"/>
      <c r="CS54" s="775"/>
      <c r="CT54" s="775"/>
      <c r="CU54" s="775"/>
      <c r="CV54" s="776"/>
      <c r="CW54" s="774"/>
      <c r="CX54" s="775"/>
      <c r="CY54" s="775"/>
      <c r="CZ54" s="775"/>
      <c r="DA54" s="776"/>
      <c r="DB54" s="774"/>
      <c r="DC54" s="775"/>
      <c r="DD54" s="775"/>
      <c r="DE54" s="775"/>
      <c r="DF54" s="776"/>
      <c r="DG54" s="774"/>
      <c r="DH54" s="775"/>
      <c r="DI54" s="775"/>
      <c r="DJ54" s="775"/>
      <c r="DK54" s="776"/>
      <c r="DL54" s="774"/>
      <c r="DM54" s="775"/>
      <c r="DN54" s="775"/>
      <c r="DO54" s="775"/>
      <c r="DP54" s="776"/>
      <c r="DQ54" s="774"/>
      <c r="DR54" s="775"/>
      <c r="DS54" s="775"/>
      <c r="DT54" s="775"/>
      <c r="DU54" s="776"/>
      <c r="DV54" s="771"/>
      <c r="DW54" s="772"/>
      <c r="DX54" s="772"/>
      <c r="DY54" s="772"/>
      <c r="DZ54" s="777"/>
      <c r="EA54" s="228"/>
    </row>
    <row r="55" spans="1:131" ht="26.25" customHeight="1" x14ac:dyDescent="0.2">
      <c r="A55" s="236">
        <v>28</v>
      </c>
      <c r="B55" s="778"/>
      <c r="C55" s="779"/>
      <c r="D55" s="779"/>
      <c r="E55" s="779"/>
      <c r="F55" s="779"/>
      <c r="G55" s="779"/>
      <c r="H55" s="779"/>
      <c r="I55" s="779"/>
      <c r="J55" s="779"/>
      <c r="K55" s="779"/>
      <c r="L55" s="779"/>
      <c r="M55" s="779"/>
      <c r="N55" s="779"/>
      <c r="O55" s="779"/>
      <c r="P55" s="780"/>
      <c r="Q55" s="832"/>
      <c r="R55" s="833"/>
      <c r="S55" s="833"/>
      <c r="T55" s="833"/>
      <c r="U55" s="833"/>
      <c r="V55" s="833"/>
      <c r="W55" s="833"/>
      <c r="X55" s="833"/>
      <c r="Y55" s="833"/>
      <c r="Z55" s="833"/>
      <c r="AA55" s="833"/>
      <c r="AB55" s="833"/>
      <c r="AC55" s="833"/>
      <c r="AD55" s="833"/>
      <c r="AE55" s="834"/>
      <c r="AF55" s="784"/>
      <c r="AG55" s="785"/>
      <c r="AH55" s="785"/>
      <c r="AI55" s="785"/>
      <c r="AJ55" s="786"/>
      <c r="AK55" s="836"/>
      <c r="AL55" s="833"/>
      <c r="AM55" s="833"/>
      <c r="AN55" s="833"/>
      <c r="AO55" s="833"/>
      <c r="AP55" s="833"/>
      <c r="AQ55" s="833"/>
      <c r="AR55" s="833"/>
      <c r="AS55" s="833"/>
      <c r="AT55" s="833"/>
      <c r="AU55" s="833"/>
      <c r="AV55" s="833"/>
      <c r="AW55" s="833"/>
      <c r="AX55" s="833"/>
      <c r="AY55" s="833"/>
      <c r="AZ55" s="835"/>
      <c r="BA55" s="835"/>
      <c r="BB55" s="835"/>
      <c r="BC55" s="835"/>
      <c r="BD55" s="835"/>
      <c r="BE55" s="829"/>
      <c r="BF55" s="829"/>
      <c r="BG55" s="829"/>
      <c r="BH55" s="829"/>
      <c r="BI55" s="830"/>
      <c r="BJ55" s="230"/>
      <c r="BK55" s="230"/>
      <c r="BL55" s="230"/>
      <c r="BM55" s="230"/>
      <c r="BN55" s="230"/>
      <c r="BO55" s="239"/>
      <c r="BP55" s="239"/>
      <c r="BQ55" s="236">
        <v>49</v>
      </c>
      <c r="BR55" s="237"/>
      <c r="BS55" s="771"/>
      <c r="BT55" s="772"/>
      <c r="BU55" s="772"/>
      <c r="BV55" s="772"/>
      <c r="BW55" s="772"/>
      <c r="BX55" s="772"/>
      <c r="BY55" s="772"/>
      <c r="BZ55" s="772"/>
      <c r="CA55" s="772"/>
      <c r="CB55" s="772"/>
      <c r="CC55" s="772"/>
      <c r="CD55" s="772"/>
      <c r="CE55" s="772"/>
      <c r="CF55" s="772"/>
      <c r="CG55" s="773"/>
      <c r="CH55" s="774"/>
      <c r="CI55" s="775"/>
      <c r="CJ55" s="775"/>
      <c r="CK55" s="775"/>
      <c r="CL55" s="776"/>
      <c r="CM55" s="774"/>
      <c r="CN55" s="775"/>
      <c r="CO55" s="775"/>
      <c r="CP55" s="775"/>
      <c r="CQ55" s="776"/>
      <c r="CR55" s="774"/>
      <c r="CS55" s="775"/>
      <c r="CT55" s="775"/>
      <c r="CU55" s="775"/>
      <c r="CV55" s="776"/>
      <c r="CW55" s="774"/>
      <c r="CX55" s="775"/>
      <c r="CY55" s="775"/>
      <c r="CZ55" s="775"/>
      <c r="DA55" s="776"/>
      <c r="DB55" s="774"/>
      <c r="DC55" s="775"/>
      <c r="DD55" s="775"/>
      <c r="DE55" s="775"/>
      <c r="DF55" s="776"/>
      <c r="DG55" s="774"/>
      <c r="DH55" s="775"/>
      <c r="DI55" s="775"/>
      <c r="DJ55" s="775"/>
      <c r="DK55" s="776"/>
      <c r="DL55" s="774"/>
      <c r="DM55" s="775"/>
      <c r="DN55" s="775"/>
      <c r="DO55" s="775"/>
      <c r="DP55" s="776"/>
      <c r="DQ55" s="774"/>
      <c r="DR55" s="775"/>
      <c r="DS55" s="775"/>
      <c r="DT55" s="775"/>
      <c r="DU55" s="776"/>
      <c r="DV55" s="771"/>
      <c r="DW55" s="772"/>
      <c r="DX55" s="772"/>
      <c r="DY55" s="772"/>
      <c r="DZ55" s="777"/>
      <c r="EA55" s="228"/>
    </row>
    <row r="56" spans="1:131" ht="26.25" customHeight="1" x14ac:dyDescent="0.2">
      <c r="A56" s="236">
        <v>29</v>
      </c>
      <c r="B56" s="778"/>
      <c r="C56" s="779"/>
      <c r="D56" s="779"/>
      <c r="E56" s="779"/>
      <c r="F56" s="779"/>
      <c r="G56" s="779"/>
      <c r="H56" s="779"/>
      <c r="I56" s="779"/>
      <c r="J56" s="779"/>
      <c r="K56" s="779"/>
      <c r="L56" s="779"/>
      <c r="M56" s="779"/>
      <c r="N56" s="779"/>
      <c r="O56" s="779"/>
      <c r="P56" s="780"/>
      <c r="Q56" s="832"/>
      <c r="R56" s="833"/>
      <c r="S56" s="833"/>
      <c r="T56" s="833"/>
      <c r="U56" s="833"/>
      <c r="V56" s="833"/>
      <c r="W56" s="833"/>
      <c r="X56" s="833"/>
      <c r="Y56" s="833"/>
      <c r="Z56" s="833"/>
      <c r="AA56" s="833"/>
      <c r="AB56" s="833"/>
      <c r="AC56" s="833"/>
      <c r="AD56" s="833"/>
      <c r="AE56" s="834"/>
      <c r="AF56" s="784"/>
      <c r="AG56" s="785"/>
      <c r="AH56" s="785"/>
      <c r="AI56" s="785"/>
      <c r="AJ56" s="786"/>
      <c r="AK56" s="836"/>
      <c r="AL56" s="833"/>
      <c r="AM56" s="833"/>
      <c r="AN56" s="833"/>
      <c r="AO56" s="833"/>
      <c r="AP56" s="833"/>
      <c r="AQ56" s="833"/>
      <c r="AR56" s="833"/>
      <c r="AS56" s="833"/>
      <c r="AT56" s="833"/>
      <c r="AU56" s="833"/>
      <c r="AV56" s="833"/>
      <c r="AW56" s="833"/>
      <c r="AX56" s="833"/>
      <c r="AY56" s="833"/>
      <c r="AZ56" s="835"/>
      <c r="BA56" s="835"/>
      <c r="BB56" s="835"/>
      <c r="BC56" s="835"/>
      <c r="BD56" s="835"/>
      <c r="BE56" s="829"/>
      <c r="BF56" s="829"/>
      <c r="BG56" s="829"/>
      <c r="BH56" s="829"/>
      <c r="BI56" s="830"/>
      <c r="BJ56" s="230"/>
      <c r="BK56" s="230"/>
      <c r="BL56" s="230"/>
      <c r="BM56" s="230"/>
      <c r="BN56" s="230"/>
      <c r="BO56" s="239"/>
      <c r="BP56" s="239"/>
      <c r="BQ56" s="236">
        <v>50</v>
      </c>
      <c r="BR56" s="237"/>
      <c r="BS56" s="771"/>
      <c r="BT56" s="772"/>
      <c r="BU56" s="772"/>
      <c r="BV56" s="772"/>
      <c r="BW56" s="772"/>
      <c r="BX56" s="772"/>
      <c r="BY56" s="772"/>
      <c r="BZ56" s="772"/>
      <c r="CA56" s="772"/>
      <c r="CB56" s="772"/>
      <c r="CC56" s="772"/>
      <c r="CD56" s="772"/>
      <c r="CE56" s="772"/>
      <c r="CF56" s="772"/>
      <c r="CG56" s="773"/>
      <c r="CH56" s="774"/>
      <c r="CI56" s="775"/>
      <c r="CJ56" s="775"/>
      <c r="CK56" s="775"/>
      <c r="CL56" s="776"/>
      <c r="CM56" s="774"/>
      <c r="CN56" s="775"/>
      <c r="CO56" s="775"/>
      <c r="CP56" s="775"/>
      <c r="CQ56" s="776"/>
      <c r="CR56" s="774"/>
      <c r="CS56" s="775"/>
      <c r="CT56" s="775"/>
      <c r="CU56" s="775"/>
      <c r="CV56" s="776"/>
      <c r="CW56" s="774"/>
      <c r="CX56" s="775"/>
      <c r="CY56" s="775"/>
      <c r="CZ56" s="775"/>
      <c r="DA56" s="776"/>
      <c r="DB56" s="774"/>
      <c r="DC56" s="775"/>
      <c r="DD56" s="775"/>
      <c r="DE56" s="775"/>
      <c r="DF56" s="776"/>
      <c r="DG56" s="774"/>
      <c r="DH56" s="775"/>
      <c r="DI56" s="775"/>
      <c r="DJ56" s="775"/>
      <c r="DK56" s="776"/>
      <c r="DL56" s="774"/>
      <c r="DM56" s="775"/>
      <c r="DN56" s="775"/>
      <c r="DO56" s="775"/>
      <c r="DP56" s="776"/>
      <c r="DQ56" s="774"/>
      <c r="DR56" s="775"/>
      <c r="DS56" s="775"/>
      <c r="DT56" s="775"/>
      <c r="DU56" s="776"/>
      <c r="DV56" s="771"/>
      <c r="DW56" s="772"/>
      <c r="DX56" s="772"/>
      <c r="DY56" s="772"/>
      <c r="DZ56" s="777"/>
      <c r="EA56" s="228"/>
    </row>
    <row r="57" spans="1:131" ht="26.25" customHeight="1" x14ac:dyDescent="0.2">
      <c r="A57" s="236">
        <v>30</v>
      </c>
      <c r="B57" s="778"/>
      <c r="C57" s="779"/>
      <c r="D57" s="779"/>
      <c r="E57" s="779"/>
      <c r="F57" s="779"/>
      <c r="G57" s="779"/>
      <c r="H57" s="779"/>
      <c r="I57" s="779"/>
      <c r="J57" s="779"/>
      <c r="K57" s="779"/>
      <c r="L57" s="779"/>
      <c r="M57" s="779"/>
      <c r="N57" s="779"/>
      <c r="O57" s="779"/>
      <c r="P57" s="780"/>
      <c r="Q57" s="832"/>
      <c r="R57" s="833"/>
      <c r="S57" s="833"/>
      <c r="T57" s="833"/>
      <c r="U57" s="833"/>
      <c r="V57" s="833"/>
      <c r="W57" s="833"/>
      <c r="X57" s="833"/>
      <c r="Y57" s="833"/>
      <c r="Z57" s="833"/>
      <c r="AA57" s="833"/>
      <c r="AB57" s="833"/>
      <c r="AC57" s="833"/>
      <c r="AD57" s="833"/>
      <c r="AE57" s="834"/>
      <c r="AF57" s="784"/>
      <c r="AG57" s="785"/>
      <c r="AH57" s="785"/>
      <c r="AI57" s="785"/>
      <c r="AJ57" s="786"/>
      <c r="AK57" s="836"/>
      <c r="AL57" s="833"/>
      <c r="AM57" s="833"/>
      <c r="AN57" s="833"/>
      <c r="AO57" s="833"/>
      <c r="AP57" s="833"/>
      <c r="AQ57" s="833"/>
      <c r="AR57" s="833"/>
      <c r="AS57" s="833"/>
      <c r="AT57" s="833"/>
      <c r="AU57" s="833"/>
      <c r="AV57" s="833"/>
      <c r="AW57" s="833"/>
      <c r="AX57" s="833"/>
      <c r="AY57" s="833"/>
      <c r="AZ57" s="835"/>
      <c r="BA57" s="835"/>
      <c r="BB57" s="835"/>
      <c r="BC57" s="835"/>
      <c r="BD57" s="835"/>
      <c r="BE57" s="829"/>
      <c r="BF57" s="829"/>
      <c r="BG57" s="829"/>
      <c r="BH57" s="829"/>
      <c r="BI57" s="830"/>
      <c r="BJ57" s="230"/>
      <c r="BK57" s="230"/>
      <c r="BL57" s="230"/>
      <c r="BM57" s="230"/>
      <c r="BN57" s="230"/>
      <c r="BO57" s="239"/>
      <c r="BP57" s="239"/>
      <c r="BQ57" s="236">
        <v>51</v>
      </c>
      <c r="BR57" s="237"/>
      <c r="BS57" s="771"/>
      <c r="BT57" s="772"/>
      <c r="BU57" s="772"/>
      <c r="BV57" s="772"/>
      <c r="BW57" s="772"/>
      <c r="BX57" s="772"/>
      <c r="BY57" s="772"/>
      <c r="BZ57" s="772"/>
      <c r="CA57" s="772"/>
      <c r="CB57" s="772"/>
      <c r="CC57" s="772"/>
      <c r="CD57" s="772"/>
      <c r="CE57" s="772"/>
      <c r="CF57" s="772"/>
      <c r="CG57" s="773"/>
      <c r="CH57" s="774"/>
      <c r="CI57" s="775"/>
      <c r="CJ57" s="775"/>
      <c r="CK57" s="775"/>
      <c r="CL57" s="776"/>
      <c r="CM57" s="774"/>
      <c r="CN57" s="775"/>
      <c r="CO57" s="775"/>
      <c r="CP57" s="775"/>
      <c r="CQ57" s="776"/>
      <c r="CR57" s="774"/>
      <c r="CS57" s="775"/>
      <c r="CT57" s="775"/>
      <c r="CU57" s="775"/>
      <c r="CV57" s="776"/>
      <c r="CW57" s="774"/>
      <c r="CX57" s="775"/>
      <c r="CY57" s="775"/>
      <c r="CZ57" s="775"/>
      <c r="DA57" s="776"/>
      <c r="DB57" s="774"/>
      <c r="DC57" s="775"/>
      <c r="DD57" s="775"/>
      <c r="DE57" s="775"/>
      <c r="DF57" s="776"/>
      <c r="DG57" s="774"/>
      <c r="DH57" s="775"/>
      <c r="DI57" s="775"/>
      <c r="DJ57" s="775"/>
      <c r="DK57" s="776"/>
      <c r="DL57" s="774"/>
      <c r="DM57" s="775"/>
      <c r="DN57" s="775"/>
      <c r="DO57" s="775"/>
      <c r="DP57" s="776"/>
      <c r="DQ57" s="774"/>
      <c r="DR57" s="775"/>
      <c r="DS57" s="775"/>
      <c r="DT57" s="775"/>
      <c r="DU57" s="776"/>
      <c r="DV57" s="771"/>
      <c r="DW57" s="772"/>
      <c r="DX57" s="772"/>
      <c r="DY57" s="772"/>
      <c r="DZ57" s="777"/>
      <c r="EA57" s="228"/>
    </row>
    <row r="58" spans="1:131" ht="26.25" customHeight="1" x14ac:dyDescent="0.2">
      <c r="A58" s="236">
        <v>31</v>
      </c>
      <c r="B58" s="778"/>
      <c r="C58" s="779"/>
      <c r="D58" s="779"/>
      <c r="E58" s="779"/>
      <c r="F58" s="779"/>
      <c r="G58" s="779"/>
      <c r="H58" s="779"/>
      <c r="I58" s="779"/>
      <c r="J58" s="779"/>
      <c r="K58" s="779"/>
      <c r="L58" s="779"/>
      <c r="M58" s="779"/>
      <c r="N58" s="779"/>
      <c r="O58" s="779"/>
      <c r="P58" s="780"/>
      <c r="Q58" s="832"/>
      <c r="R58" s="833"/>
      <c r="S58" s="833"/>
      <c r="T58" s="833"/>
      <c r="U58" s="833"/>
      <c r="V58" s="833"/>
      <c r="W58" s="833"/>
      <c r="X58" s="833"/>
      <c r="Y58" s="833"/>
      <c r="Z58" s="833"/>
      <c r="AA58" s="833"/>
      <c r="AB58" s="833"/>
      <c r="AC58" s="833"/>
      <c r="AD58" s="833"/>
      <c r="AE58" s="834"/>
      <c r="AF58" s="784"/>
      <c r="AG58" s="785"/>
      <c r="AH58" s="785"/>
      <c r="AI58" s="785"/>
      <c r="AJ58" s="786"/>
      <c r="AK58" s="836"/>
      <c r="AL58" s="833"/>
      <c r="AM58" s="833"/>
      <c r="AN58" s="833"/>
      <c r="AO58" s="833"/>
      <c r="AP58" s="833"/>
      <c r="AQ58" s="833"/>
      <c r="AR58" s="833"/>
      <c r="AS58" s="833"/>
      <c r="AT58" s="833"/>
      <c r="AU58" s="833"/>
      <c r="AV58" s="833"/>
      <c r="AW58" s="833"/>
      <c r="AX58" s="833"/>
      <c r="AY58" s="833"/>
      <c r="AZ58" s="835"/>
      <c r="BA58" s="835"/>
      <c r="BB58" s="835"/>
      <c r="BC58" s="835"/>
      <c r="BD58" s="835"/>
      <c r="BE58" s="829"/>
      <c r="BF58" s="829"/>
      <c r="BG58" s="829"/>
      <c r="BH58" s="829"/>
      <c r="BI58" s="830"/>
      <c r="BJ58" s="230"/>
      <c r="BK58" s="230"/>
      <c r="BL58" s="230"/>
      <c r="BM58" s="230"/>
      <c r="BN58" s="230"/>
      <c r="BO58" s="239"/>
      <c r="BP58" s="239"/>
      <c r="BQ58" s="236">
        <v>52</v>
      </c>
      <c r="BR58" s="237"/>
      <c r="BS58" s="771"/>
      <c r="BT58" s="772"/>
      <c r="BU58" s="772"/>
      <c r="BV58" s="772"/>
      <c r="BW58" s="772"/>
      <c r="BX58" s="772"/>
      <c r="BY58" s="772"/>
      <c r="BZ58" s="772"/>
      <c r="CA58" s="772"/>
      <c r="CB58" s="772"/>
      <c r="CC58" s="772"/>
      <c r="CD58" s="772"/>
      <c r="CE58" s="772"/>
      <c r="CF58" s="772"/>
      <c r="CG58" s="773"/>
      <c r="CH58" s="774"/>
      <c r="CI58" s="775"/>
      <c r="CJ58" s="775"/>
      <c r="CK58" s="775"/>
      <c r="CL58" s="776"/>
      <c r="CM58" s="774"/>
      <c r="CN58" s="775"/>
      <c r="CO58" s="775"/>
      <c r="CP58" s="775"/>
      <c r="CQ58" s="776"/>
      <c r="CR58" s="774"/>
      <c r="CS58" s="775"/>
      <c r="CT58" s="775"/>
      <c r="CU58" s="775"/>
      <c r="CV58" s="776"/>
      <c r="CW58" s="774"/>
      <c r="CX58" s="775"/>
      <c r="CY58" s="775"/>
      <c r="CZ58" s="775"/>
      <c r="DA58" s="776"/>
      <c r="DB58" s="774"/>
      <c r="DC58" s="775"/>
      <c r="DD58" s="775"/>
      <c r="DE58" s="775"/>
      <c r="DF58" s="776"/>
      <c r="DG58" s="774"/>
      <c r="DH58" s="775"/>
      <c r="DI58" s="775"/>
      <c r="DJ58" s="775"/>
      <c r="DK58" s="776"/>
      <c r="DL58" s="774"/>
      <c r="DM58" s="775"/>
      <c r="DN58" s="775"/>
      <c r="DO58" s="775"/>
      <c r="DP58" s="776"/>
      <c r="DQ58" s="774"/>
      <c r="DR58" s="775"/>
      <c r="DS58" s="775"/>
      <c r="DT58" s="775"/>
      <c r="DU58" s="776"/>
      <c r="DV58" s="771"/>
      <c r="DW58" s="772"/>
      <c r="DX58" s="772"/>
      <c r="DY58" s="772"/>
      <c r="DZ58" s="777"/>
      <c r="EA58" s="228"/>
    </row>
    <row r="59" spans="1:131" ht="26.25" customHeight="1" x14ac:dyDescent="0.2">
      <c r="A59" s="236">
        <v>32</v>
      </c>
      <c r="B59" s="778"/>
      <c r="C59" s="779"/>
      <c r="D59" s="779"/>
      <c r="E59" s="779"/>
      <c r="F59" s="779"/>
      <c r="G59" s="779"/>
      <c r="H59" s="779"/>
      <c r="I59" s="779"/>
      <c r="J59" s="779"/>
      <c r="K59" s="779"/>
      <c r="L59" s="779"/>
      <c r="M59" s="779"/>
      <c r="N59" s="779"/>
      <c r="O59" s="779"/>
      <c r="P59" s="780"/>
      <c r="Q59" s="832"/>
      <c r="R59" s="833"/>
      <c r="S59" s="833"/>
      <c r="T59" s="833"/>
      <c r="U59" s="833"/>
      <c r="V59" s="833"/>
      <c r="W59" s="833"/>
      <c r="X59" s="833"/>
      <c r="Y59" s="833"/>
      <c r="Z59" s="833"/>
      <c r="AA59" s="833"/>
      <c r="AB59" s="833"/>
      <c r="AC59" s="833"/>
      <c r="AD59" s="833"/>
      <c r="AE59" s="834"/>
      <c r="AF59" s="784"/>
      <c r="AG59" s="785"/>
      <c r="AH59" s="785"/>
      <c r="AI59" s="785"/>
      <c r="AJ59" s="786"/>
      <c r="AK59" s="836"/>
      <c r="AL59" s="833"/>
      <c r="AM59" s="833"/>
      <c r="AN59" s="833"/>
      <c r="AO59" s="833"/>
      <c r="AP59" s="833"/>
      <c r="AQ59" s="833"/>
      <c r="AR59" s="833"/>
      <c r="AS59" s="833"/>
      <c r="AT59" s="833"/>
      <c r="AU59" s="833"/>
      <c r="AV59" s="833"/>
      <c r="AW59" s="833"/>
      <c r="AX59" s="833"/>
      <c r="AY59" s="833"/>
      <c r="AZ59" s="835"/>
      <c r="BA59" s="835"/>
      <c r="BB59" s="835"/>
      <c r="BC59" s="835"/>
      <c r="BD59" s="835"/>
      <c r="BE59" s="829"/>
      <c r="BF59" s="829"/>
      <c r="BG59" s="829"/>
      <c r="BH59" s="829"/>
      <c r="BI59" s="830"/>
      <c r="BJ59" s="230"/>
      <c r="BK59" s="230"/>
      <c r="BL59" s="230"/>
      <c r="BM59" s="230"/>
      <c r="BN59" s="230"/>
      <c r="BO59" s="239"/>
      <c r="BP59" s="239"/>
      <c r="BQ59" s="236">
        <v>53</v>
      </c>
      <c r="BR59" s="237"/>
      <c r="BS59" s="771"/>
      <c r="BT59" s="772"/>
      <c r="BU59" s="772"/>
      <c r="BV59" s="772"/>
      <c r="BW59" s="772"/>
      <c r="BX59" s="772"/>
      <c r="BY59" s="772"/>
      <c r="BZ59" s="772"/>
      <c r="CA59" s="772"/>
      <c r="CB59" s="772"/>
      <c r="CC59" s="772"/>
      <c r="CD59" s="772"/>
      <c r="CE59" s="772"/>
      <c r="CF59" s="772"/>
      <c r="CG59" s="773"/>
      <c r="CH59" s="774"/>
      <c r="CI59" s="775"/>
      <c r="CJ59" s="775"/>
      <c r="CK59" s="775"/>
      <c r="CL59" s="776"/>
      <c r="CM59" s="774"/>
      <c r="CN59" s="775"/>
      <c r="CO59" s="775"/>
      <c r="CP59" s="775"/>
      <c r="CQ59" s="776"/>
      <c r="CR59" s="774"/>
      <c r="CS59" s="775"/>
      <c r="CT59" s="775"/>
      <c r="CU59" s="775"/>
      <c r="CV59" s="776"/>
      <c r="CW59" s="774"/>
      <c r="CX59" s="775"/>
      <c r="CY59" s="775"/>
      <c r="CZ59" s="775"/>
      <c r="DA59" s="776"/>
      <c r="DB59" s="774"/>
      <c r="DC59" s="775"/>
      <c r="DD59" s="775"/>
      <c r="DE59" s="775"/>
      <c r="DF59" s="776"/>
      <c r="DG59" s="774"/>
      <c r="DH59" s="775"/>
      <c r="DI59" s="775"/>
      <c r="DJ59" s="775"/>
      <c r="DK59" s="776"/>
      <c r="DL59" s="774"/>
      <c r="DM59" s="775"/>
      <c r="DN59" s="775"/>
      <c r="DO59" s="775"/>
      <c r="DP59" s="776"/>
      <c r="DQ59" s="774"/>
      <c r="DR59" s="775"/>
      <c r="DS59" s="775"/>
      <c r="DT59" s="775"/>
      <c r="DU59" s="776"/>
      <c r="DV59" s="771"/>
      <c r="DW59" s="772"/>
      <c r="DX59" s="772"/>
      <c r="DY59" s="772"/>
      <c r="DZ59" s="777"/>
      <c r="EA59" s="228"/>
    </row>
    <row r="60" spans="1:131" ht="26.25" customHeight="1" x14ac:dyDescent="0.2">
      <c r="A60" s="236">
        <v>33</v>
      </c>
      <c r="B60" s="778"/>
      <c r="C60" s="779"/>
      <c r="D60" s="779"/>
      <c r="E60" s="779"/>
      <c r="F60" s="779"/>
      <c r="G60" s="779"/>
      <c r="H60" s="779"/>
      <c r="I60" s="779"/>
      <c r="J60" s="779"/>
      <c r="K60" s="779"/>
      <c r="L60" s="779"/>
      <c r="M60" s="779"/>
      <c r="N60" s="779"/>
      <c r="O60" s="779"/>
      <c r="P60" s="780"/>
      <c r="Q60" s="832"/>
      <c r="R60" s="833"/>
      <c r="S60" s="833"/>
      <c r="T60" s="833"/>
      <c r="U60" s="833"/>
      <c r="V60" s="833"/>
      <c r="W60" s="833"/>
      <c r="X60" s="833"/>
      <c r="Y60" s="833"/>
      <c r="Z60" s="833"/>
      <c r="AA60" s="833"/>
      <c r="AB60" s="833"/>
      <c r="AC60" s="833"/>
      <c r="AD60" s="833"/>
      <c r="AE60" s="834"/>
      <c r="AF60" s="784"/>
      <c r="AG60" s="785"/>
      <c r="AH60" s="785"/>
      <c r="AI60" s="785"/>
      <c r="AJ60" s="786"/>
      <c r="AK60" s="836"/>
      <c r="AL60" s="833"/>
      <c r="AM60" s="833"/>
      <c r="AN60" s="833"/>
      <c r="AO60" s="833"/>
      <c r="AP60" s="833"/>
      <c r="AQ60" s="833"/>
      <c r="AR60" s="833"/>
      <c r="AS60" s="833"/>
      <c r="AT60" s="833"/>
      <c r="AU60" s="833"/>
      <c r="AV60" s="833"/>
      <c r="AW60" s="833"/>
      <c r="AX60" s="833"/>
      <c r="AY60" s="833"/>
      <c r="AZ60" s="835"/>
      <c r="BA60" s="835"/>
      <c r="BB60" s="835"/>
      <c r="BC60" s="835"/>
      <c r="BD60" s="835"/>
      <c r="BE60" s="829"/>
      <c r="BF60" s="829"/>
      <c r="BG60" s="829"/>
      <c r="BH60" s="829"/>
      <c r="BI60" s="830"/>
      <c r="BJ60" s="230"/>
      <c r="BK60" s="230"/>
      <c r="BL60" s="230"/>
      <c r="BM60" s="230"/>
      <c r="BN60" s="230"/>
      <c r="BO60" s="239"/>
      <c r="BP60" s="239"/>
      <c r="BQ60" s="236">
        <v>54</v>
      </c>
      <c r="BR60" s="237"/>
      <c r="BS60" s="771"/>
      <c r="BT60" s="772"/>
      <c r="BU60" s="772"/>
      <c r="BV60" s="772"/>
      <c r="BW60" s="772"/>
      <c r="BX60" s="772"/>
      <c r="BY60" s="772"/>
      <c r="BZ60" s="772"/>
      <c r="CA60" s="772"/>
      <c r="CB60" s="772"/>
      <c r="CC60" s="772"/>
      <c r="CD60" s="772"/>
      <c r="CE60" s="772"/>
      <c r="CF60" s="772"/>
      <c r="CG60" s="773"/>
      <c r="CH60" s="774"/>
      <c r="CI60" s="775"/>
      <c r="CJ60" s="775"/>
      <c r="CK60" s="775"/>
      <c r="CL60" s="776"/>
      <c r="CM60" s="774"/>
      <c r="CN60" s="775"/>
      <c r="CO60" s="775"/>
      <c r="CP60" s="775"/>
      <c r="CQ60" s="776"/>
      <c r="CR60" s="774"/>
      <c r="CS60" s="775"/>
      <c r="CT60" s="775"/>
      <c r="CU60" s="775"/>
      <c r="CV60" s="776"/>
      <c r="CW60" s="774"/>
      <c r="CX60" s="775"/>
      <c r="CY60" s="775"/>
      <c r="CZ60" s="775"/>
      <c r="DA60" s="776"/>
      <c r="DB60" s="774"/>
      <c r="DC60" s="775"/>
      <c r="DD60" s="775"/>
      <c r="DE60" s="775"/>
      <c r="DF60" s="776"/>
      <c r="DG60" s="774"/>
      <c r="DH60" s="775"/>
      <c r="DI60" s="775"/>
      <c r="DJ60" s="775"/>
      <c r="DK60" s="776"/>
      <c r="DL60" s="774"/>
      <c r="DM60" s="775"/>
      <c r="DN60" s="775"/>
      <c r="DO60" s="775"/>
      <c r="DP60" s="776"/>
      <c r="DQ60" s="774"/>
      <c r="DR60" s="775"/>
      <c r="DS60" s="775"/>
      <c r="DT60" s="775"/>
      <c r="DU60" s="776"/>
      <c r="DV60" s="771"/>
      <c r="DW60" s="772"/>
      <c r="DX60" s="772"/>
      <c r="DY60" s="772"/>
      <c r="DZ60" s="777"/>
      <c r="EA60" s="228"/>
    </row>
    <row r="61" spans="1:131" ht="26.25" customHeight="1" thickBot="1" x14ac:dyDescent="0.25">
      <c r="A61" s="236">
        <v>34</v>
      </c>
      <c r="B61" s="778"/>
      <c r="C61" s="779"/>
      <c r="D61" s="779"/>
      <c r="E61" s="779"/>
      <c r="F61" s="779"/>
      <c r="G61" s="779"/>
      <c r="H61" s="779"/>
      <c r="I61" s="779"/>
      <c r="J61" s="779"/>
      <c r="K61" s="779"/>
      <c r="L61" s="779"/>
      <c r="M61" s="779"/>
      <c r="N61" s="779"/>
      <c r="O61" s="779"/>
      <c r="P61" s="780"/>
      <c r="Q61" s="832"/>
      <c r="R61" s="833"/>
      <c r="S61" s="833"/>
      <c r="T61" s="833"/>
      <c r="U61" s="833"/>
      <c r="V61" s="833"/>
      <c r="W61" s="833"/>
      <c r="X61" s="833"/>
      <c r="Y61" s="833"/>
      <c r="Z61" s="833"/>
      <c r="AA61" s="833"/>
      <c r="AB61" s="833"/>
      <c r="AC61" s="833"/>
      <c r="AD61" s="833"/>
      <c r="AE61" s="834"/>
      <c r="AF61" s="784"/>
      <c r="AG61" s="785"/>
      <c r="AH61" s="785"/>
      <c r="AI61" s="785"/>
      <c r="AJ61" s="786"/>
      <c r="AK61" s="836"/>
      <c r="AL61" s="833"/>
      <c r="AM61" s="833"/>
      <c r="AN61" s="833"/>
      <c r="AO61" s="833"/>
      <c r="AP61" s="833"/>
      <c r="AQ61" s="833"/>
      <c r="AR61" s="833"/>
      <c r="AS61" s="833"/>
      <c r="AT61" s="833"/>
      <c r="AU61" s="833"/>
      <c r="AV61" s="833"/>
      <c r="AW61" s="833"/>
      <c r="AX61" s="833"/>
      <c r="AY61" s="833"/>
      <c r="AZ61" s="835"/>
      <c r="BA61" s="835"/>
      <c r="BB61" s="835"/>
      <c r="BC61" s="835"/>
      <c r="BD61" s="835"/>
      <c r="BE61" s="829"/>
      <c r="BF61" s="829"/>
      <c r="BG61" s="829"/>
      <c r="BH61" s="829"/>
      <c r="BI61" s="830"/>
      <c r="BJ61" s="230"/>
      <c r="BK61" s="230"/>
      <c r="BL61" s="230"/>
      <c r="BM61" s="230"/>
      <c r="BN61" s="230"/>
      <c r="BO61" s="239"/>
      <c r="BP61" s="239"/>
      <c r="BQ61" s="236">
        <v>55</v>
      </c>
      <c r="BR61" s="237"/>
      <c r="BS61" s="771"/>
      <c r="BT61" s="772"/>
      <c r="BU61" s="772"/>
      <c r="BV61" s="772"/>
      <c r="BW61" s="772"/>
      <c r="BX61" s="772"/>
      <c r="BY61" s="772"/>
      <c r="BZ61" s="772"/>
      <c r="CA61" s="772"/>
      <c r="CB61" s="772"/>
      <c r="CC61" s="772"/>
      <c r="CD61" s="772"/>
      <c r="CE61" s="772"/>
      <c r="CF61" s="772"/>
      <c r="CG61" s="773"/>
      <c r="CH61" s="774"/>
      <c r="CI61" s="775"/>
      <c r="CJ61" s="775"/>
      <c r="CK61" s="775"/>
      <c r="CL61" s="776"/>
      <c r="CM61" s="774"/>
      <c r="CN61" s="775"/>
      <c r="CO61" s="775"/>
      <c r="CP61" s="775"/>
      <c r="CQ61" s="776"/>
      <c r="CR61" s="774"/>
      <c r="CS61" s="775"/>
      <c r="CT61" s="775"/>
      <c r="CU61" s="775"/>
      <c r="CV61" s="776"/>
      <c r="CW61" s="774"/>
      <c r="CX61" s="775"/>
      <c r="CY61" s="775"/>
      <c r="CZ61" s="775"/>
      <c r="DA61" s="776"/>
      <c r="DB61" s="774"/>
      <c r="DC61" s="775"/>
      <c r="DD61" s="775"/>
      <c r="DE61" s="775"/>
      <c r="DF61" s="776"/>
      <c r="DG61" s="774"/>
      <c r="DH61" s="775"/>
      <c r="DI61" s="775"/>
      <c r="DJ61" s="775"/>
      <c r="DK61" s="776"/>
      <c r="DL61" s="774"/>
      <c r="DM61" s="775"/>
      <c r="DN61" s="775"/>
      <c r="DO61" s="775"/>
      <c r="DP61" s="776"/>
      <c r="DQ61" s="774"/>
      <c r="DR61" s="775"/>
      <c r="DS61" s="775"/>
      <c r="DT61" s="775"/>
      <c r="DU61" s="776"/>
      <c r="DV61" s="771"/>
      <c r="DW61" s="772"/>
      <c r="DX61" s="772"/>
      <c r="DY61" s="772"/>
      <c r="DZ61" s="777"/>
      <c r="EA61" s="228"/>
    </row>
    <row r="62" spans="1:131" ht="26.25" customHeight="1" x14ac:dyDescent="0.2">
      <c r="A62" s="236">
        <v>35</v>
      </c>
      <c r="B62" s="778"/>
      <c r="C62" s="779"/>
      <c r="D62" s="779"/>
      <c r="E62" s="779"/>
      <c r="F62" s="779"/>
      <c r="G62" s="779"/>
      <c r="H62" s="779"/>
      <c r="I62" s="779"/>
      <c r="J62" s="779"/>
      <c r="K62" s="779"/>
      <c r="L62" s="779"/>
      <c r="M62" s="779"/>
      <c r="N62" s="779"/>
      <c r="O62" s="779"/>
      <c r="P62" s="780"/>
      <c r="Q62" s="832"/>
      <c r="R62" s="833"/>
      <c r="S62" s="833"/>
      <c r="T62" s="833"/>
      <c r="U62" s="833"/>
      <c r="V62" s="833"/>
      <c r="W62" s="833"/>
      <c r="X62" s="833"/>
      <c r="Y62" s="833"/>
      <c r="Z62" s="833"/>
      <c r="AA62" s="833"/>
      <c r="AB62" s="833"/>
      <c r="AC62" s="833"/>
      <c r="AD62" s="833"/>
      <c r="AE62" s="834"/>
      <c r="AF62" s="784"/>
      <c r="AG62" s="785"/>
      <c r="AH62" s="785"/>
      <c r="AI62" s="785"/>
      <c r="AJ62" s="786"/>
      <c r="AK62" s="836"/>
      <c r="AL62" s="833"/>
      <c r="AM62" s="833"/>
      <c r="AN62" s="833"/>
      <c r="AO62" s="833"/>
      <c r="AP62" s="833"/>
      <c r="AQ62" s="833"/>
      <c r="AR62" s="833"/>
      <c r="AS62" s="833"/>
      <c r="AT62" s="833"/>
      <c r="AU62" s="833"/>
      <c r="AV62" s="833"/>
      <c r="AW62" s="833"/>
      <c r="AX62" s="833"/>
      <c r="AY62" s="833"/>
      <c r="AZ62" s="835"/>
      <c r="BA62" s="835"/>
      <c r="BB62" s="835"/>
      <c r="BC62" s="835"/>
      <c r="BD62" s="835"/>
      <c r="BE62" s="829"/>
      <c r="BF62" s="829"/>
      <c r="BG62" s="829"/>
      <c r="BH62" s="829"/>
      <c r="BI62" s="830"/>
      <c r="BJ62" s="844" t="s">
        <v>424</v>
      </c>
      <c r="BK62" s="804"/>
      <c r="BL62" s="804"/>
      <c r="BM62" s="804"/>
      <c r="BN62" s="805"/>
      <c r="BO62" s="239"/>
      <c r="BP62" s="239"/>
      <c r="BQ62" s="236">
        <v>56</v>
      </c>
      <c r="BR62" s="237"/>
      <c r="BS62" s="771"/>
      <c r="BT62" s="772"/>
      <c r="BU62" s="772"/>
      <c r="BV62" s="772"/>
      <c r="BW62" s="772"/>
      <c r="BX62" s="772"/>
      <c r="BY62" s="772"/>
      <c r="BZ62" s="772"/>
      <c r="CA62" s="772"/>
      <c r="CB62" s="772"/>
      <c r="CC62" s="772"/>
      <c r="CD62" s="772"/>
      <c r="CE62" s="772"/>
      <c r="CF62" s="772"/>
      <c r="CG62" s="773"/>
      <c r="CH62" s="774"/>
      <c r="CI62" s="775"/>
      <c r="CJ62" s="775"/>
      <c r="CK62" s="775"/>
      <c r="CL62" s="776"/>
      <c r="CM62" s="774"/>
      <c r="CN62" s="775"/>
      <c r="CO62" s="775"/>
      <c r="CP62" s="775"/>
      <c r="CQ62" s="776"/>
      <c r="CR62" s="774"/>
      <c r="CS62" s="775"/>
      <c r="CT62" s="775"/>
      <c r="CU62" s="775"/>
      <c r="CV62" s="776"/>
      <c r="CW62" s="774"/>
      <c r="CX62" s="775"/>
      <c r="CY62" s="775"/>
      <c r="CZ62" s="775"/>
      <c r="DA62" s="776"/>
      <c r="DB62" s="774"/>
      <c r="DC62" s="775"/>
      <c r="DD62" s="775"/>
      <c r="DE62" s="775"/>
      <c r="DF62" s="776"/>
      <c r="DG62" s="774"/>
      <c r="DH62" s="775"/>
      <c r="DI62" s="775"/>
      <c r="DJ62" s="775"/>
      <c r="DK62" s="776"/>
      <c r="DL62" s="774"/>
      <c r="DM62" s="775"/>
      <c r="DN62" s="775"/>
      <c r="DO62" s="775"/>
      <c r="DP62" s="776"/>
      <c r="DQ62" s="774"/>
      <c r="DR62" s="775"/>
      <c r="DS62" s="775"/>
      <c r="DT62" s="775"/>
      <c r="DU62" s="776"/>
      <c r="DV62" s="771"/>
      <c r="DW62" s="772"/>
      <c r="DX62" s="772"/>
      <c r="DY62" s="772"/>
      <c r="DZ62" s="777"/>
      <c r="EA62" s="228"/>
    </row>
    <row r="63" spans="1:131" ht="26.25" customHeight="1" thickBot="1" x14ac:dyDescent="0.25">
      <c r="A63" s="238" t="s">
        <v>401</v>
      </c>
      <c r="B63" s="787" t="s">
        <v>425</v>
      </c>
      <c r="C63" s="788"/>
      <c r="D63" s="788"/>
      <c r="E63" s="788"/>
      <c r="F63" s="788"/>
      <c r="G63" s="788"/>
      <c r="H63" s="788"/>
      <c r="I63" s="788"/>
      <c r="J63" s="788"/>
      <c r="K63" s="788"/>
      <c r="L63" s="788"/>
      <c r="M63" s="788"/>
      <c r="N63" s="788"/>
      <c r="O63" s="788"/>
      <c r="P63" s="789"/>
      <c r="Q63" s="837"/>
      <c r="R63" s="838"/>
      <c r="S63" s="838"/>
      <c r="T63" s="838"/>
      <c r="U63" s="838"/>
      <c r="V63" s="838"/>
      <c r="W63" s="838"/>
      <c r="X63" s="838"/>
      <c r="Y63" s="838"/>
      <c r="Z63" s="838"/>
      <c r="AA63" s="838"/>
      <c r="AB63" s="838"/>
      <c r="AC63" s="838"/>
      <c r="AD63" s="838"/>
      <c r="AE63" s="839"/>
      <c r="AF63" s="840">
        <v>2432</v>
      </c>
      <c r="AG63" s="841"/>
      <c r="AH63" s="841"/>
      <c r="AI63" s="841"/>
      <c r="AJ63" s="842"/>
      <c r="AK63" s="843"/>
      <c r="AL63" s="838"/>
      <c r="AM63" s="838"/>
      <c r="AN63" s="838"/>
      <c r="AO63" s="838"/>
      <c r="AP63" s="841">
        <v>11329</v>
      </c>
      <c r="AQ63" s="841"/>
      <c r="AR63" s="841"/>
      <c r="AS63" s="841"/>
      <c r="AT63" s="841"/>
      <c r="AU63" s="841">
        <v>6992</v>
      </c>
      <c r="AV63" s="841"/>
      <c r="AW63" s="841"/>
      <c r="AX63" s="841"/>
      <c r="AY63" s="841"/>
      <c r="AZ63" s="845"/>
      <c r="BA63" s="845"/>
      <c r="BB63" s="845"/>
      <c r="BC63" s="845"/>
      <c r="BD63" s="845"/>
      <c r="BE63" s="846"/>
      <c r="BF63" s="846"/>
      <c r="BG63" s="846"/>
      <c r="BH63" s="846"/>
      <c r="BI63" s="847"/>
      <c r="BJ63" s="848" t="s">
        <v>426</v>
      </c>
      <c r="BK63" s="849"/>
      <c r="BL63" s="849"/>
      <c r="BM63" s="849"/>
      <c r="BN63" s="850"/>
      <c r="BO63" s="239"/>
      <c r="BP63" s="239"/>
      <c r="BQ63" s="236">
        <v>57</v>
      </c>
      <c r="BR63" s="237"/>
      <c r="BS63" s="771"/>
      <c r="BT63" s="772"/>
      <c r="BU63" s="772"/>
      <c r="BV63" s="772"/>
      <c r="BW63" s="772"/>
      <c r="BX63" s="772"/>
      <c r="BY63" s="772"/>
      <c r="BZ63" s="772"/>
      <c r="CA63" s="772"/>
      <c r="CB63" s="772"/>
      <c r="CC63" s="772"/>
      <c r="CD63" s="772"/>
      <c r="CE63" s="772"/>
      <c r="CF63" s="772"/>
      <c r="CG63" s="773"/>
      <c r="CH63" s="774"/>
      <c r="CI63" s="775"/>
      <c r="CJ63" s="775"/>
      <c r="CK63" s="775"/>
      <c r="CL63" s="776"/>
      <c r="CM63" s="774"/>
      <c r="CN63" s="775"/>
      <c r="CO63" s="775"/>
      <c r="CP63" s="775"/>
      <c r="CQ63" s="776"/>
      <c r="CR63" s="774"/>
      <c r="CS63" s="775"/>
      <c r="CT63" s="775"/>
      <c r="CU63" s="775"/>
      <c r="CV63" s="776"/>
      <c r="CW63" s="774"/>
      <c r="CX63" s="775"/>
      <c r="CY63" s="775"/>
      <c r="CZ63" s="775"/>
      <c r="DA63" s="776"/>
      <c r="DB63" s="774"/>
      <c r="DC63" s="775"/>
      <c r="DD63" s="775"/>
      <c r="DE63" s="775"/>
      <c r="DF63" s="776"/>
      <c r="DG63" s="774"/>
      <c r="DH63" s="775"/>
      <c r="DI63" s="775"/>
      <c r="DJ63" s="775"/>
      <c r="DK63" s="776"/>
      <c r="DL63" s="774"/>
      <c r="DM63" s="775"/>
      <c r="DN63" s="775"/>
      <c r="DO63" s="775"/>
      <c r="DP63" s="776"/>
      <c r="DQ63" s="774"/>
      <c r="DR63" s="775"/>
      <c r="DS63" s="775"/>
      <c r="DT63" s="775"/>
      <c r="DU63" s="776"/>
      <c r="DV63" s="771"/>
      <c r="DW63" s="772"/>
      <c r="DX63" s="772"/>
      <c r="DY63" s="772"/>
      <c r="DZ63" s="777"/>
      <c r="EA63" s="228"/>
    </row>
    <row r="64" spans="1:131" ht="26.25" customHeight="1" x14ac:dyDescent="0.2">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6">
        <v>58</v>
      </c>
      <c r="BR64" s="237"/>
      <c r="BS64" s="771"/>
      <c r="BT64" s="772"/>
      <c r="BU64" s="772"/>
      <c r="BV64" s="772"/>
      <c r="BW64" s="772"/>
      <c r="BX64" s="772"/>
      <c r="BY64" s="772"/>
      <c r="BZ64" s="772"/>
      <c r="CA64" s="772"/>
      <c r="CB64" s="772"/>
      <c r="CC64" s="772"/>
      <c r="CD64" s="772"/>
      <c r="CE64" s="772"/>
      <c r="CF64" s="772"/>
      <c r="CG64" s="773"/>
      <c r="CH64" s="774"/>
      <c r="CI64" s="775"/>
      <c r="CJ64" s="775"/>
      <c r="CK64" s="775"/>
      <c r="CL64" s="776"/>
      <c r="CM64" s="774"/>
      <c r="CN64" s="775"/>
      <c r="CO64" s="775"/>
      <c r="CP64" s="775"/>
      <c r="CQ64" s="776"/>
      <c r="CR64" s="774"/>
      <c r="CS64" s="775"/>
      <c r="CT64" s="775"/>
      <c r="CU64" s="775"/>
      <c r="CV64" s="776"/>
      <c r="CW64" s="774"/>
      <c r="CX64" s="775"/>
      <c r="CY64" s="775"/>
      <c r="CZ64" s="775"/>
      <c r="DA64" s="776"/>
      <c r="DB64" s="774"/>
      <c r="DC64" s="775"/>
      <c r="DD64" s="775"/>
      <c r="DE64" s="775"/>
      <c r="DF64" s="776"/>
      <c r="DG64" s="774"/>
      <c r="DH64" s="775"/>
      <c r="DI64" s="775"/>
      <c r="DJ64" s="775"/>
      <c r="DK64" s="776"/>
      <c r="DL64" s="774"/>
      <c r="DM64" s="775"/>
      <c r="DN64" s="775"/>
      <c r="DO64" s="775"/>
      <c r="DP64" s="776"/>
      <c r="DQ64" s="774"/>
      <c r="DR64" s="775"/>
      <c r="DS64" s="775"/>
      <c r="DT64" s="775"/>
      <c r="DU64" s="776"/>
      <c r="DV64" s="771"/>
      <c r="DW64" s="772"/>
      <c r="DX64" s="772"/>
      <c r="DY64" s="772"/>
      <c r="DZ64" s="777"/>
      <c r="EA64" s="228"/>
    </row>
    <row r="65" spans="1:131" ht="26.25" customHeight="1" thickBot="1" x14ac:dyDescent="0.25">
      <c r="A65" s="230" t="s">
        <v>427</v>
      </c>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9"/>
      <c r="BF65" s="239"/>
      <c r="BG65" s="239"/>
      <c r="BH65" s="239"/>
      <c r="BI65" s="239"/>
      <c r="BJ65" s="239"/>
      <c r="BK65" s="239"/>
      <c r="BL65" s="239"/>
      <c r="BM65" s="239"/>
      <c r="BN65" s="239"/>
      <c r="BO65" s="239"/>
      <c r="BP65" s="239"/>
      <c r="BQ65" s="236">
        <v>59</v>
      </c>
      <c r="BR65" s="237"/>
      <c r="BS65" s="771"/>
      <c r="BT65" s="772"/>
      <c r="BU65" s="772"/>
      <c r="BV65" s="772"/>
      <c r="BW65" s="772"/>
      <c r="BX65" s="772"/>
      <c r="BY65" s="772"/>
      <c r="BZ65" s="772"/>
      <c r="CA65" s="772"/>
      <c r="CB65" s="772"/>
      <c r="CC65" s="772"/>
      <c r="CD65" s="772"/>
      <c r="CE65" s="772"/>
      <c r="CF65" s="772"/>
      <c r="CG65" s="773"/>
      <c r="CH65" s="774"/>
      <c r="CI65" s="775"/>
      <c r="CJ65" s="775"/>
      <c r="CK65" s="775"/>
      <c r="CL65" s="776"/>
      <c r="CM65" s="774"/>
      <c r="CN65" s="775"/>
      <c r="CO65" s="775"/>
      <c r="CP65" s="775"/>
      <c r="CQ65" s="776"/>
      <c r="CR65" s="774"/>
      <c r="CS65" s="775"/>
      <c r="CT65" s="775"/>
      <c r="CU65" s="775"/>
      <c r="CV65" s="776"/>
      <c r="CW65" s="774"/>
      <c r="CX65" s="775"/>
      <c r="CY65" s="775"/>
      <c r="CZ65" s="775"/>
      <c r="DA65" s="776"/>
      <c r="DB65" s="774"/>
      <c r="DC65" s="775"/>
      <c r="DD65" s="775"/>
      <c r="DE65" s="775"/>
      <c r="DF65" s="776"/>
      <c r="DG65" s="774"/>
      <c r="DH65" s="775"/>
      <c r="DI65" s="775"/>
      <c r="DJ65" s="775"/>
      <c r="DK65" s="776"/>
      <c r="DL65" s="774"/>
      <c r="DM65" s="775"/>
      <c r="DN65" s="775"/>
      <c r="DO65" s="775"/>
      <c r="DP65" s="776"/>
      <c r="DQ65" s="774"/>
      <c r="DR65" s="775"/>
      <c r="DS65" s="775"/>
      <c r="DT65" s="775"/>
      <c r="DU65" s="776"/>
      <c r="DV65" s="771"/>
      <c r="DW65" s="772"/>
      <c r="DX65" s="772"/>
      <c r="DY65" s="772"/>
      <c r="DZ65" s="777"/>
      <c r="EA65" s="228"/>
    </row>
    <row r="66" spans="1:131" ht="26.25" customHeight="1" x14ac:dyDescent="0.2">
      <c r="A66" s="725" t="s">
        <v>428</v>
      </c>
      <c r="B66" s="726"/>
      <c r="C66" s="726"/>
      <c r="D66" s="726"/>
      <c r="E66" s="726"/>
      <c r="F66" s="726"/>
      <c r="G66" s="726"/>
      <c r="H66" s="726"/>
      <c r="I66" s="726"/>
      <c r="J66" s="726"/>
      <c r="K66" s="726"/>
      <c r="L66" s="726"/>
      <c r="M66" s="726"/>
      <c r="N66" s="726"/>
      <c r="O66" s="726"/>
      <c r="P66" s="727"/>
      <c r="Q66" s="731" t="s">
        <v>429</v>
      </c>
      <c r="R66" s="732"/>
      <c r="S66" s="732"/>
      <c r="T66" s="732"/>
      <c r="U66" s="733"/>
      <c r="V66" s="731" t="s">
        <v>430</v>
      </c>
      <c r="W66" s="732"/>
      <c r="X66" s="732"/>
      <c r="Y66" s="732"/>
      <c r="Z66" s="733"/>
      <c r="AA66" s="731" t="s">
        <v>431</v>
      </c>
      <c r="AB66" s="732"/>
      <c r="AC66" s="732"/>
      <c r="AD66" s="732"/>
      <c r="AE66" s="733"/>
      <c r="AF66" s="851" t="s">
        <v>432</v>
      </c>
      <c r="AG66" s="813"/>
      <c r="AH66" s="813"/>
      <c r="AI66" s="813"/>
      <c r="AJ66" s="852"/>
      <c r="AK66" s="731" t="s">
        <v>433</v>
      </c>
      <c r="AL66" s="726"/>
      <c r="AM66" s="726"/>
      <c r="AN66" s="726"/>
      <c r="AO66" s="727"/>
      <c r="AP66" s="731" t="s">
        <v>410</v>
      </c>
      <c r="AQ66" s="732"/>
      <c r="AR66" s="732"/>
      <c r="AS66" s="732"/>
      <c r="AT66" s="733"/>
      <c r="AU66" s="731" t="s">
        <v>434</v>
      </c>
      <c r="AV66" s="732"/>
      <c r="AW66" s="732"/>
      <c r="AX66" s="732"/>
      <c r="AY66" s="733"/>
      <c r="AZ66" s="731" t="s">
        <v>384</v>
      </c>
      <c r="BA66" s="732"/>
      <c r="BB66" s="732"/>
      <c r="BC66" s="732"/>
      <c r="BD66" s="738"/>
      <c r="BE66" s="239"/>
      <c r="BF66" s="239"/>
      <c r="BG66" s="239"/>
      <c r="BH66" s="239"/>
      <c r="BI66" s="239"/>
      <c r="BJ66" s="239"/>
      <c r="BK66" s="239"/>
      <c r="BL66" s="239"/>
      <c r="BM66" s="239"/>
      <c r="BN66" s="239"/>
      <c r="BO66" s="239"/>
      <c r="BP66" s="239"/>
      <c r="BQ66" s="236">
        <v>60</v>
      </c>
      <c r="BR66" s="241"/>
      <c r="BS66" s="856"/>
      <c r="BT66" s="857"/>
      <c r="BU66" s="857"/>
      <c r="BV66" s="857"/>
      <c r="BW66" s="857"/>
      <c r="BX66" s="857"/>
      <c r="BY66" s="857"/>
      <c r="BZ66" s="857"/>
      <c r="CA66" s="857"/>
      <c r="CB66" s="857"/>
      <c r="CC66" s="857"/>
      <c r="CD66" s="857"/>
      <c r="CE66" s="857"/>
      <c r="CF66" s="857"/>
      <c r="CG66" s="862"/>
      <c r="CH66" s="859"/>
      <c r="CI66" s="860"/>
      <c r="CJ66" s="860"/>
      <c r="CK66" s="860"/>
      <c r="CL66" s="861"/>
      <c r="CM66" s="859"/>
      <c r="CN66" s="860"/>
      <c r="CO66" s="860"/>
      <c r="CP66" s="860"/>
      <c r="CQ66" s="861"/>
      <c r="CR66" s="859"/>
      <c r="CS66" s="860"/>
      <c r="CT66" s="860"/>
      <c r="CU66" s="860"/>
      <c r="CV66" s="861"/>
      <c r="CW66" s="859"/>
      <c r="CX66" s="860"/>
      <c r="CY66" s="860"/>
      <c r="CZ66" s="860"/>
      <c r="DA66" s="861"/>
      <c r="DB66" s="859"/>
      <c r="DC66" s="860"/>
      <c r="DD66" s="860"/>
      <c r="DE66" s="860"/>
      <c r="DF66" s="861"/>
      <c r="DG66" s="859"/>
      <c r="DH66" s="860"/>
      <c r="DI66" s="860"/>
      <c r="DJ66" s="860"/>
      <c r="DK66" s="861"/>
      <c r="DL66" s="859"/>
      <c r="DM66" s="860"/>
      <c r="DN66" s="860"/>
      <c r="DO66" s="860"/>
      <c r="DP66" s="861"/>
      <c r="DQ66" s="859"/>
      <c r="DR66" s="860"/>
      <c r="DS66" s="860"/>
      <c r="DT66" s="860"/>
      <c r="DU66" s="861"/>
      <c r="DV66" s="856"/>
      <c r="DW66" s="857"/>
      <c r="DX66" s="857"/>
      <c r="DY66" s="857"/>
      <c r="DZ66" s="858"/>
      <c r="EA66" s="228"/>
    </row>
    <row r="67" spans="1:131" ht="26.25" customHeight="1" thickBot="1" x14ac:dyDescent="0.25">
      <c r="A67" s="728"/>
      <c r="B67" s="729"/>
      <c r="C67" s="729"/>
      <c r="D67" s="729"/>
      <c r="E67" s="729"/>
      <c r="F67" s="729"/>
      <c r="G67" s="729"/>
      <c r="H67" s="729"/>
      <c r="I67" s="729"/>
      <c r="J67" s="729"/>
      <c r="K67" s="729"/>
      <c r="L67" s="729"/>
      <c r="M67" s="729"/>
      <c r="N67" s="729"/>
      <c r="O67" s="729"/>
      <c r="P67" s="730"/>
      <c r="Q67" s="734"/>
      <c r="R67" s="735"/>
      <c r="S67" s="735"/>
      <c r="T67" s="735"/>
      <c r="U67" s="736"/>
      <c r="V67" s="734"/>
      <c r="W67" s="735"/>
      <c r="X67" s="735"/>
      <c r="Y67" s="735"/>
      <c r="Z67" s="736"/>
      <c r="AA67" s="734"/>
      <c r="AB67" s="735"/>
      <c r="AC67" s="735"/>
      <c r="AD67" s="735"/>
      <c r="AE67" s="736"/>
      <c r="AF67" s="853"/>
      <c r="AG67" s="816"/>
      <c r="AH67" s="816"/>
      <c r="AI67" s="816"/>
      <c r="AJ67" s="854"/>
      <c r="AK67" s="855"/>
      <c r="AL67" s="729"/>
      <c r="AM67" s="729"/>
      <c r="AN67" s="729"/>
      <c r="AO67" s="730"/>
      <c r="AP67" s="734"/>
      <c r="AQ67" s="735"/>
      <c r="AR67" s="735"/>
      <c r="AS67" s="735"/>
      <c r="AT67" s="736"/>
      <c r="AU67" s="734"/>
      <c r="AV67" s="735"/>
      <c r="AW67" s="735"/>
      <c r="AX67" s="735"/>
      <c r="AY67" s="736"/>
      <c r="AZ67" s="734"/>
      <c r="BA67" s="735"/>
      <c r="BB67" s="735"/>
      <c r="BC67" s="735"/>
      <c r="BD67" s="740"/>
      <c r="BE67" s="239"/>
      <c r="BF67" s="239"/>
      <c r="BG67" s="239"/>
      <c r="BH67" s="239"/>
      <c r="BI67" s="239"/>
      <c r="BJ67" s="239"/>
      <c r="BK67" s="239"/>
      <c r="BL67" s="239"/>
      <c r="BM67" s="239"/>
      <c r="BN67" s="239"/>
      <c r="BO67" s="239"/>
      <c r="BP67" s="239"/>
      <c r="BQ67" s="236">
        <v>61</v>
      </c>
      <c r="BR67" s="241"/>
      <c r="BS67" s="856"/>
      <c r="BT67" s="857"/>
      <c r="BU67" s="857"/>
      <c r="BV67" s="857"/>
      <c r="BW67" s="857"/>
      <c r="BX67" s="857"/>
      <c r="BY67" s="857"/>
      <c r="BZ67" s="857"/>
      <c r="CA67" s="857"/>
      <c r="CB67" s="857"/>
      <c r="CC67" s="857"/>
      <c r="CD67" s="857"/>
      <c r="CE67" s="857"/>
      <c r="CF67" s="857"/>
      <c r="CG67" s="862"/>
      <c r="CH67" s="859"/>
      <c r="CI67" s="860"/>
      <c r="CJ67" s="860"/>
      <c r="CK67" s="860"/>
      <c r="CL67" s="861"/>
      <c r="CM67" s="859"/>
      <c r="CN67" s="860"/>
      <c r="CO67" s="860"/>
      <c r="CP67" s="860"/>
      <c r="CQ67" s="861"/>
      <c r="CR67" s="859"/>
      <c r="CS67" s="860"/>
      <c r="CT67" s="860"/>
      <c r="CU67" s="860"/>
      <c r="CV67" s="861"/>
      <c r="CW67" s="859"/>
      <c r="CX67" s="860"/>
      <c r="CY67" s="860"/>
      <c r="CZ67" s="860"/>
      <c r="DA67" s="861"/>
      <c r="DB67" s="859"/>
      <c r="DC67" s="860"/>
      <c r="DD67" s="860"/>
      <c r="DE67" s="860"/>
      <c r="DF67" s="861"/>
      <c r="DG67" s="859"/>
      <c r="DH67" s="860"/>
      <c r="DI67" s="860"/>
      <c r="DJ67" s="860"/>
      <c r="DK67" s="861"/>
      <c r="DL67" s="859"/>
      <c r="DM67" s="860"/>
      <c r="DN67" s="860"/>
      <c r="DO67" s="860"/>
      <c r="DP67" s="861"/>
      <c r="DQ67" s="859"/>
      <c r="DR67" s="860"/>
      <c r="DS67" s="860"/>
      <c r="DT67" s="860"/>
      <c r="DU67" s="861"/>
      <c r="DV67" s="856"/>
      <c r="DW67" s="857"/>
      <c r="DX67" s="857"/>
      <c r="DY67" s="857"/>
      <c r="DZ67" s="858"/>
      <c r="EA67" s="228"/>
    </row>
    <row r="68" spans="1:131" ht="26.25" customHeight="1" thickTop="1" x14ac:dyDescent="0.2">
      <c r="A68" s="234">
        <v>1</v>
      </c>
      <c r="B68" s="866" t="s">
        <v>612</v>
      </c>
      <c r="C68" s="867"/>
      <c r="D68" s="867"/>
      <c r="E68" s="867"/>
      <c r="F68" s="867"/>
      <c r="G68" s="867"/>
      <c r="H68" s="867"/>
      <c r="I68" s="867"/>
      <c r="J68" s="867"/>
      <c r="K68" s="867"/>
      <c r="L68" s="867"/>
      <c r="M68" s="867"/>
      <c r="N68" s="867"/>
      <c r="O68" s="867"/>
      <c r="P68" s="868"/>
      <c r="Q68" s="869">
        <v>658</v>
      </c>
      <c r="R68" s="863"/>
      <c r="S68" s="863"/>
      <c r="T68" s="863"/>
      <c r="U68" s="863"/>
      <c r="V68" s="863">
        <v>628</v>
      </c>
      <c r="W68" s="863"/>
      <c r="X68" s="863"/>
      <c r="Y68" s="863"/>
      <c r="Z68" s="863"/>
      <c r="AA68" s="863">
        <v>30</v>
      </c>
      <c r="AB68" s="863"/>
      <c r="AC68" s="863"/>
      <c r="AD68" s="863"/>
      <c r="AE68" s="863"/>
      <c r="AF68" s="863">
        <v>25</v>
      </c>
      <c r="AG68" s="863"/>
      <c r="AH68" s="863"/>
      <c r="AI68" s="863"/>
      <c r="AJ68" s="863"/>
      <c r="AK68" s="863" t="s">
        <v>611</v>
      </c>
      <c r="AL68" s="863"/>
      <c r="AM68" s="863"/>
      <c r="AN68" s="863"/>
      <c r="AO68" s="863"/>
      <c r="AP68" s="863">
        <v>68</v>
      </c>
      <c r="AQ68" s="863"/>
      <c r="AR68" s="863"/>
      <c r="AS68" s="863"/>
      <c r="AT68" s="863"/>
      <c r="AU68" s="863">
        <v>50</v>
      </c>
      <c r="AV68" s="863"/>
      <c r="AW68" s="863"/>
      <c r="AX68" s="863"/>
      <c r="AY68" s="863"/>
      <c r="AZ68" s="864"/>
      <c r="BA68" s="864"/>
      <c r="BB68" s="864"/>
      <c r="BC68" s="864"/>
      <c r="BD68" s="865"/>
      <c r="BE68" s="239"/>
      <c r="BF68" s="239"/>
      <c r="BG68" s="239"/>
      <c r="BH68" s="239"/>
      <c r="BI68" s="239"/>
      <c r="BJ68" s="239"/>
      <c r="BK68" s="239"/>
      <c r="BL68" s="239"/>
      <c r="BM68" s="239"/>
      <c r="BN68" s="239"/>
      <c r="BO68" s="239"/>
      <c r="BP68" s="239"/>
      <c r="BQ68" s="236">
        <v>62</v>
      </c>
      <c r="BR68" s="241"/>
      <c r="BS68" s="856"/>
      <c r="BT68" s="857"/>
      <c r="BU68" s="857"/>
      <c r="BV68" s="857"/>
      <c r="BW68" s="857"/>
      <c r="BX68" s="857"/>
      <c r="BY68" s="857"/>
      <c r="BZ68" s="857"/>
      <c r="CA68" s="857"/>
      <c r="CB68" s="857"/>
      <c r="CC68" s="857"/>
      <c r="CD68" s="857"/>
      <c r="CE68" s="857"/>
      <c r="CF68" s="857"/>
      <c r="CG68" s="862"/>
      <c r="CH68" s="859"/>
      <c r="CI68" s="860"/>
      <c r="CJ68" s="860"/>
      <c r="CK68" s="860"/>
      <c r="CL68" s="861"/>
      <c r="CM68" s="859"/>
      <c r="CN68" s="860"/>
      <c r="CO68" s="860"/>
      <c r="CP68" s="860"/>
      <c r="CQ68" s="861"/>
      <c r="CR68" s="859"/>
      <c r="CS68" s="860"/>
      <c r="CT68" s="860"/>
      <c r="CU68" s="860"/>
      <c r="CV68" s="861"/>
      <c r="CW68" s="859"/>
      <c r="CX68" s="860"/>
      <c r="CY68" s="860"/>
      <c r="CZ68" s="860"/>
      <c r="DA68" s="861"/>
      <c r="DB68" s="859"/>
      <c r="DC68" s="860"/>
      <c r="DD68" s="860"/>
      <c r="DE68" s="860"/>
      <c r="DF68" s="861"/>
      <c r="DG68" s="859"/>
      <c r="DH68" s="860"/>
      <c r="DI68" s="860"/>
      <c r="DJ68" s="860"/>
      <c r="DK68" s="861"/>
      <c r="DL68" s="859"/>
      <c r="DM68" s="860"/>
      <c r="DN68" s="860"/>
      <c r="DO68" s="860"/>
      <c r="DP68" s="861"/>
      <c r="DQ68" s="859"/>
      <c r="DR68" s="860"/>
      <c r="DS68" s="860"/>
      <c r="DT68" s="860"/>
      <c r="DU68" s="861"/>
      <c r="DV68" s="856"/>
      <c r="DW68" s="857"/>
      <c r="DX68" s="857"/>
      <c r="DY68" s="857"/>
      <c r="DZ68" s="858"/>
      <c r="EA68" s="228"/>
    </row>
    <row r="69" spans="1:131" ht="26.25" customHeight="1" x14ac:dyDescent="0.2">
      <c r="A69" s="236">
        <v>2</v>
      </c>
      <c r="B69" s="870" t="s">
        <v>613</v>
      </c>
      <c r="C69" s="871"/>
      <c r="D69" s="871"/>
      <c r="E69" s="871"/>
      <c r="F69" s="871"/>
      <c r="G69" s="871"/>
      <c r="H69" s="871"/>
      <c r="I69" s="871"/>
      <c r="J69" s="871"/>
      <c r="K69" s="871"/>
      <c r="L69" s="871"/>
      <c r="M69" s="871"/>
      <c r="N69" s="871"/>
      <c r="O69" s="871"/>
      <c r="P69" s="872"/>
      <c r="Q69" s="873">
        <v>6419</v>
      </c>
      <c r="R69" s="828"/>
      <c r="S69" s="828"/>
      <c r="T69" s="828"/>
      <c r="U69" s="828"/>
      <c r="V69" s="828">
        <v>6830</v>
      </c>
      <c r="W69" s="828"/>
      <c r="X69" s="828"/>
      <c r="Y69" s="828"/>
      <c r="Z69" s="828"/>
      <c r="AA69" s="828">
        <v>-411</v>
      </c>
      <c r="AB69" s="828"/>
      <c r="AC69" s="828"/>
      <c r="AD69" s="828"/>
      <c r="AE69" s="828"/>
      <c r="AF69" s="828">
        <v>3374</v>
      </c>
      <c r="AG69" s="828"/>
      <c r="AH69" s="828"/>
      <c r="AI69" s="828"/>
      <c r="AJ69" s="828"/>
      <c r="AK69" s="828" t="s">
        <v>611</v>
      </c>
      <c r="AL69" s="828"/>
      <c r="AM69" s="828"/>
      <c r="AN69" s="828"/>
      <c r="AO69" s="828"/>
      <c r="AP69" s="828">
        <v>17137</v>
      </c>
      <c r="AQ69" s="828"/>
      <c r="AR69" s="828"/>
      <c r="AS69" s="828"/>
      <c r="AT69" s="828"/>
      <c r="AU69" s="828">
        <v>204</v>
      </c>
      <c r="AV69" s="828"/>
      <c r="AW69" s="828"/>
      <c r="AX69" s="828"/>
      <c r="AY69" s="828"/>
      <c r="AZ69" s="829"/>
      <c r="BA69" s="829"/>
      <c r="BB69" s="829"/>
      <c r="BC69" s="829"/>
      <c r="BD69" s="830"/>
      <c r="BE69" s="239"/>
      <c r="BF69" s="239"/>
      <c r="BG69" s="239"/>
      <c r="BH69" s="239"/>
      <c r="BI69" s="239"/>
      <c r="BJ69" s="239"/>
      <c r="BK69" s="239"/>
      <c r="BL69" s="239"/>
      <c r="BM69" s="239"/>
      <c r="BN69" s="239"/>
      <c r="BO69" s="239"/>
      <c r="BP69" s="239"/>
      <c r="BQ69" s="236">
        <v>63</v>
      </c>
      <c r="BR69" s="241"/>
      <c r="BS69" s="856"/>
      <c r="BT69" s="857"/>
      <c r="BU69" s="857"/>
      <c r="BV69" s="857"/>
      <c r="BW69" s="857"/>
      <c r="BX69" s="857"/>
      <c r="BY69" s="857"/>
      <c r="BZ69" s="857"/>
      <c r="CA69" s="857"/>
      <c r="CB69" s="857"/>
      <c r="CC69" s="857"/>
      <c r="CD69" s="857"/>
      <c r="CE69" s="857"/>
      <c r="CF69" s="857"/>
      <c r="CG69" s="862"/>
      <c r="CH69" s="859"/>
      <c r="CI69" s="860"/>
      <c r="CJ69" s="860"/>
      <c r="CK69" s="860"/>
      <c r="CL69" s="861"/>
      <c r="CM69" s="859"/>
      <c r="CN69" s="860"/>
      <c r="CO69" s="860"/>
      <c r="CP69" s="860"/>
      <c r="CQ69" s="861"/>
      <c r="CR69" s="859"/>
      <c r="CS69" s="860"/>
      <c r="CT69" s="860"/>
      <c r="CU69" s="860"/>
      <c r="CV69" s="861"/>
      <c r="CW69" s="859"/>
      <c r="CX69" s="860"/>
      <c r="CY69" s="860"/>
      <c r="CZ69" s="860"/>
      <c r="DA69" s="861"/>
      <c r="DB69" s="859"/>
      <c r="DC69" s="860"/>
      <c r="DD69" s="860"/>
      <c r="DE69" s="860"/>
      <c r="DF69" s="861"/>
      <c r="DG69" s="859"/>
      <c r="DH69" s="860"/>
      <c r="DI69" s="860"/>
      <c r="DJ69" s="860"/>
      <c r="DK69" s="861"/>
      <c r="DL69" s="859"/>
      <c r="DM69" s="860"/>
      <c r="DN69" s="860"/>
      <c r="DO69" s="860"/>
      <c r="DP69" s="861"/>
      <c r="DQ69" s="859"/>
      <c r="DR69" s="860"/>
      <c r="DS69" s="860"/>
      <c r="DT69" s="860"/>
      <c r="DU69" s="861"/>
      <c r="DV69" s="856"/>
      <c r="DW69" s="857"/>
      <c r="DX69" s="857"/>
      <c r="DY69" s="857"/>
      <c r="DZ69" s="858"/>
      <c r="EA69" s="228"/>
    </row>
    <row r="70" spans="1:131" ht="26.25" customHeight="1" x14ac:dyDescent="0.2">
      <c r="A70" s="236">
        <v>3</v>
      </c>
      <c r="B70" s="870" t="s">
        <v>614</v>
      </c>
      <c r="C70" s="871"/>
      <c r="D70" s="871"/>
      <c r="E70" s="871"/>
      <c r="F70" s="871"/>
      <c r="G70" s="871"/>
      <c r="H70" s="871"/>
      <c r="I70" s="871"/>
      <c r="J70" s="871"/>
      <c r="K70" s="871"/>
      <c r="L70" s="871"/>
      <c r="M70" s="871"/>
      <c r="N70" s="871"/>
      <c r="O70" s="871"/>
      <c r="P70" s="872"/>
      <c r="Q70" s="873">
        <v>318</v>
      </c>
      <c r="R70" s="828"/>
      <c r="S70" s="828"/>
      <c r="T70" s="828"/>
      <c r="U70" s="828"/>
      <c r="V70" s="828">
        <v>315</v>
      </c>
      <c r="W70" s="828"/>
      <c r="X70" s="828"/>
      <c r="Y70" s="828"/>
      <c r="Z70" s="828"/>
      <c r="AA70" s="828">
        <v>3</v>
      </c>
      <c r="AB70" s="828"/>
      <c r="AC70" s="828"/>
      <c r="AD70" s="828"/>
      <c r="AE70" s="828"/>
      <c r="AF70" s="828">
        <v>3</v>
      </c>
      <c r="AG70" s="828"/>
      <c r="AH70" s="828"/>
      <c r="AI70" s="828"/>
      <c r="AJ70" s="828"/>
      <c r="AK70" s="828">
        <v>226</v>
      </c>
      <c r="AL70" s="828"/>
      <c r="AM70" s="828"/>
      <c r="AN70" s="828"/>
      <c r="AO70" s="828"/>
      <c r="AP70" s="874" t="s">
        <v>611</v>
      </c>
      <c r="AQ70" s="875"/>
      <c r="AR70" s="875"/>
      <c r="AS70" s="875"/>
      <c r="AT70" s="831"/>
      <c r="AU70" s="874" t="s">
        <v>611</v>
      </c>
      <c r="AV70" s="875"/>
      <c r="AW70" s="875"/>
      <c r="AX70" s="875"/>
      <c r="AY70" s="831"/>
      <c r="AZ70" s="829"/>
      <c r="BA70" s="829"/>
      <c r="BB70" s="829"/>
      <c r="BC70" s="829"/>
      <c r="BD70" s="830"/>
      <c r="BE70" s="239"/>
      <c r="BF70" s="239"/>
      <c r="BG70" s="239"/>
      <c r="BH70" s="239"/>
      <c r="BI70" s="239"/>
      <c r="BJ70" s="239"/>
      <c r="BK70" s="239"/>
      <c r="BL70" s="239"/>
      <c r="BM70" s="239"/>
      <c r="BN70" s="239"/>
      <c r="BO70" s="239"/>
      <c r="BP70" s="239"/>
      <c r="BQ70" s="236">
        <v>64</v>
      </c>
      <c r="BR70" s="241"/>
      <c r="BS70" s="856"/>
      <c r="BT70" s="857"/>
      <c r="BU70" s="857"/>
      <c r="BV70" s="857"/>
      <c r="BW70" s="857"/>
      <c r="BX70" s="857"/>
      <c r="BY70" s="857"/>
      <c r="BZ70" s="857"/>
      <c r="CA70" s="857"/>
      <c r="CB70" s="857"/>
      <c r="CC70" s="857"/>
      <c r="CD70" s="857"/>
      <c r="CE70" s="857"/>
      <c r="CF70" s="857"/>
      <c r="CG70" s="862"/>
      <c r="CH70" s="859"/>
      <c r="CI70" s="860"/>
      <c r="CJ70" s="860"/>
      <c r="CK70" s="860"/>
      <c r="CL70" s="861"/>
      <c r="CM70" s="859"/>
      <c r="CN70" s="860"/>
      <c r="CO70" s="860"/>
      <c r="CP70" s="860"/>
      <c r="CQ70" s="861"/>
      <c r="CR70" s="859"/>
      <c r="CS70" s="860"/>
      <c r="CT70" s="860"/>
      <c r="CU70" s="860"/>
      <c r="CV70" s="861"/>
      <c r="CW70" s="859"/>
      <c r="CX70" s="860"/>
      <c r="CY70" s="860"/>
      <c r="CZ70" s="860"/>
      <c r="DA70" s="861"/>
      <c r="DB70" s="859"/>
      <c r="DC70" s="860"/>
      <c r="DD70" s="860"/>
      <c r="DE70" s="860"/>
      <c r="DF70" s="861"/>
      <c r="DG70" s="859"/>
      <c r="DH70" s="860"/>
      <c r="DI70" s="860"/>
      <c r="DJ70" s="860"/>
      <c r="DK70" s="861"/>
      <c r="DL70" s="859"/>
      <c r="DM70" s="860"/>
      <c r="DN70" s="860"/>
      <c r="DO70" s="860"/>
      <c r="DP70" s="861"/>
      <c r="DQ70" s="859"/>
      <c r="DR70" s="860"/>
      <c r="DS70" s="860"/>
      <c r="DT70" s="860"/>
      <c r="DU70" s="861"/>
      <c r="DV70" s="856"/>
      <c r="DW70" s="857"/>
      <c r="DX70" s="857"/>
      <c r="DY70" s="857"/>
      <c r="DZ70" s="858"/>
      <c r="EA70" s="228"/>
    </row>
    <row r="71" spans="1:131" ht="26.25" customHeight="1" x14ac:dyDescent="0.2">
      <c r="A71" s="236">
        <v>4</v>
      </c>
      <c r="B71" s="870" t="s">
        <v>615</v>
      </c>
      <c r="C71" s="871"/>
      <c r="D71" s="871"/>
      <c r="E71" s="871"/>
      <c r="F71" s="871"/>
      <c r="G71" s="871"/>
      <c r="H71" s="871"/>
      <c r="I71" s="871"/>
      <c r="J71" s="871"/>
      <c r="K71" s="871"/>
      <c r="L71" s="871"/>
      <c r="M71" s="871"/>
      <c r="N71" s="871"/>
      <c r="O71" s="871"/>
      <c r="P71" s="872"/>
      <c r="Q71" s="873">
        <v>292382</v>
      </c>
      <c r="R71" s="828"/>
      <c r="S71" s="828"/>
      <c r="T71" s="828"/>
      <c r="U71" s="828"/>
      <c r="V71" s="828">
        <v>292372</v>
      </c>
      <c r="W71" s="828"/>
      <c r="X71" s="828"/>
      <c r="Y71" s="828"/>
      <c r="Z71" s="828"/>
      <c r="AA71" s="828">
        <v>10</v>
      </c>
      <c r="AB71" s="828"/>
      <c r="AC71" s="828"/>
      <c r="AD71" s="828"/>
      <c r="AE71" s="828"/>
      <c r="AF71" s="828">
        <v>10</v>
      </c>
      <c r="AG71" s="828"/>
      <c r="AH71" s="828"/>
      <c r="AI71" s="828"/>
      <c r="AJ71" s="828"/>
      <c r="AK71" s="828">
        <v>8484</v>
      </c>
      <c r="AL71" s="828"/>
      <c r="AM71" s="828"/>
      <c r="AN71" s="828"/>
      <c r="AO71" s="828"/>
      <c r="AP71" s="874" t="s">
        <v>611</v>
      </c>
      <c r="AQ71" s="875"/>
      <c r="AR71" s="875"/>
      <c r="AS71" s="875"/>
      <c r="AT71" s="831"/>
      <c r="AU71" s="874" t="s">
        <v>611</v>
      </c>
      <c r="AV71" s="875"/>
      <c r="AW71" s="875"/>
      <c r="AX71" s="875"/>
      <c r="AY71" s="831"/>
      <c r="AZ71" s="829"/>
      <c r="BA71" s="829"/>
      <c r="BB71" s="829"/>
      <c r="BC71" s="829"/>
      <c r="BD71" s="830"/>
      <c r="BE71" s="239"/>
      <c r="BF71" s="239"/>
      <c r="BG71" s="239"/>
      <c r="BH71" s="239"/>
      <c r="BI71" s="239"/>
      <c r="BJ71" s="239"/>
      <c r="BK71" s="239"/>
      <c r="BL71" s="239"/>
      <c r="BM71" s="239"/>
      <c r="BN71" s="239"/>
      <c r="BO71" s="239"/>
      <c r="BP71" s="239"/>
      <c r="BQ71" s="236">
        <v>65</v>
      </c>
      <c r="BR71" s="241"/>
      <c r="BS71" s="856"/>
      <c r="BT71" s="857"/>
      <c r="BU71" s="857"/>
      <c r="BV71" s="857"/>
      <c r="BW71" s="857"/>
      <c r="BX71" s="857"/>
      <c r="BY71" s="857"/>
      <c r="BZ71" s="857"/>
      <c r="CA71" s="857"/>
      <c r="CB71" s="857"/>
      <c r="CC71" s="857"/>
      <c r="CD71" s="857"/>
      <c r="CE71" s="857"/>
      <c r="CF71" s="857"/>
      <c r="CG71" s="862"/>
      <c r="CH71" s="859"/>
      <c r="CI71" s="860"/>
      <c r="CJ71" s="860"/>
      <c r="CK71" s="860"/>
      <c r="CL71" s="861"/>
      <c r="CM71" s="859"/>
      <c r="CN71" s="860"/>
      <c r="CO71" s="860"/>
      <c r="CP71" s="860"/>
      <c r="CQ71" s="861"/>
      <c r="CR71" s="859"/>
      <c r="CS71" s="860"/>
      <c r="CT71" s="860"/>
      <c r="CU71" s="860"/>
      <c r="CV71" s="861"/>
      <c r="CW71" s="859"/>
      <c r="CX71" s="860"/>
      <c r="CY71" s="860"/>
      <c r="CZ71" s="860"/>
      <c r="DA71" s="861"/>
      <c r="DB71" s="859"/>
      <c r="DC71" s="860"/>
      <c r="DD71" s="860"/>
      <c r="DE71" s="860"/>
      <c r="DF71" s="861"/>
      <c r="DG71" s="859"/>
      <c r="DH71" s="860"/>
      <c r="DI71" s="860"/>
      <c r="DJ71" s="860"/>
      <c r="DK71" s="861"/>
      <c r="DL71" s="859"/>
      <c r="DM71" s="860"/>
      <c r="DN71" s="860"/>
      <c r="DO71" s="860"/>
      <c r="DP71" s="861"/>
      <c r="DQ71" s="859"/>
      <c r="DR71" s="860"/>
      <c r="DS71" s="860"/>
      <c r="DT71" s="860"/>
      <c r="DU71" s="861"/>
      <c r="DV71" s="856"/>
      <c r="DW71" s="857"/>
      <c r="DX71" s="857"/>
      <c r="DY71" s="857"/>
      <c r="DZ71" s="858"/>
      <c r="EA71" s="228"/>
    </row>
    <row r="72" spans="1:131" ht="26.25" customHeight="1" x14ac:dyDescent="0.2">
      <c r="A72" s="236">
        <v>5</v>
      </c>
      <c r="B72" s="870" t="s">
        <v>616</v>
      </c>
      <c r="C72" s="871"/>
      <c r="D72" s="871"/>
      <c r="E72" s="871"/>
      <c r="F72" s="871"/>
      <c r="G72" s="871"/>
      <c r="H72" s="871"/>
      <c r="I72" s="871"/>
      <c r="J72" s="871"/>
      <c r="K72" s="871"/>
      <c r="L72" s="871"/>
      <c r="M72" s="871"/>
      <c r="N72" s="871"/>
      <c r="O72" s="871"/>
      <c r="P72" s="872"/>
      <c r="Q72" s="873">
        <v>6273</v>
      </c>
      <c r="R72" s="828"/>
      <c r="S72" s="828"/>
      <c r="T72" s="828"/>
      <c r="U72" s="828"/>
      <c r="V72" s="828">
        <v>6106</v>
      </c>
      <c r="W72" s="828"/>
      <c r="X72" s="828"/>
      <c r="Y72" s="828"/>
      <c r="Z72" s="828"/>
      <c r="AA72" s="828">
        <v>167</v>
      </c>
      <c r="AB72" s="828"/>
      <c r="AC72" s="828"/>
      <c r="AD72" s="828"/>
      <c r="AE72" s="828"/>
      <c r="AF72" s="828">
        <v>167</v>
      </c>
      <c r="AG72" s="828"/>
      <c r="AH72" s="828"/>
      <c r="AI72" s="828"/>
      <c r="AJ72" s="828"/>
      <c r="AK72" s="828">
        <v>19</v>
      </c>
      <c r="AL72" s="828"/>
      <c r="AM72" s="828"/>
      <c r="AN72" s="828"/>
      <c r="AO72" s="828"/>
      <c r="AP72" s="874" t="s">
        <v>611</v>
      </c>
      <c r="AQ72" s="875"/>
      <c r="AR72" s="875"/>
      <c r="AS72" s="875"/>
      <c r="AT72" s="831"/>
      <c r="AU72" s="874" t="s">
        <v>611</v>
      </c>
      <c r="AV72" s="875"/>
      <c r="AW72" s="875"/>
      <c r="AX72" s="875"/>
      <c r="AY72" s="831"/>
      <c r="AZ72" s="829"/>
      <c r="BA72" s="829"/>
      <c r="BB72" s="829"/>
      <c r="BC72" s="829"/>
      <c r="BD72" s="830"/>
      <c r="BE72" s="239"/>
      <c r="BF72" s="239"/>
      <c r="BG72" s="239"/>
      <c r="BH72" s="239"/>
      <c r="BI72" s="239"/>
      <c r="BJ72" s="239"/>
      <c r="BK72" s="239"/>
      <c r="BL72" s="239"/>
      <c r="BM72" s="239"/>
      <c r="BN72" s="239"/>
      <c r="BO72" s="239"/>
      <c r="BP72" s="239"/>
      <c r="BQ72" s="236">
        <v>66</v>
      </c>
      <c r="BR72" s="241"/>
      <c r="BS72" s="856"/>
      <c r="BT72" s="857"/>
      <c r="BU72" s="857"/>
      <c r="BV72" s="857"/>
      <c r="BW72" s="857"/>
      <c r="BX72" s="857"/>
      <c r="BY72" s="857"/>
      <c r="BZ72" s="857"/>
      <c r="CA72" s="857"/>
      <c r="CB72" s="857"/>
      <c r="CC72" s="857"/>
      <c r="CD72" s="857"/>
      <c r="CE72" s="857"/>
      <c r="CF72" s="857"/>
      <c r="CG72" s="862"/>
      <c r="CH72" s="859"/>
      <c r="CI72" s="860"/>
      <c r="CJ72" s="860"/>
      <c r="CK72" s="860"/>
      <c r="CL72" s="861"/>
      <c r="CM72" s="859"/>
      <c r="CN72" s="860"/>
      <c r="CO72" s="860"/>
      <c r="CP72" s="860"/>
      <c r="CQ72" s="861"/>
      <c r="CR72" s="859"/>
      <c r="CS72" s="860"/>
      <c r="CT72" s="860"/>
      <c r="CU72" s="860"/>
      <c r="CV72" s="861"/>
      <c r="CW72" s="859"/>
      <c r="CX72" s="860"/>
      <c r="CY72" s="860"/>
      <c r="CZ72" s="860"/>
      <c r="DA72" s="861"/>
      <c r="DB72" s="859"/>
      <c r="DC72" s="860"/>
      <c r="DD72" s="860"/>
      <c r="DE72" s="860"/>
      <c r="DF72" s="861"/>
      <c r="DG72" s="859"/>
      <c r="DH72" s="860"/>
      <c r="DI72" s="860"/>
      <c r="DJ72" s="860"/>
      <c r="DK72" s="861"/>
      <c r="DL72" s="859"/>
      <c r="DM72" s="860"/>
      <c r="DN72" s="860"/>
      <c r="DO72" s="860"/>
      <c r="DP72" s="861"/>
      <c r="DQ72" s="859"/>
      <c r="DR72" s="860"/>
      <c r="DS72" s="860"/>
      <c r="DT72" s="860"/>
      <c r="DU72" s="861"/>
      <c r="DV72" s="856"/>
      <c r="DW72" s="857"/>
      <c r="DX72" s="857"/>
      <c r="DY72" s="857"/>
      <c r="DZ72" s="858"/>
      <c r="EA72" s="228"/>
    </row>
    <row r="73" spans="1:131" ht="26.25" customHeight="1" x14ac:dyDescent="0.2">
      <c r="A73" s="236">
        <v>6</v>
      </c>
      <c r="B73" s="870" t="s">
        <v>617</v>
      </c>
      <c r="C73" s="871"/>
      <c r="D73" s="871"/>
      <c r="E73" s="871"/>
      <c r="F73" s="871"/>
      <c r="G73" s="871"/>
      <c r="H73" s="871"/>
      <c r="I73" s="871"/>
      <c r="J73" s="871"/>
      <c r="K73" s="871"/>
      <c r="L73" s="871"/>
      <c r="M73" s="871"/>
      <c r="N73" s="871"/>
      <c r="O73" s="871"/>
      <c r="P73" s="872"/>
      <c r="Q73" s="873">
        <v>776</v>
      </c>
      <c r="R73" s="828"/>
      <c r="S73" s="828"/>
      <c r="T73" s="828"/>
      <c r="U73" s="828"/>
      <c r="V73" s="828">
        <v>379</v>
      </c>
      <c r="W73" s="828"/>
      <c r="X73" s="828"/>
      <c r="Y73" s="828"/>
      <c r="Z73" s="828"/>
      <c r="AA73" s="828">
        <v>397</v>
      </c>
      <c r="AB73" s="828"/>
      <c r="AC73" s="828"/>
      <c r="AD73" s="828"/>
      <c r="AE73" s="828"/>
      <c r="AF73" s="828">
        <v>397</v>
      </c>
      <c r="AG73" s="828"/>
      <c r="AH73" s="828"/>
      <c r="AI73" s="828"/>
      <c r="AJ73" s="828"/>
      <c r="AK73" s="828" t="s">
        <v>611</v>
      </c>
      <c r="AL73" s="828"/>
      <c r="AM73" s="828"/>
      <c r="AN73" s="828"/>
      <c r="AO73" s="828"/>
      <c r="AP73" s="874" t="s">
        <v>611</v>
      </c>
      <c r="AQ73" s="875"/>
      <c r="AR73" s="875"/>
      <c r="AS73" s="875"/>
      <c r="AT73" s="831"/>
      <c r="AU73" s="874" t="s">
        <v>611</v>
      </c>
      <c r="AV73" s="875"/>
      <c r="AW73" s="875"/>
      <c r="AX73" s="875"/>
      <c r="AY73" s="831"/>
      <c r="AZ73" s="829"/>
      <c r="BA73" s="829"/>
      <c r="BB73" s="829"/>
      <c r="BC73" s="829"/>
      <c r="BD73" s="830"/>
      <c r="BE73" s="239"/>
      <c r="BF73" s="239"/>
      <c r="BG73" s="239"/>
      <c r="BH73" s="239"/>
      <c r="BI73" s="239"/>
      <c r="BJ73" s="239"/>
      <c r="BK73" s="239"/>
      <c r="BL73" s="239"/>
      <c r="BM73" s="239"/>
      <c r="BN73" s="239"/>
      <c r="BO73" s="239"/>
      <c r="BP73" s="239"/>
      <c r="BQ73" s="236">
        <v>67</v>
      </c>
      <c r="BR73" s="241"/>
      <c r="BS73" s="856"/>
      <c r="BT73" s="857"/>
      <c r="BU73" s="857"/>
      <c r="BV73" s="857"/>
      <c r="BW73" s="857"/>
      <c r="BX73" s="857"/>
      <c r="BY73" s="857"/>
      <c r="BZ73" s="857"/>
      <c r="CA73" s="857"/>
      <c r="CB73" s="857"/>
      <c r="CC73" s="857"/>
      <c r="CD73" s="857"/>
      <c r="CE73" s="857"/>
      <c r="CF73" s="857"/>
      <c r="CG73" s="862"/>
      <c r="CH73" s="859"/>
      <c r="CI73" s="860"/>
      <c r="CJ73" s="860"/>
      <c r="CK73" s="860"/>
      <c r="CL73" s="861"/>
      <c r="CM73" s="859"/>
      <c r="CN73" s="860"/>
      <c r="CO73" s="860"/>
      <c r="CP73" s="860"/>
      <c r="CQ73" s="861"/>
      <c r="CR73" s="859"/>
      <c r="CS73" s="860"/>
      <c r="CT73" s="860"/>
      <c r="CU73" s="860"/>
      <c r="CV73" s="861"/>
      <c r="CW73" s="859"/>
      <c r="CX73" s="860"/>
      <c r="CY73" s="860"/>
      <c r="CZ73" s="860"/>
      <c r="DA73" s="861"/>
      <c r="DB73" s="859"/>
      <c r="DC73" s="860"/>
      <c r="DD73" s="860"/>
      <c r="DE73" s="860"/>
      <c r="DF73" s="861"/>
      <c r="DG73" s="859"/>
      <c r="DH73" s="860"/>
      <c r="DI73" s="860"/>
      <c r="DJ73" s="860"/>
      <c r="DK73" s="861"/>
      <c r="DL73" s="859"/>
      <c r="DM73" s="860"/>
      <c r="DN73" s="860"/>
      <c r="DO73" s="860"/>
      <c r="DP73" s="861"/>
      <c r="DQ73" s="859"/>
      <c r="DR73" s="860"/>
      <c r="DS73" s="860"/>
      <c r="DT73" s="860"/>
      <c r="DU73" s="861"/>
      <c r="DV73" s="856"/>
      <c r="DW73" s="857"/>
      <c r="DX73" s="857"/>
      <c r="DY73" s="857"/>
      <c r="DZ73" s="858"/>
      <c r="EA73" s="228"/>
    </row>
    <row r="74" spans="1:131" ht="26.25" customHeight="1" x14ac:dyDescent="0.2">
      <c r="A74" s="236">
        <v>7</v>
      </c>
      <c r="B74" s="870" t="s">
        <v>618</v>
      </c>
      <c r="C74" s="871"/>
      <c r="D74" s="871"/>
      <c r="E74" s="871"/>
      <c r="F74" s="871"/>
      <c r="G74" s="871"/>
      <c r="H74" s="871"/>
      <c r="I74" s="871"/>
      <c r="J74" s="871"/>
      <c r="K74" s="871"/>
      <c r="L74" s="871"/>
      <c r="M74" s="871"/>
      <c r="N74" s="871"/>
      <c r="O74" s="871"/>
      <c r="P74" s="872"/>
      <c r="Q74" s="876">
        <v>241</v>
      </c>
      <c r="R74" s="875"/>
      <c r="S74" s="875"/>
      <c r="T74" s="875"/>
      <c r="U74" s="831"/>
      <c r="V74" s="874">
        <v>230</v>
      </c>
      <c r="W74" s="875"/>
      <c r="X74" s="875"/>
      <c r="Y74" s="875"/>
      <c r="Z74" s="831"/>
      <c r="AA74" s="874">
        <v>11</v>
      </c>
      <c r="AB74" s="875"/>
      <c r="AC74" s="875"/>
      <c r="AD74" s="875"/>
      <c r="AE74" s="831"/>
      <c r="AF74" s="874">
        <v>11</v>
      </c>
      <c r="AG74" s="875"/>
      <c r="AH74" s="875"/>
      <c r="AI74" s="875"/>
      <c r="AJ74" s="831"/>
      <c r="AK74" s="874">
        <v>237</v>
      </c>
      <c r="AL74" s="875"/>
      <c r="AM74" s="875"/>
      <c r="AN74" s="875"/>
      <c r="AO74" s="831"/>
      <c r="AP74" s="874" t="s">
        <v>611</v>
      </c>
      <c r="AQ74" s="875"/>
      <c r="AR74" s="875"/>
      <c r="AS74" s="875"/>
      <c r="AT74" s="831"/>
      <c r="AU74" s="874" t="s">
        <v>611</v>
      </c>
      <c r="AV74" s="875"/>
      <c r="AW74" s="875"/>
      <c r="AX74" s="875"/>
      <c r="AY74" s="831"/>
      <c r="AZ74" s="877"/>
      <c r="BA74" s="871"/>
      <c r="BB74" s="871"/>
      <c r="BC74" s="871"/>
      <c r="BD74" s="878"/>
      <c r="BE74" s="239"/>
      <c r="BF74" s="239"/>
      <c r="BG74" s="239"/>
      <c r="BH74" s="239"/>
      <c r="BI74" s="239"/>
      <c r="BJ74" s="239"/>
      <c r="BK74" s="239"/>
      <c r="BL74" s="239"/>
      <c r="BM74" s="239"/>
      <c r="BN74" s="239"/>
      <c r="BO74" s="239"/>
      <c r="BP74" s="239"/>
      <c r="BQ74" s="236">
        <v>68</v>
      </c>
      <c r="BR74" s="241"/>
      <c r="BS74" s="856"/>
      <c r="BT74" s="857"/>
      <c r="BU74" s="857"/>
      <c r="BV74" s="857"/>
      <c r="BW74" s="857"/>
      <c r="BX74" s="857"/>
      <c r="BY74" s="857"/>
      <c r="BZ74" s="857"/>
      <c r="CA74" s="857"/>
      <c r="CB74" s="857"/>
      <c r="CC74" s="857"/>
      <c r="CD74" s="857"/>
      <c r="CE74" s="857"/>
      <c r="CF74" s="857"/>
      <c r="CG74" s="862"/>
      <c r="CH74" s="859"/>
      <c r="CI74" s="860"/>
      <c r="CJ74" s="860"/>
      <c r="CK74" s="860"/>
      <c r="CL74" s="861"/>
      <c r="CM74" s="859"/>
      <c r="CN74" s="860"/>
      <c r="CO74" s="860"/>
      <c r="CP74" s="860"/>
      <c r="CQ74" s="861"/>
      <c r="CR74" s="859"/>
      <c r="CS74" s="860"/>
      <c r="CT74" s="860"/>
      <c r="CU74" s="860"/>
      <c r="CV74" s="861"/>
      <c r="CW74" s="859"/>
      <c r="CX74" s="860"/>
      <c r="CY74" s="860"/>
      <c r="CZ74" s="860"/>
      <c r="DA74" s="861"/>
      <c r="DB74" s="859"/>
      <c r="DC74" s="860"/>
      <c r="DD74" s="860"/>
      <c r="DE74" s="860"/>
      <c r="DF74" s="861"/>
      <c r="DG74" s="859"/>
      <c r="DH74" s="860"/>
      <c r="DI74" s="860"/>
      <c r="DJ74" s="860"/>
      <c r="DK74" s="861"/>
      <c r="DL74" s="859"/>
      <c r="DM74" s="860"/>
      <c r="DN74" s="860"/>
      <c r="DO74" s="860"/>
      <c r="DP74" s="861"/>
      <c r="DQ74" s="859"/>
      <c r="DR74" s="860"/>
      <c r="DS74" s="860"/>
      <c r="DT74" s="860"/>
      <c r="DU74" s="861"/>
      <c r="DV74" s="856"/>
      <c r="DW74" s="857"/>
      <c r="DX74" s="857"/>
      <c r="DY74" s="857"/>
      <c r="DZ74" s="858"/>
      <c r="EA74" s="228"/>
    </row>
    <row r="75" spans="1:131" ht="26.25" customHeight="1" x14ac:dyDescent="0.2">
      <c r="A75" s="236">
        <v>8</v>
      </c>
      <c r="B75" s="870" t="s">
        <v>619</v>
      </c>
      <c r="C75" s="871"/>
      <c r="D75" s="871"/>
      <c r="E75" s="871"/>
      <c r="F75" s="871"/>
      <c r="G75" s="871"/>
      <c r="H75" s="871"/>
      <c r="I75" s="871"/>
      <c r="J75" s="871"/>
      <c r="K75" s="871"/>
      <c r="L75" s="871"/>
      <c r="M75" s="871"/>
      <c r="N75" s="871"/>
      <c r="O75" s="871"/>
      <c r="P75" s="872"/>
      <c r="Q75" s="876">
        <v>92</v>
      </c>
      <c r="R75" s="875"/>
      <c r="S75" s="875"/>
      <c r="T75" s="875"/>
      <c r="U75" s="831"/>
      <c r="V75" s="874">
        <v>75</v>
      </c>
      <c r="W75" s="875"/>
      <c r="X75" s="875"/>
      <c r="Y75" s="875"/>
      <c r="Z75" s="831"/>
      <c r="AA75" s="874">
        <v>17</v>
      </c>
      <c r="AB75" s="875"/>
      <c r="AC75" s="875"/>
      <c r="AD75" s="875"/>
      <c r="AE75" s="831"/>
      <c r="AF75" s="874">
        <v>17</v>
      </c>
      <c r="AG75" s="875"/>
      <c r="AH75" s="875"/>
      <c r="AI75" s="875"/>
      <c r="AJ75" s="831"/>
      <c r="AK75" s="874">
        <v>20</v>
      </c>
      <c r="AL75" s="875"/>
      <c r="AM75" s="875"/>
      <c r="AN75" s="875"/>
      <c r="AO75" s="831"/>
      <c r="AP75" s="874" t="s">
        <v>611</v>
      </c>
      <c r="AQ75" s="875"/>
      <c r="AR75" s="875"/>
      <c r="AS75" s="875"/>
      <c r="AT75" s="831"/>
      <c r="AU75" s="874" t="s">
        <v>611</v>
      </c>
      <c r="AV75" s="875"/>
      <c r="AW75" s="875"/>
      <c r="AX75" s="875"/>
      <c r="AY75" s="831"/>
      <c r="AZ75" s="877"/>
      <c r="BA75" s="871"/>
      <c r="BB75" s="871"/>
      <c r="BC75" s="871"/>
      <c r="BD75" s="878"/>
      <c r="BE75" s="239"/>
      <c r="BF75" s="239"/>
      <c r="BG75" s="239"/>
      <c r="BH75" s="239"/>
      <c r="BI75" s="239"/>
      <c r="BJ75" s="239"/>
      <c r="BK75" s="239"/>
      <c r="BL75" s="239"/>
      <c r="BM75" s="239"/>
      <c r="BN75" s="239"/>
      <c r="BO75" s="239"/>
      <c r="BP75" s="239"/>
      <c r="BQ75" s="236">
        <v>69</v>
      </c>
      <c r="BR75" s="241"/>
      <c r="BS75" s="856"/>
      <c r="BT75" s="857"/>
      <c r="BU75" s="857"/>
      <c r="BV75" s="857"/>
      <c r="BW75" s="857"/>
      <c r="BX75" s="857"/>
      <c r="BY75" s="857"/>
      <c r="BZ75" s="857"/>
      <c r="CA75" s="857"/>
      <c r="CB75" s="857"/>
      <c r="CC75" s="857"/>
      <c r="CD75" s="857"/>
      <c r="CE75" s="857"/>
      <c r="CF75" s="857"/>
      <c r="CG75" s="862"/>
      <c r="CH75" s="859"/>
      <c r="CI75" s="860"/>
      <c r="CJ75" s="860"/>
      <c r="CK75" s="860"/>
      <c r="CL75" s="861"/>
      <c r="CM75" s="859"/>
      <c r="CN75" s="860"/>
      <c r="CO75" s="860"/>
      <c r="CP75" s="860"/>
      <c r="CQ75" s="861"/>
      <c r="CR75" s="859"/>
      <c r="CS75" s="860"/>
      <c r="CT75" s="860"/>
      <c r="CU75" s="860"/>
      <c r="CV75" s="861"/>
      <c r="CW75" s="859"/>
      <c r="CX75" s="860"/>
      <c r="CY75" s="860"/>
      <c r="CZ75" s="860"/>
      <c r="DA75" s="861"/>
      <c r="DB75" s="859"/>
      <c r="DC75" s="860"/>
      <c r="DD75" s="860"/>
      <c r="DE75" s="860"/>
      <c r="DF75" s="861"/>
      <c r="DG75" s="859"/>
      <c r="DH75" s="860"/>
      <c r="DI75" s="860"/>
      <c r="DJ75" s="860"/>
      <c r="DK75" s="861"/>
      <c r="DL75" s="859"/>
      <c r="DM75" s="860"/>
      <c r="DN75" s="860"/>
      <c r="DO75" s="860"/>
      <c r="DP75" s="861"/>
      <c r="DQ75" s="859"/>
      <c r="DR75" s="860"/>
      <c r="DS75" s="860"/>
      <c r="DT75" s="860"/>
      <c r="DU75" s="861"/>
      <c r="DV75" s="856"/>
      <c r="DW75" s="857"/>
      <c r="DX75" s="857"/>
      <c r="DY75" s="857"/>
      <c r="DZ75" s="858"/>
      <c r="EA75" s="228"/>
    </row>
    <row r="76" spans="1:131" ht="26.25" customHeight="1" x14ac:dyDescent="0.2">
      <c r="A76" s="236">
        <v>9</v>
      </c>
      <c r="B76" s="870"/>
      <c r="C76" s="871"/>
      <c r="D76" s="871"/>
      <c r="E76" s="871"/>
      <c r="F76" s="871"/>
      <c r="G76" s="871"/>
      <c r="H76" s="871"/>
      <c r="I76" s="871"/>
      <c r="J76" s="871"/>
      <c r="K76" s="871"/>
      <c r="L76" s="871"/>
      <c r="M76" s="871"/>
      <c r="N76" s="871"/>
      <c r="O76" s="871"/>
      <c r="P76" s="872"/>
      <c r="Q76" s="876"/>
      <c r="R76" s="875"/>
      <c r="S76" s="875"/>
      <c r="T76" s="875"/>
      <c r="U76" s="831"/>
      <c r="V76" s="874"/>
      <c r="W76" s="875"/>
      <c r="X76" s="875"/>
      <c r="Y76" s="875"/>
      <c r="Z76" s="831"/>
      <c r="AA76" s="874"/>
      <c r="AB76" s="875"/>
      <c r="AC76" s="875"/>
      <c r="AD76" s="875"/>
      <c r="AE76" s="831"/>
      <c r="AF76" s="874"/>
      <c r="AG76" s="875"/>
      <c r="AH76" s="875"/>
      <c r="AI76" s="875"/>
      <c r="AJ76" s="831"/>
      <c r="AK76" s="874"/>
      <c r="AL76" s="875"/>
      <c r="AM76" s="875"/>
      <c r="AN76" s="875"/>
      <c r="AO76" s="831"/>
      <c r="AP76" s="874"/>
      <c r="AQ76" s="875"/>
      <c r="AR76" s="875"/>
      <c r="AS76" s="875"/>
      <c r="AT76" s="831"/>
      <c r="AU76" s="874"/>
      <c r="AV76" s="875"/>
      <c r="AW76" s="875"/>
      <c r="AX76" s="875"/>
      <c r="AY76" s="831"/>
      <c r="AZ76" s="829"/>
      <c r="BA76" s="829"/>
      <c r="BB76" s="829"/>
      <c r="BC76" s="829"/>
      <c r="BD76" s="830"/>
      <c r="BE76" s="239"/>
      <c r="BF76" s="239"/>
      <c r="BG76" s="239"/>
      <c r="BH76" s="239"/>
      <c r="BI76" s="239"/>
      <c r="BJ76" s="239"/>
      <c r="BK76" s="239"/>
      <c r="BL76" s="239"/>
      <c r="BM76" s="239"/>
      <c r="BN76" s="239"/>
      <c r="BO76" s="239"/>
      <c r="BP76" s="239"/>
      <c r="BQ76" s="236">
        <v>70</v>
      </c>
      <c r="BR76" s="241"/>
      <c r="BS76" s="856"/>
      <c r="BT76" s="857"/>
      <c r="BU76" s="857"/>
      <c r="BV76" s="857"/>
      <c r="BW76" s="857"/>
      <c r="BX76" s="857"/>
      <c r="BY76" s="857"/>
      <c r="BZ76" s="857"/>
      <c r="CA76" s="857"/>
      <c r="CB76" s="857"/>
      <c r="CC76" s="857"/>
      <c r="CD76" s="857"/>
      <c r="CE76" s="857"/>
      <c r="CF76" s="857"/>
      <c r="CG76" s="862"/>
      <c r="CH76" s="859"/>
      <c r="CI76" s="860"/>
      <c r="CJ76" s="860"/>
      <c r="CK76" s="860"/>
      <c r="CL76" s="861"/>
      <c r="CM76" s="859"/>
      <c r="CN76" s="860"/>
      <c r="CO76" s="860"/>
      <c r="CP76" s="860"/>
      <c r="CQ76" s="861"/>
      <c r="CR76" s="859"/>
      <c r="CS76" s="860"/>
      <c r="CT76" s="860"/>
      <c r="CU76" s="860"/>
      <c r="CV76" s="861"/>
      <c r="CW76" s="859"/>
      <c r="CX76" s="860"/>
      <c r="CY76" s="860"/>
      <c r="CZ76" s="860"/>
      <c r="DA76" s="861"/>
      <c r="DB76" s="859"/>
      <c r="DC76" s="860"/>
      <c r="DD76" s="860"/>
      <c r="DE76" s="860"/>
      <c r="DF76" s="861"/>
      <c r="DG76" s="859"/>
      <c r="DH76" s="860"/>
      <c r="DI76" s="860"/>
      <c r="DJ76" s="860"/>
      <c r="DK76" s="861"/>
      <c r="DL76" s="859"/>
      <c r="DM76" s="860"/>
      <c r="DN76" s="860"/>
      <c r="DO76" s="860"/>
      <c r="DP76" s="861"/>
      <c r="DQ76" s="859"/>
      <c r="DR76" s="860"/>
      <c r="DS76" s="860"/>
      <c r="DT76" s="860"/>
      <c r="DU76" s="861"/>
      <c r="DV76" s="856"/>
      <c r="DW76" s="857"/>
      <c r="DX76" s="857"/>
      <c r="DY76" s="857"/>
      <c r="DZ76" s="858"/>
      <c r="EA76" s="228"/>
    </row>
    <row r="77" spans="1:131" ht="26.25" customHeight="1" x14ac:dyDescent="0.2">
      <c r="A77" s="236">
        <v>10</v>
      </c>
      <c r="B77" s="870"/>
      <c r="C77" s="871"/>
      <c r="D77" s="871"/>
      <c r="E77" s="871"/>
      <c r="F77" s="871"/>
      <c r="G77" s="871"/>
      <c r="H77" s="871"/>
      <c r="I77" s="871"/>
      <c r="J77" s="871"/>
      <c r="K77" s="871"/>
      <c r="L77" s="871"/>
      <c r="M77" s="871"/>
      <c r="N77" s="871"/>
      <c r="O77" s="871"/>
      <c r="P77" s="872"/>
      <c r="Q77" s="876"/>
      <c r="R77" s="875"/>
      <c r="S77" s="875"/>
      <c r="T77" s="875"/>
      <c r="U77" s="831"/>
      <c r="V77" s="874"/>
      <c r="W77" s="875"/>
      <c r="X77" s="875"/>
      <c r="Y77" s="875"/>
      <c r="Z77" s="831"/>
      <c r="AA77" s="874"/>
      <c r="AB77" s="875"/>
      <c r="AC77" s="875"/>
      <c r="AD77" s="875"/>
      <c r="AE77" s="831"/>
      <c r="AF77" s="874"/>
      <c r="AG77" s="875"/>
      <c r="AH77" s="875"/>
      <c r="AI77" s="875"/>
      <c r="AJ77" s="831"/>
      <c r="AK77" s="874"/>
      <c r="AL77" s="875"/>
      <c r="AM77" s="875"/>
      <c r="AN77" s="875"/>
      <c r="AO77" s="831"/>
      <c r="AP77" s="874"/>
      <c r="AQ77" s="875"/>
      <c r="AR77" s="875"/>
      <c r="AS77" s="875"/>
      <c r="AT77" s="831"/>
      <c r="AU77" s="874"/>
      <c r="AV77" s="875"/>
      <c r="AW77" s="875"/>
      <c r="AX77" s="875"/>
      <c r="AY77" s="831"/>
      <c r="AZ77" s="829"/>
      <c r="BA77" s="829"/>
      <c r="BB77" s="829"/>
      <c r="BC77" s="829"/>
      <c r="BD77" s="830"/>
      <c r="BE77" s="239"/>
      <c r="BF77" s="239"/>
      <c r="BG77" s="239"/>
      <c r="BH77" s="239"/>
      <c r="BI77" s="239"/>
      <c r="BJ77" s="239"/>
      <c r="BK77" s="239"/>
      <c r="BL77" s="239"/>
      <c r="BM77" s="239"/>
      <c r="BN77" s="239"/>
      <c r="BO77" s="239"/>
      <c r="BP77" s="239"/>
      <c r="BQ77" s="236">
        <v>71</v>
      </c>
      <c r="BR77" s="241"/>
      <c r="BS77" s="856"/>
      <c r="BT77" s="857"/>
      <c r="BU77" s="857"/>
      <c r="BV77" s="857"/>
      <c r="BW77" s="857"/>
      <c r="BX77" s="857"/>
      <c r="BY77" s="857"/>
      <c r="BZ77" s="857"/>
      <c r="CA77" s="857"/>
      <c r="CB77" s="857"/>
      <c r="CC77" s="857"/>
      <c r="CD77" s="857"/>
      <c r="CE77" s="857"/>
      <c r="CF77" s="857"/>
      <c r="CG77" s="862"/>
      <c r="CH77" s="859"/>
      <c r="CI77" s="860"/>
      <c r="CJ77" s="860"/>
      <c r="CK77" s="860"/>
      <c r="CL77" s="861"/>
      <c r="CM77" s="859"/>
      <c r="CN77" s="860"/>
      <c r="CO77" s="860"/>
      <c r="CP77" s="860"/>
      <c r="CQ77" s="861"/>
      <c r="CR77" s="859"/>
      <c r="CS77" s="860"/>
      <c r="CT77" s="860"/>
      <c r="CU77" s="860"/>
      <c r="CV77" s="861"/>
      <c r="CW77" s="859"/>
      <c r="CX77" s="860"/>
      <c r="CY77" s="860"/>
      <c r="CZ77" s="860"/>
      <c r="DA77" s="861"/>
      <c r="DB77" s="859"/>
      <c r="DC77" s="860"/>
      <c r="DD77" s="860"/>
      <c r="DE77" s="860"/>
      <c r="DF77" s="861"/>
      <c r="DG77" s="859"/>
      <c r="DH77" s="860"/>
      <c r="DI77" s="860"/>
      <c r="DJ77" s="860"/>
      <c r="DK77" s="861"/>
      <c r="DL77" s="859"/>
      <c r="DM77" s="860"/>
      <c r="DN77" s="860"/>
      <c r="DO77" s="860"/>
      <c r="DP77" s="861"/>
      <c r="DQ77" s="859"/>
      <c r="DR77" s="860"/>
      <c r="DS77" s="860"/>
      <c r="DT77" s="860"/>
      <c r="DU77" s="861"/>
      <c r="DV77" s="856"/>
      <c r="DW77" s="857"/>
      <c r="DX77" s="857"/>
      <c r="DY77" s="857"/>
      <c r="DZ77" s="858"/>
      <c r="EA77" s="228"/>
    </row>
    <row r="78" spans="1:131" ht="26.25" customHeight="1" x14ac:dyDescent="0.2">
      <c r="A78" s="236">
        <v>11</v>
      </c>
      <c r="B78" s="870"/>
      <c r="C78" s="871"/>
      <c r="D78" s="871"/>
      <c r="E78" s="871"/>
      <c r="F78" s="871"/>
      <c r="G78" s="871"/>
      <c r="H78" s="871"/>
      <c r="I78" s="871"/>
      <c r="J78" s="871"/>
      <c r="K78" s="871"/>
      <c r="L78" s="871"/>
      <c r="M78" s="871"/>
      <c r="N78" s="871"/>
      <c r="O78" s="871"/>
      <c r="P78" s="872"/>
      <c r="Q78" s="873"/>
      <c r="R78" s="828"/>
      <c r="S78" s="828"/>
      <c r="T78" s="828"/>
      <c r="U78" s="828"/>
      <c r="V78" s="828"/>
      <c r="W78" s="828"/>
      <c r="X78" s="828"/>
      <c r="Y78" s="828"/>
      <c r="Z78" s="828"/>
      <c r="AA78" s="828"/>
      <c r="AB78" s="828"/>
      <c r="AC78" s="828"/>
      <c r="AD78" s="828"/>
      <c r="AE78" s="828"/>
      <c r="AF78" s="828"/>
      <c r="AG78" s="828"/>
      <c r="AH78" s="828"/>
      <c r="AI78" s="828"/>
      <c r="AJ78" s="828"/>
      <c r="AK78" s="828"/>
      <c r="AL78" s="828"/>
      <c r="AM78" s="828"/>
      <c r="AN78" s="828"/>
      <c r="AO78" s="828"/>
      <c r="AP78" s="828"/>
      <c r="AQ78" s="828"/>
      <c r="AR78" s="828"/>
      <c r="AS78" s="828"/>
      <c r="AT78" s="828"/>
      <c r="AU78" s="828"/>
      <c r="AV78" s="828"/>
      <c r="AW78" s="828"/>
      <c r="AX78" s="828"/>
      <c r="AY78" s="828"/>
      <c r="AZ78" s="829"/>
      <c r="BA78" s="829"/>
      <c r="BB78" s="829"/>
      <c r="BC78" s="829"/>
      <c r="BD78" s="830"/>
      <c r="BE78" s="239"/>
      <c r="BF78" s="239"/>
      <c r="BG78" s="239"/>
      <c r="BH78" s="239"/>
      <c r="BI78" s="239"/>
      <c r="BJ78" s="228"/>
      <c r="BK78" s="228"/>
      <c r="BL78" s="228"/>
      <c r="BM78" s="228"/>
      <c r="BN78" s="228"/>
      <c r="BO78" s="239"/>
      <c r="BP78" s="239"/>
      <c r="BQ78" s="236">
        <v>72</v>
      </c>
      <c r="BR78" s="241"/>
      <c r="BS78" s="856"/>
      <c r="BT78" s="857"/>
      <c r="BU78" s="857"/>
      <c r="BV78" s="857"/>
      <c r="BW78" s="857"/>
      <c r="BX78" s="857"/>
      <c r="BY78" s="857"/>
      <c r="BZ78" s="857"/>
      <c r="CA78" s="857"/>
      <c r="CB78" s="857"/>
      <c r="CC78" s="857"/>
      <c r="CD78" s="857"/>
      <c r="CE78" s="857"/>
      <c r="CF78" s="857"/>
      <c r="CG78" s="862"/>
      <c r="CH78" s="859"/>
      <c r="CI78" s="860"/>
      <c r="CJ78" s="860"/>
      <c r="CK78" s="860"/>
      <c r="CL78" s="861"/>
      <c r="CM78" s="859"/>
      <c r="CN78" s="860"/>
      <c r="CO78" s="860"/>
      <c r="CP78" s="860"/>
      <c r="CQ78" s="861"/>
      <c r="CR78" s="859"/>
      <c r="CS78" s="860"/>
      <c r="CT78" s="860"/>
      <c r="CU78" s="860"/>
      <c r="CV78" s="861"/>
      <c r="CW78" s="859"/>
      <c r="CX78" s="860"/>
      <c r="CY78" s="860"/>
      <c r="CZ78" s="860"/>
      <c r="DA78" s="861"/>
      <c r="DB78" s="859"/>
      <c r="DC78" s="860"/>
      <c r="DD78" s="860"/>
      <c r="DE78" s="860"/>
      <c r="DF78" s="861"/>
      <c r="DG78" s="859"/>
      <c r="DH78" s="860"/>
      <c r="DI78" s="860"/>
      <c r="DJ78" s="860"/>
      <c r="DK78" s="861"/>
      <c r="DL78" s="859"/>
      <c r="DM78" s="860"/>
      <c r="DN78" s="860"/>
      <c r="DO78" s="860"/>
      <c r="DP78" s="861"/>
      <c r="DQ78" s="859"/>
      <c r="DR78" s="860"/>
      <c r="DS78" s="860"/>
      <c r="DT78" s="860"/>
      <c r="DU78" s="861"/>
      <c r="DV78" s="856"/>
      <c r="DW78" s="857"/>
      <c r="DX78" s="857"/>
      <c r="DY78" s="857"/>
      <c r="DZ78" s="858"/>
      <c r="EA78" s="228"/>
    </row>
    <row r="79" spans="1:131" ht="26.25" customHeight="1" x14ac:dyDescent="0.2">
      <c r="A79" s="236">
        <v>12</v>
      </c>
      <c r="B79" s="870"/>
      <c r="C79" s="871"/>
      <c r="D79" s="871"/>
      <c r="E79" s="871"/>
      <c r="F79" s="871"/>
      <c r="G79" s="871"/>
      <c r="H79" s="871"/>
      <c r="I79" s="871"/>
      <c r="J79" s="871"/>
      <c r="K79" s="871"/>
      <c r="L79" s="871"/>
      <c r="M79" s="871"/>
      <c r="N79" s="871"/>
      <c r="O79" s="871"/>
      <c r="P79" s="872"/>
      <c r="Q79" s="873"/>
      <c r="R79" s="828"/>
      <c r="S79" s="828"/>
      <c r="T79" s="828"/>
      <c r="U79" s="828"/>
      <c r="V79" s="828"/>
      <c r="W79" s="828"/>
      <c r="X79" s="828"/>
      <c r="Y79" s="828"/>
      <c r="Z79" s="828"/>
      <c r="AA79" s="828"/>
      <c r="AB79" s="828"/>
      <c r="AC79" s="828"/>
      <c r="AD79" s="828"/>
      <c r="AE79" s="828"/>
      <c r="AF79" s="828"/>
      <c r="AG79" s="828"/>
      <c r="AH79" s="828"/>
      <c r="AI79" s="828"/>
      <c r="AJ79" s="828"/>
      <c r="AK79" s="828"/>
      <c r="AL79" s="828"/>
      <c r="AM79" s="828"/>
      <c r="AN79" s="828"/>
      <c r="AO79" s="828"/>
      <c r="AP79" s="828"/>
      <c r="AQ79" s="828"/>
      <c r="AR79" s="828"/>
      <c r="AS79" s="828"/>
      <c r="AT79" s="828"/>
      <c r="AU79" s="828"/>
      <c r="AV79" s="828"/>
      <c r="AW79" s="828"/>
      <c r="AX79" s="828"/>
      <c r="AY79" s="828"/>
      <c r="AZ79" s="829"/>
      <c r="BA79" s="829"/>
      <c r="BB79" s="829"/>
      <c r="BC79" s="829"/>
      <c r="BD79" s="830"/>
      <c r="BE79" s="239"/>
      <c r="BF79" s="239"/>
      <c r="BG79" s="239"/>
      <c r="BH79" s="239"/>
      <c r="BI79" s="239"/>
      <c r="BJ79" s="228"/>
      <c r="BK79" s="228"/>
      <c r="BL79" s="228"/>
      <c r="BM79" s="228"/>
      <c r="BN79" s="228"/>
      <c r="BO79" s="239"/>
      <c r="BP79" s="239"/>
      <c r="BQ79" s="236">
        <v>73</v>
      </c>
      <c r="BR79" s="241"/>
      <c r="BS79" s="856"/>
      <c r="BT79" s="857"/>
      <c r="BU79" s="857"/>
      <c r="BV79" s="857"/>
      <c r="BW79" s="857"/>
      <c r="BX79" s="857"/>
      <c r="BY79" s="857"/>
      <c r="BZ79" s="857"/>
      <c r="CA79" s="857"/>
      <c r="CB79" s="857"/>
      <c r="CC79" s="857"/>
      <c r="CD79" s="857"/>
      <c r="CE79" s="857"/>
      <c r="CF79" s="857"/>
      <c r="CG79" s="862"/>
      <c r="CH79" s="859"/>
      <c r="CI79" s="860"/>
      <c r="CJ79" s="860"/>
      <c r="CK79" s="860"/>
      <c r="CL79" s="861"/>
      <c r="CM79" s="859"/>
      <c r="CN79" s="860"/>
      <c r="CO79" s="860"/>
      <c r="CP79" s="860"/>
      <c r="CQ79" s="861"/>
      <c r="CR79" s="859"/>
      <c r="CS79" s="860"/>
      <c r="CT79" s="860"/>
      <c r="CU79" s="860"/>
      <c r="CV79" s="861"/>
      <c r="CW79" s="859"/>
      <c r="CX79" s="860"/>
      <c r="CY79" s="860"/>
      <c r="CZ79" s="860"/>
      <c r="DA79" s="861"/>
      <c r="DB79" s="859"/>
      <c r="DC79" s="860"/>
      <c r="DD79" s="860"/>
      <c r="DE79" s="860"/>
      <c r="DF79" s="861"/>
      <c r="DG79" s="859"/>
      <c r="DH79" s="860"/>
      <c r="DI79" s="860"/>
      <c r="DJ79" s="860"/>
      <c r="DK79" s="861"/>
      <c r="DL79" s="859"/>
      <c r="DM79" s="860"/>
      <c r="DN79" s="860"/>
      <c r="DO79" s="860"/>
      <c r="DP79" s="861"/>
      <c r="DQ79" s="859"/>
      <c r="DR79" s="860"/>
      <c r="DS79" s="860"/>
      <c r="DT79" s="860"/>
      <c r="DU79" s="861"/>
      <c r="DV79" s="856"/>
      <c r="DW79" s="857"/>
      <c r="DX79" s="857"/>
      <c r="DY79" s="857"/>
      <c r="DZ79" s="858"/>
      <c r="EA79" s="228"/>
    </row>
    <row r="80" spans="1:131" ht="26.25" customHeight="1" x14ac:dyDescent="0.2">
      <c r="A80" s="236">
        <v>13</v>
      </c>
      <c r="B80" s="870"/>
      <c r="C80" s="871"/>
      <c r="D80" s="871"/>
      <c r="E80" s="871"/>
      <c r="F80" s="871"/>
      <c r="G80" s="871"/>
      <c r="H80" s="871"/>
      <c r="I80" s="871"/>
      <c r="J80" s="871"/>
      <c r="K80" s="871"/>
      <c r="L80" s="871"/>
      <c r="M80" s="871"/>
      <c r="N80" s="871"/>
      <c r="O80" s="871"/>
      <c r="P80" s="872"/>
      <c r="Q80" s="873"/>
      <c r="R80" s="828"/>
      <c r="S80" s="828"/>
      <c r="T80" s="828"/>
      <c r="U80" s="828"/>
      <c r="V80" s="828"/>
      <c r="W80" s="828"/>
      <c r="X80" s="828"/>
      <c r="Y80" s="828"/>
      <c r="Z80" s="828"/>
      <c r="AA80" s="828"/>
      <c r="AB80" s="828"/>
      <c r="AC80" s="828"/>
      <c r="AD80" s="828"/>
      <c r="AE80" s="828"/>
      <c r="AF80" s="828"/>
      <c r="AG80" s="828"/>
      <c r="AH80" s="828"/>
      <c r="AI80" s="828"/>
      <c r="AJ80" s="828"/>
      <c r="AK80" s="828"/>
      <c r="AL80" s="828"/>
      <c r="AM80" s="828"/>
      <c r="AN80" s="828"/>
      <c r="AO80" s="828"/>
      <c r="AP80" s="828"/>
      <c r="AQ80" s="828"/>
      <c r="AR80" s="828"/>
      <c r="AS80" s="828"/>
      <c r="AT80" s="828"/>
      <c r="AU80" s="828"/>
      <c r="AV80" s="828"/>
      <c r="AW80" s="828"/>
      <c r="AX80" s="828"/>
      <c r="AY80" s="828"/>
      <c r="AZ80" s="829"/>
      <c r="BA80" s="829"/>
      <c r="BB80" s="829"/>
      <c r="BC80" s="829"/>
      <c r="BD80" s="830"/>
      <c r="BE80" s="239"/>
      <c r="BF80" s="239"/>
      <c r="BG80" s="239"/>
      <c r="BH80" s="239"/>
      <c r="BI80" s="239"/>
      <c r="BJ80" s="239"/>
      <c r="BK80" s="239"/>
      <c r="BL80" s="239"/>
      <c r="BM80" s="239"/>
      <c r="BN80" s="239"/>
      <c r="BO80" s="239"/>
      <c r="BP80" s="239"/>
      <c r="BQ80" s="236">
        <v>74</v>
      </c>
      <c r="BR80" s="241"/>
      <c r="BS80" s="856"/>
      <c r="BT80" s="857"/>
      <c r="BU80" s="857"/>
      <c r="BV80" s="857"/>
      <c r="BW80" s="857"/>
      <c r="BX80" s="857"/>
      <c r="BY80" s="857"/>
      <c r="BZ80" s="857"/>
      <c r="CA80" s="857"/>
      <c r="CB80" s="857"/>
      <c r="CC80" s="857"/>
      <c r="CD80" s="857"/>
      <c r="CE80" s="857"/>
      <c r="CF80" s="857"/>
      <c r="CG80" s="862"/>
      <c r="CH80" s="859"/>
      <c r="CI80" s="860"/>
      <c r="CJ80" s="860"/>
      <c r="CK80" s="860"/>
      <c r="CL80" s="861"/>
      <c r="CM80" s="859"/>
      <c r="CN80" s="860"/>
      <c r="CO80" s="860"/>
      <c r="CP80" s="860"/>
      <c r="CQ80" s="861"/>
      <c r="CR80" s="859"/>
      <c r="CS80" s="860"/>
      <c r="CT80" s="860"/>
      <c r="CU80" s="860"/>
      <c r="CV80" s="861"/>
      <c r="CW80" s="859"/>
      <c r="CX80" s="860"/>
      <c r="CY80" s="860"/>
      <c r="CZ80" s="860"/>
      <c r="DA80" s="861"/>
      <c r="DB80" s="859"/>
      <c r="DC80" s="860"/>
      <c r="DD80" s="860"/>
      <c r="DE80" s="860"/>
      <c r="DF80" s="861"/>
      <c r="DG80" s="859"/>
      <c r="DH80" s="860"/>
      <c r="DI80" s="860"/>
      <c r="DJ80" s="860"/>
      <c r="DK80" s="861"/>
      <c r="DL80" s="859"/>
      <c r="DM80" s="860"/>
      <c r="DN80" s="860"/>
      <c r="DO80" s="860"/>
      <c r="DP80" s="861"/>
      <c r="DQ80" s="859"/>
      <c r="DR80" s="860"/>
      <c r="DS80" s="860"/>
      <c r="DT80" s="860"/>
      <c r="DU80" s="861"/>
      <c r="DV80" s="856"/>
      <c r="DW80" s="857"/>
      <c r="DX80" s="857"/>
      <c r="DY80" s="857"/>
      <c r="DZ80" s="858"/>
      <c r="EA80" s="228"/>
    </row>
    <row r="81" spans="1:131" ht="26.25" customHeight="1" x14ac:dyDescent="0.2">
      <c r="A81" s="236">
        <v>14</v>
      </c>
      <c r="B81" s="870"/>
      <c r="C81" s="871"/>
      <c r="D81" s="871"/>
      <c r="E81" s="871"/>
      <c r="F81" s="871"/>
      <c r="G81" s="871"/>
      <c r="H81" s="871"/>
      <c r="I81" s="871"/>
      <c r="J81" s="871"/>
      <c r="K81" s="871"/>
      <c r="L81" s="871"/>
      <c r="M81" s="871"/>
      <c r="N81" s="871"/>
      <c r="O81" s="871"/>
      <c r="P81" s="872"/>
      <c r="Q81" s="873"/>
      <c r="R81" s="828"/>
      <c r="S81" s="828"/>
      <c r="T81" s="828"/>
      <c r="U81" s="828"/>
      <c r="V81" s="828"/>
      <c r="W81" s="828"/>
      <c r="X81" s="828"/>
      <c r="Y81" s="828"/>
      <c r="Z81" s="828"/>
      <c r="AA81" s="828"/>
      <c r="AB81" s="828"/>
      <c r="AC81" s="828"/>
      <c r="AD81" s="828"/>
      <c r="AE81" s="828"/>
      <c r="AF81" s="828"/>
      <c r="AG81" s="828"/>
      <c r="AH81" s="828"/>
      <c r="AI81" s="828"/>
      <c r="AJ81" s="828"/>
      <c r="AK81" s="828"/>
      <c r="AL81" s="828"/>
      <c r="AM81" s="828"/>
      <c r="AN81" s="828"/>
      <c r="AO81" s="828"/>
      <c r="AP81" s="828"/>
      <c r="AQ81" s="828"/>
      <c r="AR81" s="828"/>
      <c r="AS81" s="828"/>
      <c r="AT81" s="828"/>
      <c r="AU81" s="828"/>
      <c r="AV81" s="828"/>
      <c r="AW81" s="828"/>
      <c r="AX81" s="828"/>
      <c r="AY81" s="828"/>
      <c r="AZ81" s="829"/>
      <c r="BA81" s="829"/>
      <c r="BB81" s="829"/>
      <c r="BC81" s="829"/>
      <c r="BD81" s="830"/>
      <c r="BE81" s="239"/>
      <c r="BF81" s="239"/>
      <c r="BG81" s="239"/>
      <c r="BH81" s="239"/>
      <c r="BI81" s="239"/>
      <c r="BJ81" s="239"/>
      <c r="BK81" s="239"/>
      <c r="BL81" s="239"/>
      <c r="BM81" s="239"/>
      <c r="BN81" s="239"/>
      <c r="BO81" s="239"/>
      <c r="BP81" s="239"/>
      <c r="BQ81" s="236">
        <v>75</v>
      </c>
      <c r="BR81" s="241"/>
      <c r="BS81" s="856"/>
      <c r="BT81" s="857"/>
      <c r="BU81" s="857"/>
      <c r="BV81" s="857"/>
      <c r="BW81" s="857"/>
      <c r="BX81" s="857"/>
      <c r="BY81" s="857"/>
      <c r="BZ81" s="857"/>
      <c r="CA81" s="857"/>
      <c r="CB81" s="857"/>
      <c r="CC81" s="857"/>
      <c r="CD81" s="857"/>
      <c r="CE81" s="857"/>
      <c r="CF81" s="857"/>
      <c r="CG81" s="862"/>
      <c r="CH81" s="859"/>
      <c r="CI81" s="860"/>
      <c r="CJ81" s="860"/>
      <c r="CK81" s="860"/>
      <c r="CL81" s="861"/>
      <c r="CM81" s="859"/>
      <c r="CN81" s="860"/>
      <c r="CO81" s="860"/>
      <c r="CP81" s="860"/>
      <c r="CQ81" s="861"/>
      <c r="CR81" s="859"/>
      <c r="CS81" s="860"/>
      <c r="CT81" s="860"/>
      <c r="CU81" s="860"/>
      <c r="CV81" s="861"/>
      <c r="CW81" s="859"/>
      <c r="CX81" s="860"/>
      <c r="CY81" s="860"/>
      <c r="CZ81" s="860"/>
      <c r="DA81" s="861"/>
      <c r="DB81" s="859"/>
      <c r="DC81" s="860"/>
      <c r="DD81" s="860"/>
      <c r="DE81" s="860"/>
      <c r="DF81" s="861"/>
      <c r="DG81" s="859"/>
      <c r="DH81" s="860"/>
      <c r="DI81" s="860"/>
      <c r="DJ81" s="860"/>
      <c r="DK81" s="861"/>
      <c r="DL81" s="859"/>
      <c r="DM81" s="860"/>
      <c r="DN81" s="860"/>
      <c r="DO81" s="860"/>
      <c r="DP81" s="861"/>
      <c r="DQ81" s="859"/>
      <c r="DR81" s="860"/>
      <c r="DS81" s="860"/>
      <c r="DT81" s="860"/>
      <c r="DU81" s="861"/>
      <c r="DV81" s="856"/>
      <c r="DW81" s="857"/>
      <c r="DX81" s="857"/>
      <c r="DY81" s="857"/>
      <c r="DZ81" s="858"/>
      <c r="EA81" s="228"/>
    </row>
    <row r="82" spans="1:131" ht="26.25" customHeight="1" x14ac:dyDescent="0.2">
      <c r="A82" s="236">
        <v>15</v>
      </c>
      <c r="B82" s="870"/>
      <c r="C82" s="871"/>
      <c r="D82" s="871"/>
      <c r="E82" s="871"/>
      <c r="F82" s="871"/>
      <c r="G82" s="871"/>
      <c r="H82" s="871"/>
      <c r="I82" s="871"/>
      <c r="J82" s="871"/>
      <c r="K82" s="871"/>
      <c r="L82" s="871"/>
      <c r="M82" s="871"/>
      <c r="N82" s="871"/>
      <c r="O82" s="871"/>
      <c r="P82" s="872"/>
      <c r="Q82" s="873"/>
      <c r="R82" s="828"/>
      <c r="S82" s="828"/>
      <c r="T82" s="828"/>
      <c r="U82" s="828"/>
      <c r="V82" s="828"/>
      <c r="W82" s="828"/>
      <c r="X82" s="828"/>
      <c r="Y82" s="828"/>
      <c r="Z82" s="828"/>
      <c r="AA82" s="828"/>
      <c r="AB82" s="828"/>
      <c r="AC82" s="828"/>
      <c r="AD82" s="828"/>
      <c r="AE82" s="828"/>
      <c r="AF82" s="828"/>
      <c r="AG82" s="828"/>
      <c r="AH82" s="828"/>
      <c r="AI82" s="828"/>
      <c r="AJ82" s="828"/>
      <c r="AK82" s="828"/>
      <c r="AL82" s="828"/>
      <c r="AM82" s="828"/>
      <c r="AN82" s="828"/>
      <c r="AO82" s="828"/>
      <c r="AP82" s="828"/>
      <c r="AQ82" s="828"/>
      <c r="AR82" s="828"/>
      <c r="AS82" s="828"/>
      <c r="AT82" s="828"/>
      <c r="AU82" s="828"/>
      <c r="AV82" s="828"/>
      <c r="AW82" s="828"/>
      <c r="AX82" s="828"/>
      <c r="AY82" s="828"/>
      <c r="AZ82" s="829"/>
      <c r="BA82" s="829"/>
      <c r="BB82" s="829"/>
      <c r="BC82" s="829"/>
      <c r="BD82" s="830"/>
      <c r="BE82" s="239"/>
      <c r="BF82" s="239"/>
      <c r="BG82" s="239"/>
      <c r="BH82" s="239"/>
      <c r="BI82" s="239"/>
      <c r="BJ82" s="239"/>
      <c r="BK82" s="239"/>
      <c r="BL82" s="239"/>
      <c r="BM82" s="239"/>
      <c r="BN82" s="239"/>
      <c r="BO82" s="239"/>
      <c r="BP82" s="239"/>
      <c r="BQ82" s="236">
        <v>76</v>
      </c>
      <c r="BR82" s="241"/>
      <c r="BS82" s="856"/>
      <c r="BT82" s="857"/>
      <c r="BU82" s="857"/>
      <c r="BV82" s="857"/>
      <c r="BW82" s="857"/>
      <c r="BX82" s="857"/>
      <c r="BY82" s="857"/>
      <c r="BZ82" s="857"/>
      <c r="CA82" s="857"/>
      <c r="CB82" s="857"/>
      <c r="CC82" s="857"/>
      <c r="CD82" s="857"/>
      <c r="CE82" s="857"/>
      <c r="CF82" s="857"/>
      <c r="CG82" s="862"/>
      <c r="CH82" s="859"/>
      <c r="CI82" s="860"/>
      <c r="CJ82" s="860"/>
      <c r="CK82" s="860"/>
      <c r="CL82" s="861"/>
      <c r="CM82" s="859"/>
      <c r="CN82" s="860"/>
      <c r="CO82" s="860"/>
      <c r="CP82" s="860"/>
      <c r="CQ82" s="861"/>
      <c r="CR82" s="859"/>
      <c r="CS82" s="860"/>
      <c r="CT82" s="860"/>
      <c r="CU82" s="860"/>
      <c r="CV82" s="861"/>
      <c r="CW82" s="859"/>
      <c r="CX82" s="860"/>
      <c r="CY82" s="860"/>
      <c r="CZ82" s="860"/>
      <c r="DA82" s="861"/>
      <c r="DB82" s="859"/>
      <c r="DC82" s="860"/>
      <c r="DD82" s="860"/>
      <c r="DE82" s="860"/>
      <c r="DF82" s="861"/>
      <c r="DG82" s="859"/>
      <c r="DH82" s="860"/>
      <c r="DI82" s="860"/>
      <c r="DJ82" s="860"/>
      <c r="DK82" s="861"/>
      <c r="DL82" s="859"/>
      <c r="DM82" s="860"/>
      <c r="DN82" s="860"/>
      <c r="DO82" s="860"/>
      <c r="DP82" s="861"/>
      <c r="DQ82" s="859"/>
      <c r="DR82" s="860"/>
      <c r="DS82" s="860"/>
      <c r="DT82" s="860"/>
      <c r="DU82" s="861"/>
      <c r="DV82" s="856"/>
      <c r="DW82" s="857"/>
      <c r="DX82" s="857"/>
      <c r="DY82" s="857"/>
      <c r="DZ82" s="858"/>
      <c r="EA82" s="228"/>
    </row>
    <row r="83" spans="1:131" ht="26.25" customHeight="1" x14ac:dyDescent="0.2">
      <c r="A83" s="236">
        <v>16</v>
      </c>
      <c r="B83" s="870"/>
      <c r="C83" s="871"/>
      <c r="D83" s="871"/>
      <c r="E83" s="871"/>
      <c r="F83" s="871"/>
      <c r="G83" s="871"/>
      <c r="H83" s="871"/>
      <c r="I83" s="871"/>
      <c r="J83" s="871"/>
      <c r="K83" s="871"/>
      <c r="L83" s="871"/>
      <c r="M83" s="871"/>
      <c r="N83" s="871"/>
      <c r="O83" s="871"/>
      <c r="P83" s="872"/>
      <c r="Q83" s="873"/>
      <c r="R83" s="828"/>
      <c r="S83" s="828"/>
      <c r="T83" s="828"/>
      <c r="U83" s="828"/>
      <c r="V83" s="828"/>
      <c r="W83" s="828"/>
      <c r="X83" s="828"/>
      <c r="Y83" s="828"/>
      <c r="Z83" s="828"/>
      <c r="AA83" s="828"/>
      <c r="AB83" s="828"/>
      <c r="AC83" s="828"/>
      <c r="AD83" s="828"/>
      <c r="AE83" s="828"/>
      <c r="AF83" s="828"/>
      <c r="AG83" s="828"/>
      <c r="AH83" s="828"/>
      <c r="AI83" s="828"/>
      <c r="AJ83" s="828"/>
      <c r="AK83" s="828"/>
      <c r="AL83" s="828"/>
      <c r="AM83" s="828"/>
      <c r="AN83" s="828"/>
      <c r="AO83" s="828"/>
      <c r="AP83" s="828"/>
      <c r="AQ83" s="828"/>
      <c r="AR83" s="828"/>
      <c r="AS83" s="828"/>
      <c r="AT83" s="828"/>
      <c r="AU83" s="828"/>
      <c r="AV83" s="828"/>
      <c r="AW83" s="828"/>
      <c r="AX83" s="828"/>
      <c r="AY83" s="828"/>
      <c r="AZ83" s="829"/>
      <c r="BA83" s="829"/>
      <c r="BB83" s="829"/>
      <c r="BC83" s="829"/>
      <c r="BD83" s="830"/>
      <c r="BE83" s="239"/>
      <c r="BF83" s="239"/>
      <c r="BG83" s="239"/>
      <c r="BH83" s="239"/>
      <c r="BI83" s="239"/>
      <c r="BJ83" s="239"/>
      <c r="BK83" s="239"/>
      <c r="BL83" s="239"/>
      <c r="BM83" s="239"/>
      <c r="BN83" s="239"/>
      <c r="BO83" s="239"/>
      <c r="BP83" s="239"/>
      <c r="BQ83" s="236">
        <v>77</v>
      </c>
      <c r="BR83" s="241"/>
      <c r="BS83" s="856"/>
      <c r="BT83" s="857"/>
      <c r="BU83" s="857"/>
      <c r="BV83" s="857"/>
      <c r="BW83" s="857"/>
      <c r="BX83" s="857"/>
      <c r="BY83" s="857"/>
      <c r="BZ83" s="857"/>
      <c r="CA83" s="857"/>
      <c r="CB83" s="857"/>
      <c r="CC83" s="857"/>
      <c r="CD83" s="857"/>
      <c r="CE83" s="857"/>
      <c r="CF83" s="857"/>
      <c r="CG83" s="862"/>
      <c r="CH83" s="859"/>
      <c r="CI83" s="860"/>
      <c r="CJ83" s="860"/>
      <c r="CK83" s="860"/>
      <c r="CL83" s="861"/>
      <c r="CM83" s="859"/>
      <c r="CN83" s="860"/>
      <c r="CO83" s="860"/>
      <c r="CP83" s="860"/>
      <c r="CQ83" s="861"/>
      <c r="CR83" s="859"/>
      <c r="CS83" s="860"/>
      <c r="CT83" s="860"/>
      <c r="CU83" s="860"/>
      <c r="CV83" s="861"/>
      <c r="CW83" s="859"/>
      <c r="CX83" s="860"/>
      <c r="CY83" s="860"/>
      <c r="CZ83" s="860"/>
      <c r="DA83" s="861"/>
      <c r="DB83" s="859"/>
      <c r="DC83" s="860"/>
      <c r="DD83" s="860"/>
      <c r="DE83" s="860"/>
      <c r="DF83" s="861"/>
      <c r="DG83" s="859"/>
      <c r="DH83" s="860"/>
      <c r="DI83" s="860"/>
      <c r="DJ83" s="860"/>
      <c r="DK83" s="861"/>
      <c r="DL83" s="859"/>
      <c r="DM83" s="860"/>
      <c r="DN83" s="860"/>
      <c r="DO83" s="860"/>
      <c r="DP83" s="861"/>
      <c r="DQ83" s="859"/>
      <c r="DR83" s="860"/>
      <c r="DS83" s="860"/>
      <c r="DT83" s="860"/>
      <c r="DU83" s="861"/>
      <c r="DV83" s="856"/>
      <c r="DW83" s="857"/>
      <c r="DX83" s="857"/>
      <c r="DY83" s="857"/>
      <c r="DZ83" s="858"/>
      <c r="EA83" s="228"/>
    </row>
    <row r="84" spans="1:131" ht="26.25" customHeight="1" x14ac:dyDescent="0.2">
      <c r="A84" s="236">
        <v>17</v>
      </c>
      <c r="B84" s="870"/>
      <c r="C84" s="871"/>
      <c r="D84" s="871"/>
      <c r="E84" s="871"/>
      <c r="F84" s="871"/>
      <c r="G84" s="871"/>
      <c r="H84" s="871"/>
      <c r="I84" s="871"/>
      <c r="J84" s="871"/>
      <c r="K84" s="871"/>
      <c r="L84" s="871"/>
      <c r="M84" s="871"/>
      <c r="N84" s="871"/>
      <c r="O84" s="871"/>
      <c r="P84" s="872"/>
      <c r="Q84" s="873"/>
      <c r="R84" s="828"/>
      <c r="S84" s="828"/>
      <c r="T84" s="828"/>
      <c r="U84" s="828"/>
      <c r="V84" s="828"/>
      <c r="W84" s="828"/>
      <c r="X84" s="828"/>
      <c r="Y84" s="828"/>
      <c r="Z84" s="828"/>
      <c r="AA84" s="828"/>
      <c r="AB84" s="828"/>
      <c r="AC84" s="828"/>
      <c r="AD84" s="828"/>
      <c r="AE84" s="828"/>
      <c r="AF84" s="828"/>
      <c r="AG84" s="828"/>
      <c r="AH84" s="828"/>
      <c r="AI84" s="828"/>
      <c r="AJ84" s="828"/>
      <c r="AK84" s="828"/>
      <c r="AL84" s="828"/>
      <c r="AM84" s="828"/>
      <c r="AN84" s="828"/>
      <c r="AO84" s="828"/>
      <c r="AP84" s="828"/>
      <c r="AQ84" s="828"/>
      <c r="AR84" s="828"/>
      <c r="AS84" s="828"/>
      <c r="AT84" s="828"/>
      <c r="AU84" s="828"/>
      <c r="AV84" s="828"/>
      <c r="AW84" s="828"/>
      <c r="AX84" s="828"/>
      <c r="AY84" s="828"/>
      <c r="AZ84" s="829"/>
      <c r="BA84" s="829"/>
      <c r="BB84" s="829"/>
      <c r="BC84" s="829"/>
      <c r="BD84" s="830"/>
      <c r="BE84" s="239"/>
      <c r="BF84" s="239"/>
      <c r="BG84" s="239"/>
      <c r="BH84" s="239"/>
      <c r="BI84" s="239"/>
      <c r="BJ84" s="239"/>
      <c r="BK84" s="239"/>
      <c r="BL84" s="239"/>
      <c r="BM84" s="239"/>
      <c r="BN84" s="239"/>
      <c r="BO84" s="239"/>
      <c r="BP84" s="239"/>
      <c r="BQ84" s="236">
        <v>78</v>
      </c>
      <c r="BR84" s="241"/>
      <c r="BS84" s="856"/>
      <c r="BT84" s="857"/>
      <c r="BU84" s="857"/>
      <c r="BV84" s="857"/>
      <c r="BW84" s="857"/>
      <c r="BX84" s="857"/>
      <c r="BY84" s="857"/>
      <c r="BZ84" s="857"/>
      <c r="CA84" s="857"/>
      <c r="CB84" s="857"/>
      <c r="CC84" s="857"/>
      <c r="CD84" s="857"/>
      <c r="CE84" s="857"/>
      <c r="CF84" s="857"/>
      <c r="CG84" s="862"/>
      <c r="CH84" s="859"/>
      <c r="CI84" s="860"/>
      <c r="CJ84" s="860"/>
      <c r="CK84" s="860"/>
      <c r="CL84" s="861"/>
      <c r="CM84" s="859"/>
      <c r="CN84" s="860"/>
      <c r="CO84" s="860"/>
      <c r="CP84" s="860"/>
      <c r="CQ84" s="861"/>
      <c r="CR84" s="859"/>
      <c r="CS84" s="860"/>
      <c r="CT84" s="860"/>
      <c r="CU84" s="860"/>
      <c r="CV84" s="861"/>
      <c r="CW84" s="859"/>
      <c r="CX84" s="860"/>
      <c r="CY84" s="860"/>
      <c r="CZ84" s="860"/>
      <c r="DA84" s="861"/>
      <c r="DB84" s="859"/>
      <c r="DC84" s="860"/>
      <c r="DD84" s="860"/>
      <c r="DE84" s="860"/>
      <c r="DF84" s="861"/>
      <c r="DG84" s="859"/>
      <c r="DH84" s="860"/>
      <c r="DI84" s="860"/>
      <c r="DJ84" s="860"/>
      <c r="DK84" s="861"/>
      <c r="DL84" s="859"/>
      <c r="DM84" s="860"/>
      <c r="DN84" s="860"/>
      <c r="DO84" s="860"/>
      <c r="DP84" s="861"/>
      <c r="DQ84" s="859"/>
      <c r="DR84" s="860"/>
      <c r="DS84" s="860"/>
      <c r="DT84" s="860"/>
      <c r="DU84" s="861"/>
      <c r="DV84" s="856"/>
      <c r="DW84" s="857"/>
      <c r="DX84" s="857"/>
      <c r="DY84" s="857"/>
      <c r="DZ84" s="858"/>
      <c r="EA84" s="228"/>
    </row>
    <row r="85" spans="1:131" ht="26.25" customHeight="1" x14ac:dyDescent="0.2">
      <c r="A85" s="236">
        <v>18</v>
      </c>
      <c r="B85" s="870"/>
      <c r="C85" s="871"/>
      <c r="D85" s="871"/>
      <c r="E85" s="871"/>
      <c r="F85" s="871"/>
      <c r="G85" s="871"/>
      <c r="H85" s="871"/>
      <c r="I85" s="871"/>
      <c r="J85" s="871"/>
      <c r="K85" s="871"/>
      <c r="L85" s="871"/>
      <c r="M85" s="871"/>
      <c r="N85" s="871"/>
      <c r="O85" s="871"/>
      <c r="P85" s="872"/>
      <c r="Q85" s="873"/>
      <c r="R85" s="828"/>
      <c r="S85" s="828"/>
      <c r="T85" s="828"/>
      <c r="U85" s="828"/>
      <c r="V85" s="828"/>
      <c r="W85" s="828"/>
      <c r="X85" s="828"/>
      <c r="Y85" s="828"/>
      <c r="Z85" s="828"/>
      <c r="AA85" s="828"/>
      <c r="AB85" s="828"/>
      <c r="AC85" s="828"/>
      <c r="AD85" s="828"/>
      <c r="AE85" s="828"/>
      <c r="AF85" s="828"/>
      <c r="AG85" s="828"/>
      <c r="AH85" s="828"/>
      <c r="AI85" s="828"/>
      <c r="AJ85" s="828"/>
      <c r="AK85" s="828"/>
      <c r="AL85" s="828"/>
      <c r="AM85" s="828"/>
      <c r="AN85" s="828"/>
      <c r="AO85" s="828"/>
      <c r="AP85" s="828"/>
      <c r="AQ85" s="828"/>
      <c r="AR85" s="828"/>
      <c r="AS85" s="828"/>
      <c r="AT85" s="828"/>
      <c r="AU85" s="828"/>
      <c r="AV85" s="828"/>
      <c r="AW85" s="828"/>
      <c r="AX85" s="828"/>
      <c r="AY85" s="828"/>
      <c r="AZ85" s="829"/>
      <c r="BA85" s="829"/>
      <c r="BB85" s="829"/>
      <c r="BC85" s="829"/>
      <c r="BD85" s="830"/>
      <c r="BE85" s="239"/>
      <c r="BF85" s="239"/>
      <c r="BG85" s="239"/>
      <c r="BH85" s="239"/>
      <c r="BI85" s="239"/>
      <c r="BJ85" s="239"/>
      <c r="BK85" s="239"/>
      <c r="BL85" s="239"/>
      <c r="BM85" s="239"/>
      <c r="BN85" s="239"/>
      <c r="BO85" s="239"/>
      <c r="BP85" s="239"/>
      <c r="BQ85" s="236">
        <v>79</v>
      </c>
      <c r="BR85" s="241"/>
      <c r="BS85" s="856"/>
      <c r="BT85" s="857"/>
      <c r="BU85" s="857"/>
      <c r="BV85" s="857"/>
      <c r="BW85" s="857"/>
      <c r="BX85" s="857"/>
      <c r="BY85" s="857"/>
      <c r="BZ85" s="857"/>
      <c r="CA85" s="857"/>
      <c r="CB85" s="857"/>
      <c r="CC85" s="857"/>
      <c r="CD85" s="857"/>
      <c r="CE85" s="857"/>
      <c r="CF85" s="857"/>
      <c r="CG85" s="862"/>
      <c r="CH85" s="859"/>
      <c r="CI85" s="860"/>
      <c r="CJ85" s="860"/>
      <c r="CK85" s="860"/>
      <c r="CL85" s="861"/>
      <c r="CM85" s="859"/>
      <c r="CN85" s="860"/>
      <c r="CO85" s="860"/>
      <c r="CP85" s="860"/>
      <c r="CQ85" s="861"/>
      <c r="CR85" s="859"/>
      <c r="CS85" s="860"/>
      <c r="CT85" s="860"/>
      <c r="CU85" s="860"/>
      <c r="CV85" s="861"/>
      <c r="CW85" s="859"/>
      <c r="CX85" s="860"/>
      <c r="CY85" s="860"/>
      <c r="CZ85" s="860"/>
      <c r="DA85" s="861"/>
      <c r="DB85" s="859"/>
      <c r="DC85" s="860"/>
      <c r="DD85" s="860"/>
      <c r="DE85" s="860"/>
      <c r="DF85" s="861"/>
      <c r="DG85" s="859"/>
      <c r="DH85" s="860"/>
      <c r="DI85" s="860"/>
      <c r="DJ85" s="860"/>
      <c r="DK85" s="861"/>
      <c r="DL85" s="859"/>
      <c r="DM85" s="860"/>
      <c r="DN85" s="860"/>
      <c r="DO85" s="860"/>
      <c r="DP85" s="861"/>
      <c r="DQ85" s="859"/>
      <c r="DR85" s="860"/>
      <c r="DS85" s="860"/>
      <c r="DT85" s="860"/>
      <c r="DU85" s="861"/>
      <c r="DV85" s="856"/>
      <c r="DW85" s="857"/>
      <c r="DX85" s="857"/>
      <c r="DY85" s="857"/>
      <c r="DZ85" s="858"/>
      <c r="EA85" s="228"/>
    </row>
    <row r="86" spans="1:131" ht="26.25" customHeight="1" x14ac:dyDescent="0.2">
      <c r="A86" s="236">
        <v>19</v>
      </c>
      <c r="B86" s="870"/>
      <c r="C86" s="871"/>
      <c r="D86" s="871"/>
      <c r="E86" s="871"/>
      <c r="F86" s="871"/>
      <c r="G86" s="871"/>
      <c r="H86" s="871"/>
      <c r="I86" s="871"/>
      <c r="J86" s="871"/>
      <c r="K86" s="871"/>
      <c r="L86" s="871"/>
      <c r="M86" s="871"/>
      <c r="N86" s="871"/>
      <c r="O86" s="871"/>
      <c r="P86" s="872"/>
      <c r="Q86" s="873"/>
      <c r="R86" s="828"/>
      <c r="S86" s="828"/>
      <c r="T86" s="828"/>
      <c r="U86" s="828"/>
      <c r="V86" s="828"/>
      <c r="W86" s="828"/>
      <c r="X86" s="828"/>
      <c r="Y86" s="828"/>
      <c r="Z86" s="828"/>
      <c r="AA86" s="828"/>
      <c r="AB86" s="828"/>
      <c r="AC86" s="828"/>
      <c r="AD86" s="828"/>
      <c r="AE86" s="828"/>
      <c r="AF86" s="828"/>
      <c r="AG86" s="828"/>
      <c r="AH86" s="828"/>
      <c r="AI86" s="828"/>
      <c r="AJ86" s="828"/>
      <c r="AK86" s="828"/>
      <c r="AL86" s="828"/>
      <c r="AM86" s="828"/>
      <c r="AN86" s="828"/>
      <c r="AO86" s="828"/>
      <c r="AP86" s="828"/>
      <c r="AQ86" s="828"/>
      <c r="AR86" s="828"/>
      <c r="AS86" s="828"/>
      <c r="AT86" s="828"/>
      <c r="AU86" s="828"/>
      <c r="AV86" s="828"/>
      <c r="AW86" s="828"/>
      <c r="AX86" s="828"/>
      <c r="AY86" s="828"/>
      <c r="AZ86" s="829"/>
      <c r="BA86" s="829"/>
      <c r="BB86" s="829"/>
      <c r="BC86" s="829"/>
      <c r="BD86" s="830"/>
      <c r="BE86" s="239"/>
      <c r="BF86" s="239"/>
      <c r="BG86" s="239"/>
      <c r="BH86" s="239"/>
      <c r="BI86" s="239"/>
      <c r="BJ86" s="239"/>
      <c r="BK86" s="239"/>
      <c r="BL86" s="239"/>
      <c r="BM86" s="239"/>
      <c r="BN86" s="239"/>
      <c r="BO86" s="239"/>
      <c r="BP86" s="239"/>
      <c r="BQ86" s="236">
        <v>80</v>
      </c>
      <c r="BR86" s="241"/>
      <c r="BS86" s="856"/>
      <c r="BT86" s="857"/>
      <c r="BU86" s="857"/>
      <c r="BV86" s="857"/>
      <c r="BW86" s="857"/>
      <c r="BX86" s="857"/>
      <c r="BY86" s="857"/>
      <c r="BZ86" s="857"/>
      <c r="CA86" s="857"/>
      <c r="CB86" s="857"/>
      <c r="CC86" s="857"/>
      <c r="CD86" s="857"/>
      <c r="CE86" s="857"/>
      <c r="CF86" s="857"/>
      <c r="CG86" s="862"/>
      <c r="CH86" s="859"/>
      <c r="CI86" s="860"/>
      <c r="CJ86" s="860"/>
      <c r="CK86" s="860"/>
      <c r="CL86" s="861"/>
      <c r="CM86" s="859"/>
      <c r="CN86" s="860"/>
      <c r="CO86" s="860"/>
      <c r="CP86" s="860"/>
      <c r="CQ86" s="861"/>
      <c r="CR86" s="859"/>
      <c r="CS86" s="860"/>
      <c r="CT86" s="860"/>
      <c r="CU86" s="860"/>
      <c r="CV86" s="861"/>
      <c r="CW86" s="859"/>
      <c r="CX86" s="860"/>
      <c r="CY86" s="860"/>
      <c r="CZ86" s="860"/>
      <c r="DA86" s="861"/>
      <c r="DB86" s="859"/>
      <c r="DC86" s="860"/>
      <c r="DD86" s="860"/>
      <c r="DE86" s="860"/>
      <c r="DF86" s="861"/>
      <c r="DG86" s="859"/>
      <c r="DH86" s="860"/>
      <c r="DI86" s="860"/>
      <c r="DJ86" s="860"/>
      <c r="DK86" s="861"/>
      <c r="DL86" s="859"/>
      <c r="DM86" s="860"/>
      <c r="DN86" s="860"/>
      <c r="DO86" s="860"/>
      <c r="DP86" s="861"/>
      <c r="DQ86" s="859"/>
      <c r="DR86" s="860"/>
      <c r="DS86" s="860"/>
      <c r="DT86" s="860"/>
      <c r="DU86" s="861"/>
      <c r="DV86" s="856"/>
      <c r="DW86" s="857"/>
      <c r="DX86" s="857"/>
      <c r="DY86" s="857"/>
      <c r="DZ86" s="858"/>
      <c r="EA86" s="228"/>
    </row>
    <row r="87" spans="1:131" ht="26.25" customHeight="1" x14ac:dyDescent="0.2">
      <c r="A87" s="242">
        <v>20</v>
      </c>
      <c r="B87" s="879"/>
      <c r="C87" s="880"/>
      <c r="D87" s="880"/>
      <c r="E87" s="880"/>
      <c r="F87" s="880"/>
      <c r="G87" s="880"/>
      <c r="H87" s="880"/>
      <c r="I87" s="880"/>
      <c r="J87" s="880"/>
      <c r="K87" s="880"/>
      <c r="L87" s="880"/>
      <c r="M87" s="880"/>
      <c r="N87" s="880"/>
      <c r="O87" s="880"/>
      <c r="P87" s="881"/>
      <c r="Q87" s="882"/>
      <c r="R87" s="883"/>
      <c r="S87" s="883"/>
      <c r="T87" s="883"/>
      <c r="U87" s="883"/>
      <c r="V87" s="883"/>
      <c r="W87" s="883"/>
      <c r="X87" s="883"/>
      <c r="Y87" s="883"/>
      <c r="Z87" s="883"/>
      <c r="AA87" s="883"/>
      <c r="AB87" s="883"/>
      <c r="AC87" s="883"/>
      <c r="AD87" s="883"/>
      <c r="AE87" s="883"/>
      <c r="AF87" s="883"/>
      <c r="AG87" s="883"/>
      <c r="AH87" s="883"/>
      <c r="AI87" s="883"/>
      <c r="AJ87" s="883"/>
      <c r="AK87" s="883"/>
      <c r="AL87" s="883"/>
      <c r="AM87" s="883"/>
      <c r="AN87" s="883"/>
      <c r="AO87" s="883"/>
      <c r="AP87" s="883"/>
      <c r="AQ87" s="883"/>
      <c r="AR87" s="883"/>
      <c r="AS87" s="883"/>
      <c r="AT87" s="883"/>
      <c r="AU87" s="883"/>
      <c r="AV87" s="883"/>
      <c r="AW87" s="883"/>
      <c r="AX87" s="883"/>
      <c r="AY87" s="883"/>
      <c r="AZ87" s="884"/>
      <c r="BA87" s="884"/>
      <c r="BB87" s="884"/>
      <c r="BC87" s="884"/>
      <c r="BD87" s="885"/>
      <c r="BE87" s="239"/>
      <c r="BF87" s="239"/>
      <c r="BG87" s="239"/>
      <c r="BH87" s="239"/>
      <c r="BI87" s="239"/>
      <c r="BJ87" s="239"/>
      <c r="BK87" s="239"/>
      <c r="BL87" s="239"/>
      <c r="BM87" s="239"/>
      <c r="BN87" s="239"/>
      <c r="BO87" s="239"/>
      <c r="BP87" s="239"/>
      <c r="BQ87" s="236">
        <v>81</v>
      </c>
      <c r="BR87" s="241"/>
      <c r="BS87" s="856"/>
      <c r="BT87" s="857"/>
      <c r="BU87" s="857"/>
      <c r="BV87" s="857"/>
      <c r="BW87" s="857"/>
      <c r="BX87" s="857"/>
      <c r="BY87" s="857"/>
      <c r="BZ87" s="857"/>
      <c r="CA87" s="857"/>
      <c r="CB87" s="857"/>
      <c r="CC87" s="857"/>
      <c r="CD87" s="857"/>
      <c r="CE87" s="857"/>
      <c r="CF87" s="857"/>
      <c r="CG87" s="862"/>
      <c r="CH87" s="859"/>
      <c r="CI87" s="860"/>
      <c r="CJ87" s="860"/>
      <c r="CK87" s="860"/>
      <c r="CL87" s="861"/>
      <c r="CM87" s="859"/>
      <c r="CN87" s="860"/>
      <c r="CO87" s="860"/>
      <c r="CP87" s="860"/>
      <c r="CQ87" s="861"/>
      <c r="CR87" s="859"/>
      <c r="CS87" s="860"/>
      <c r="CT87" s="860"/>
      <c r="CU87" s="860"/>
      <c r="CV87" s="861"/>
      <c r="CW87" s="859"/>
      <c r="CX87" s="860"/>
      <c r="CY87" s="860"/>
      <c r="CZ87" s="860"/>
      <c r="DA87" s="861"/>
      <c r="DB87" s="859"/>
      <c r="DC87" s="860"/>
      <c r="DD87" s="860"/>
      <c r="DE87" s="860"/>
      <c r="DF87" s="861"/>
      <c r="DG87" s="859"/>
      <c r="DH87" s="860"/>
      <c r="DI87" s="860"/>
      <c r="DJ87" s="860"/>
      <c r="DK87" s="861"/>
      <c r="DL87" s="859"/>
      <c r="DM87" s="860"/>
      <c r="DN87" s="860"/>
      <c r="DO87" s="860"/>
      <c r="DP87" s="861"/>
      <c r="DQ87" s="859"/>
      <c r="DR87" s="860"/>
      <c r="DS87" s="860"/>
      <c r="DT87" s="860"/>
      <c r="DU87" s="861"/>
      <c r="DV87" s="856"/>
      <c r="DW87" s="857"/>
      <c r="DX87" s="857"/>
      <c r="DY87" s="857"/>
      <c r="DZ87" s="858"/>
      <c r="EA87" s="228"/>
    </row>
    <row r="88" spans="1:131" ht="26.25" customHeight="1" thickBot="1" x14ac:dyDescent="0.25">
      <c r="A88" s="238" t="s">
        <v>401</v>
      </c>
      <c r="B88" s="787" t="s">
        <v>435</v>
      </c>
      <c r="C88" s="788"/>
      <c r="D88" s="788"/>
      <c r="E88" s="788"/>
      <c r="F88" s="788"/>
      <c r="G88" s="788"/>
      <c r="H88" s="788"/>
      <c r="I88" s="788"/>
      <c r="J88" s="788"/>
      <c r="K88" s="788"/>
      <c r="L88" s="788"/>
      <c r="M88" s="788"/>
      <c r="N88" s="788"/>
      <c r="O88" s="788"/>
      <c r="P88" s="789"/>
      <c r="Q88" s="837"/>
      <c r="R88" s="838"/>
      <c r="S88" s="838"/>
      <c r="T88" s="838"/>
      <c r="U88" s="838"/>
      <c r="V88" s="838"/>
      <c r="W88" s="838"/>
      <c r="X88" s="838"/>
      <c r="Y88" s="838"/>
      <c r="Z88" s="838"/>
      <c r="AA88" s="838"/>
      <c r="AB88" s="838"/>
      <c r="AC88" s="838"/>
      <c r="AD88" s="838"/>
      <c r="AE88" s="838"/>
      <c r="AF88" s="841">
        <v>4004</v>
      </c>
      <c r="AG88" s="841"/>
      <c r="AH88" s="841"/>
      <c r="AI88" s="841"/>
      <c r="AJ88" s="841"/>
      <c r="AK88" s="838"/>
      <c r="AL88" s="838"/>
      <c r="AM88" s="838"/>
      <c r="AN88" s="838"/>
      <c r="AO88" s="838"/>
      <c r="AP88" s="841">
        <v>17205</v>
      </c>
      <c r="AQ88" s="841"/>
      <c r="AR88" s="841"/>
      <c r="AS88" s="841"/>
      <c r="AT88" s="841"/>
      <c r="AU88" s="841">
        <v>254</v>
      </c>
      <c r="AV88" s="841"/>
      <c r="AW88" s="841"/>
      <c r="AX88" s="841"/>
      <c r="AY88" s="841"/>
      <c r="AZ88" s="846"/>
      <c r="BA88" s="846"/>
      <c r="BB88" s="846"/>
      <c r="BC88" s="846"/>
      <c r="BD88" s="847"/>
      <c r="BE88" s="239"/>
      <c r="BF88" s="239"/>
      <c r="BG88" s="239"/>
      <c r="BH88" s="239"/>
      <c r="BI88" s="239"/>
      <c r="BJ88" s="239"/>
      <c r="BK88" s="239"/>
      <c r="BL88" s="239"/>
      <c r="BM88" s="239"/>
      <c r="BN88" s="239"/>
      <c r="BO88" s="239"/>
      <c r="BP88" s="239"/>
      <c r="BQ88" s="236">
        <v>82</v>
      </c>
      <c r="BR88" s="241"/>
      <c r="BS88" s="856"/>
      <c r="BT88" s="857"/>
      <c r="BU88" s="857"/>
      <c r="BV88" s="857"/>
      <c r="BW88" s="857"/>
      <c r="BX88" s="857"/>
      <c r="BY88" s="857"/>
      <c r="BZ88" s="857"/>
      <c r="CA88" s="857"/>
      <c r="CB88" s="857"/>
      <c r="CC88" s="857"/>
      <c r="CD88" s="857"/>
      <c r="CE88" s="857"/>
      <c r="CF88" s="857"/>
      <c r="CG88" s="862"/>
      <c r="CH88" s="859"/>
      <c r="CI88" s="860"/>
      <c r="CJ88" s="860"/>
      <c r="CK88" s="860"/>
      <c r="CL88" s="861"/>
      <c r="CM88" s="859"/>
      <c r="CN88" s="860"/>
      <c r="CO88" s="860"/>
      <c r="CP88" s="860"/>
      <c r="CQ88" s="861"/>
      <c r="CR88" s="859"/>
      <c r="CS88" s="860"/>
      <c r="CT88" s="860"/>
      <c r="CU88" s="860"/>
      <c r="CV88" s="861"/>
      <c r="CW88" s="859"/>
      <c r="CX88" s="860"/>
      <c r="CY88" s="860"/>
      <c r="CZ88" s="860"/>
      <c r="DA88" s="861"/>
      <c r="DB88" s="859"/>
      <c r="DC88" s="860"/>
      <c r="DD88" s="860"/>
      <c r="DE88" s="860"/>
      <c r="DF88" s="861"/>
      <c r="DG88" s="859"/>
      <c r="DH88" s="860"/>
      <c r="DI88" s="860"/>
      <c r="DJ88" s="860"/>
      <c r="DK88" s="861"/>
      <c r="DL88" s="859"/>
      <c r="DM88" s="860"/>
      <c r="DN88" s="860"/>
      <c r="DO88" s="860"/>
      <c r="DP88" s="861"/>
      <c r="DQ88" s="859"/>
      <c r="DR88" s="860"/>
      <c r="DS88" s="860"/>
      <c r="DT88" s="860"/>
      <c r="DU88" s="861"/>
      <c r="DV88" s="856"/>
      <c r="DW88" s="857"/>
      <c r="DX88" s="857"/>
      <c r="DY88" s="857"/>
      <c r="DZ88" s="858"/>
      <c r="EA88" s="228"/>
    </row>
    <row r="89" spans="1:131" ht="26.25" hidden="1" customHeight="1" x14ac:dyDescent="0.2">
      <c r="A89" s="243"/>
      <c r="B89" s="244"/>
      <c r="C89" s="244"/>
      <c r="D89" s="244"/>
      <c r="E89" s="244"/>
      <c r="F89" s="244"/>
      <c r="G89" s="244"/>
      <c r="H89" s="244"/>
      <c r="I89" s="244"/>
      <c r="J89" s="244"/>
      <c r="K89" s="244"/>
      <c r="L89" s="244"/>
      <c r="M89" s="244"/>
      <c r="N89" s="244"/>
      <c r="O89" s="244"/>
      <c r="P89" s="244"/>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6"/>
      <c r="BA89" s="246"/>
      <c r="BB89" s="246"/>
      <c r="BC89" s="246"/>
      <c r="BD89" s="246"/>
      <c r="BE89" s="239"/>
      <c r="BF89" s="239"/>
      <c r="BG89" s="239"/>
      <c r="BH89" s="239"/>
      <c r="BI89" s="239"/>
      <c r="BJ89" s="239"/>
      <c r="BK89" s="239"/>
      <c r="BL89" s="239"/>
      <c r="BM89" s="239"/>
      <c r="BN89" s="239"/>
      <c r="BO89" s="239"/>
      <c r="BP89" s="239"/>
      <c r="BQ89" s="236">
        <v>83</v>
      </c>
      <c r="BR89" s="241"/>
      <c r="BS89" s="856"/>
      <c r="BT89" s="857"/>
      <c r="BU89" s="857"/>
      <c r="BV89" s="857"/>
      <c r="BW89" s="857"/>
      <c r="BX89" s="857"/>
      <c r="BY89" s="857"/>
      <c r="BZ89" s="857"/>
      <c r="CA89" s="857"/>
      <c r="CB89" s="857"/>
      <c r="CC89" s="857"/>
      <c r="CD89" s="857"/>
      <c r="CE89" s="857"/>
      <c r="CF89" s="857"/>
      <c r="CG89" s="862"/>
      <c r="CH89" s="859"/>
      <c r="CI89" s="860"/>
      <c r="CJ89" s="860"/>
      <c r="CK89" s="860"/>
      <c r="CL89" s="861"/>
      <c r="CM89" s="859"/>
      <c r="CN89" s="860"/>
      <c r="CO89" s="860"/>
      <c r="CP89" s="860"/>
      <c r="CQ89" s="861"/>
      <c r="CR89" s="859"/>
      <c r="CS89" s="860"/>
      <c r="CT89" s="860"/>
      <c r="CU89" s="860"/>
      <c r="CV89" s="861"/>
      <c r="CW89" s="859"/>
      <c r="CX89" s="860"/>
      <c r="CY89" s="860"/>
      <c r="CZ89" s="860"/>
      <c r="DA89" s="861"/>
      <c r="DB89" s="859"/>
      <c r="DC89" s="860"/>
      <c r="DD89" s="860"/>
      <c r="DE89" s="860"/>
      <c r="DF89" s="861"/>
      <c r="DG89" s="859"/>
      <c r="DH89" s="860"/>
      <c r="DI89" s="860"/>
      <c r="DJ89" s="860"/>
      <c r="DK89" s="861"/>
      <c r="DL89" s="859"/>
      <c r="DM89" s="860"/>
      <c r="DN89" s="860"/>
      <c r="DO89" s="860"/>
      <c r="DP89" s="861"/>
      <c r="DQ89" s="859"/>
      <c r="DR89" s="860"/>
      <c r="DS89" s="860"/>
      <c r="DT89" s="860"/>
      <c r="DU89" s="861"/>
      <c r="DV89" s="856"/>
      <c r="DW89" s="857"/>
      <c r="DX89" s="857"/>
      <c r="DY89" s="857"/>
      <c r="DZ89" s="858"/>
      <c r="EA89" s="228"/>
    </row>
    <row r="90" spans="1:131" ht="26.25" hidden="1" customHeight="1" x14ac:dyDescent="0.2">
      <c r="A90" s="243"/>
      <c r="B90" s="244"/>
      <c r="C90" s="244"/>
      <c r="D90" s="244"/>
      <c r="E90" s="244"/>
      <c r="F90" s="244"/>
      <c r="G90" s="244"/>
      <c r="H90" s="244"/>
      <c r="I90" s="244"/>
      <c r="J90" s="244"/>
      <c r="K90" s="244"/>
      <c r="L90" s="244"/>
      <c r="M90" s="244"/>
      <c r="N90" s="244"/>
      <c r="O90" s="244"/>
      <c r="P90" s="244"/>
      <c r="Q90" s="245"/>
      <c r="R90" s="245"/>
      <c r="S90" s="245"/>
      <c r="T90" s="245"/>
      <c r="U90" s="245"/>
      <c r="V90" s="245"/>
      <c r="W90" s="245"/>
      <c r="X90" s="245"/>
      <c r="Y90" s="245"/>
      <c r="Z90" s="245"/>
      <c r="AA90" s="245"/>
      <c r="AB90" s="245"/>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6"/>
      <c r="BA90" s="246"/>
      <c r="BB90" s="246"/>
      <c r="BC90" s="246"/>
      <c r="BD90" s="246"/>
      <c r="BE90" s="239"/>
      <c r="BF90" s="239"/>
      <c r="BG90" s="239"/>
      <c r="BH90" s="239"/>
      <c r="BI90" s="239"/>
      <c r="BJ90" s="239"/>
      <c r="BK90" s="239"/>
      <c r="BL90" s="239"/>
      <c r="BM90" s="239"/>
      <c r="BN90" s="239"/>
      <c r="BO90" s="239"/>
      <c r="BP90" s="239"/>
      <c r="BQ90" s="236">
        <v>84</v>
      </c>
      <c r="BR90" s="241"/>
      <c r="BS90" s="856"/>
      <c r="BT90" s="857"/>
      <c r="BU90" s="857"/>
      <c r="BV90" s="857"/>
      <c r="BW90" s="857"/>
      <c r="BX90" s="857"/>
      <c r="BY90" s="857"/>
      <c r="BZ90" s="857"/>
      <c r="CA90" s="857"/>
      <c r="CB90" s="857"/>
      <c r="CC90" s="857"/>
      <c r="CD90" s="857"/>
      <c r="CE90" s="857"/>
      <c r="CF90" s="857"/>
      <c r="CG90" s="862"/>
      <c r="CH90" s="859"/>
      <c r="CI90" s="860"/>
      <c r="CJ90" s="860"/>
      <c r="CK90" s="860"/>
      <c r="CL90" s="861"/>
      <c r="CM90" s="859"/>
      <c r="CN90" s="860"/>
      <c r="CO90" s="860"/>
      <c r="CP90" s="860"/>
      <c r="CQ90" s="861"/>
      <c r="CR90" s="859"/>
      <c r="CS90" s="860"/>
      <c r="CT90" s="860"/>
      <c r="CU90" s="860"/>
      <c r="CV90" s="861"/>
      <c r="CW90" s="859"/>
      <c r="CX90" s="860"/>
      <c r="CY90" s="860"/>
      <c r="CZ90" s="860"/>
      <c r="DA90" s="861"/>
      <c r="DB90" s="859"/>
      <c r="DC90" s="860"/>
      <c r="DD90" s="860"/>
      <c r="DE90" s="860"/>
      <c r="DF90" s="861"/>
      <c r="DG90" s="859"/>
      <c r="DH90" s="860"/>
      <c r="DI90" s="860"/>
      <c r="DJ90" s="860"/>
      <c r="DK90" s="861"/>
      <c r="DL90" s="859"/>
      <c r="DM90" s="860"/>
      <c r="DN90" s="860"/>
      <c r="DO90" s="860"/>
      <c r="DP90" s="861"/>
      <c r="DQ90" s="859"/>
      <c r="DR90" s="860"/>
      <c r="DS90" s="860"/>
      <c r="DT90" s="860"/>
      <c r="DU90" s="861"/>
      <c r="DV90" s="856"/>
      <c r="DW90" s="857"/>
      <c r="DX90" s="857"/>
      <c r="DY90" s="857"/>
      <c r="DZ90" s="858"/>
      <c r="EA90" s="228"/>
    </row>
    <row r="91" spans="1:131" ht="26.25" hidden="1" customHeight="1" x14ac:dyDescent="0.2">
      <c r="A91" s="243"/>
      <c r="B91" s="244"/>
      <c r="C91" s="244"/>
      <c r="D91" s="244"/>
      <c r="E91" s="244"/>
      <c r="F91" s="244"/>
      <c r="G91" s="244"/>
      <c r="H91" s="244"/>
      <c r="I91" s="244"/>
      <c r="J91" s="244"/>
      <c r="K91" s="244"/>
      <c r="L91" s="244"/>
      <c r="M91" s="244"/>
      <c r="N91" s="244"/>
      <c r="O91" s="244"/>
      <c r="P91" s="244"/>
      <c r="Q91" s="245"/>
      <c r="R91" s="245"/>
      <c r="S91" s="245"/>
      <c r="T91" s="245"/>
      <c r="U91" s="245"/>
      <c r="V91" s="245"/>
      <c r="W91" s="245"/>
      <c r="X91" s="245"/>
      <c r="Y91" s="245"/>
      <c r="Z91" s="245"/>
      <c r="AA91" s="245"/>
      <c r="AB91" s="245"/>
      <c r="AC91" s="245"/>
      <c r="AD91" s="245"/>
      <c r="AE91" s="245"/>
      <c r="AF91" s="245"/>
      <c r="AG91" s="245"/>
      <c r="AH91" s="245"/>
      <c r="AI91" s="245"/>
      <c r="AJ91" s="245"/>
      <c r="AK91" s="245"/>
      <c r="AL91" s="245"/>
      <c r="AM91" s="245"/>
      <c r="AN91" s="245"/>
      <c r="AO91" s="245"/>
      <c r="AP91" s="245"/>
      <c r="AQ91" s="245"/>
      <c r="AR91" s="245"/>
      <c r="AS91" s="245"/>
      <c r="AT91" s="245"/>
      <c r="AU91" s="245"/>
      <c r="AV91" s="245"/>
      <c r="AW91" s="245"/>
      <c r="AX91" s="245"/>
      <c r="AY91" s="245"/>
      <c r="AZ91" s="246"/>
      <c r="BA91" s="246"/>
      <c r="BB91" s="246"/>
      <c r="BC91" s="246"/>
      <c r="BD91" s="246"/>
      <c r="BE91" s="239"/>
      <c r="BF91" s="239"/>
      <c r="BG91" s="239"/>
      <c r="BH91" s="239"/>
      <c r="BI91" s="239"/>
      <c r="BJ91" s="239"/>
      <c r="BK91" s="239"/>
      <c r="BL91" s="239"/>
      <c r="BM91" s="239"/>
      <c r="BN91" s="239"/>
      <c r="BO91" s="239"/>
      <c r="BP91" s="239"/>
      <c r="BQ91" s="236">
        <v>85</v>
      </c>
      <c r="BR91" s="241"/>
      <c r="BS91" s="856"/>
      <c r="BT91" s="857"/>
      <c r="BU91" s="857"/>
      <c r="BV91" s="857"/>
      <c r="BW91" s="857"/>
      <c r="BX91" s="857"/>
      <c r="BY91" s="857"/>
      <c r="BZ91" s="857"/>
      <c r="CA91" s="857"/>
      <c r="CB91" s="857"/>
      <c r="CC91" s="857"/>
      <c r="CD91" s="857"/>
      <c r="CE91" s="857"/>
      <c r="CF91" s="857"/>
      <c r="CG91" s="862"/>
      <c r="CH91" s="859"/>
      <c r="CI91" s="860"/>
      <c r="CJ91" s="860"/>
      <c r="CK91" s="860"/>
      <c r="CL91" s="861"/>
      <c r="CM91" s="859"/>
      <c r="CN91" s="860"/>
      <c r="CO91" s="860"/>
      <c r="CP91" s="860"/>
      <c r="CQ91" s="861"/>
      <c r="CR91" s="859"/>
      <c r="CS91" s="860"/>
      <c r="CT91" s="860"/>
      <c r="CU91" s="860"/>
      <c r="CV91" s="861"/>
      <c r="CW91" s="859"/>
      <c r="CX91" s="860"/>
      <c r="CY91" s="860"/>
      <c r="CZ91" s="860"/>
      <c r="DA91" s="861"/>
      <c r="DB91" s="859"/>
      <c r="DC91" s="860"/>
      <c r="DD91" s="860"/>
      <c r="DE91" s="860"/>
      <c r="DF91" s="861"/>
      <c r="DG91" s="859"/>
      <c r="DH91" s="860"/>
      <c r="DI91" s="860"/>
      <c r="DJ91" s="860"/>
      <c r="DK91" s="861"/>
      <c r="DL91" s="859"/>
      <c r="DM91" s="860"/>
      <c r="DN91" s="860"/>
      <c r="DO91" s="860"/>
      <c r="DP91" s="861"/>
      <c r="DQ91" s="859"/>
      <c r="DR91" s="860"/>
      <c r="DS91" s="860"/>
      <c r="DT91" s="860"/>
      <c r="DU91" s="861"/>
      <c r="DV91" s="856"/>
      <c r="DW91" s="857"/>
      <c r="DX91" s="857"/>
      <c r="DY91" s="857"/>
      <c r="DZ91" s="858"/>
      <c r="EA91" s="228"/>
    </row>
    <row r="92" spans="1:131" ht="26.25" hidden="1" customHeight="1" x14ac:dyDescent="0.2">
      <c r="A92" s="243"/>
      <c r="B92" s="244"/>
      <c r="C92" s="244"/>
      <c r="D92" s="244"/>
      <c r="E92" s="244"/>
      <c r="F92" s="244"/>
      <c r="G92" s="244"/>
      <c r="H92" s="244"/>
      <c r="I92" s="244"/>
      <c r="J92" s="244"/>
      <c r="K92" s="244"/>
      <c r="L92" s="244"/>
      <c r="M92" s="244"/>
      <c r="N92" s="244"/>
      <c r="O92" s="244"/>
      <c r="P92" s="244"/>
      <c r="Q92" s="245"/>
      <c r="R92" s="245"/>
      <c r="S92" s="245"/>
      <c r="T92" s="245"/>
      <c r="U92" s="245"/>
      <c r="V92" s="245"/>
      <c r="W92" s="245"/>
      <c r="X92" s="245"/>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45"/>
      <c r="AU92" s="245"/>
      <c r="AV92" s="245"/>
      <c r="AW92" s="245"/>
      <c r="AX92" s="245"/>
      <c r="AY92" s="245"/>
      <c r="AZ92" s="246"/>
      <c r="BA92" s="246"/>
      <c r="BB92" s="246"/>
      <c r="BC92" s="246"/>
      <c r="BD92" s="246"/>
      <c r="BE92" s="239"/>
      <c r="BF92" s="239"/>
      <c r="BG92" s="239"/>
      <c r="BH92" s="239"/>
      <c r="BI92" s="239"/>
      <c r="BJ92" s="239"/>
      <c r="BK92" s="239"/>
      <c r="BL92" s="239"/>
      <c r="BM92" s="239"/>
      <c r="BN92" s="239"/>
      <c r="BO92" s="239"/>
      <c r="BP92" s="239"/>
      <c r="BQ92" s="236">
        <v>86</v>
      </c>
      <c r="BR92" s="241"/>
      <c r="BS92" s="856"/>
      <c r="BT92" s="857"/>
      <c r="BU92" s="857"/>
      <c r="BV92" s="857"/>
      <c r="BW92" s="857"/>
      <c r="BX92" s="857"/>
      <c r="BY92" s="857"/>
      <c r="BZ92" s="857"/>
      <c r="CA92" s="857"/>
      <c r="CB92" s="857"/>
      <c r="CC92" s="857"/>
      <c r="CD92" s="857"/>
      <c r="CE92" s="857"/>
      <c r="CF92" s="857"/>
      <c r="CG92" s="862"/>
      <c r="CH92" s="859"/>
      <c r="CI92" s="860"/>
      <c r="CJ92" s="860"/>
      <c r="CK92" s="860"/>
      <c r="CL92" s="861"/>
      <c r="CM92" s="859"/>
      <c r="CN92" s="860"/>
      <c r="CO92" s="860"/>
      <c r="CP92" s="860"/>
      <c r="CQ92" s="861"/>
      <c r="CR92" s="859"/>
      <c r="CS92" s="860"/>
      <c r="CT92" s="860"/>
      <c r="CU92" s="860"/>
      <c r="CV92" s="861"/>
      <c r="CW92" s="859"/>
      <c r="CX92" s="860"/>
      <c r="CY92" s="860"/>
      <c r="CZ92" s="860"/>
      <c r="DA92" s="861"/>
      <c r="DB92" s="859"/>
      <c r="DC92" s="860"/>
      <c r="DD92" s="860"/>
      <c r="DE92" s="860"/>
      <c r="DF92" s="861"/>
      <c r="DG92" s="859"/>
      <c r="DH92" s="860"/>
      <c r="DI92" s="860"/>
      <c r="DJ92" s="860"/>
      <c r="DK92" s="861"/>
      <c r="DL92" s="859"/>
      <c r="DM92" s="860"/>
      <c r="DN92" s="860"/>
      <c r="DO92" s="860"/>
      <c r="DP92" s="861"/>
      <c r="DQ92" s="859"/>
      <c r="DR92" s="860"/>
      <c r="DS92" s="860"/>
      <c r="DT92" s="860"/>
      <c r="DU92" s="861"/>
      <c r="DV92" s="856"/>
      <c r="DW92" s="857"/>
      <c r="DX92" s="857"/>
      <c r="DY92" s="857"/>
      <c r="DZ92" s="858"/>
      <c r="EA92" s="228"/>
    </row>
    <row r="93" spans="1:131" ht="26.25" hidden="1" customHeight="1" x14ac:dyDescent="0.2">
      <c r="A93" s="243"/>
      <c r="B93" s="244"/>
      <c r="C93" s="244"/>
      <c r="D93" s="244"/>
      <c r="E93" s="244"/>
      <c r="F93" s="244"/>
      <c r="G93" s="244"/>
      <c r="H93" s="244"/>
      <c r="I93" s="244"/>
      <c r="J93" s="244"/>
      <c r="K93" s="244"/>
      <c r="L93" s="244"/>
      <c r="M93" s="244"/>
      <c r="N93" s="244"/>
      <c r="O93" s="244"/>
      <c r="P93" s="244"/>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6"/>
      <c r="BA93" s="246"/>
      <c r="BB93" s="246"/>
      <c r="BC93" s="246"/>
      <c r="BD93" s="246"/>
      <c r="BE93" s="239"/>
      <c r="BF93" s="239"/>
      <c r="BG93" s="239"/>
      <c r="BH93" s="239"/>
      <c r="BI93" s="239"/>
      <c r="BJ93" s="239"/>
      <c r="BK93" s="239"/>
      <c r="BL93" s="239"/>
      <c r="BM93" s="239"/>
      <c r="BN93" s="239"/>
      <c r="BO93" s="239"/>
      <c r="BP93" s="239"/>
      <c r="BQ93" s="236">
        <v>87</v>
      </c>
      <c r="BR93" s="241"/>
      <c r="BS93" s="856"/>
      <c r="BT93" s="857"/>
      <c r="BU93" s="857"/>
      <c r="BV93" s="857"/>
      <c r="BW93" s="857"/>
      <c r="BX93" s="857"/>
      <c r="BY93" s="857"/>
      <c r="BZ93" s="857"/>
      <c r="CA93" s="857"/>
      <c r="CB93" s="857"/>
      <c r="CC93" s="857"/>
      <c r="CD93" s="857"/>
      <c r="CE93" s="857"/>
      <c r="CF93" s="857"/>
      <c r="CG93" s="862"/>
      <c r="CH93" s="859"/>
      <c r="CI93" s="860"/>
      <c r="CJ93" s="860"/>
      <c r="CK93" s="860"/>
      <c r="CL93" s="861"/>
      <c r="CM93" s="859"/>
      <c r="CN93" s="860"/>
      <c r="CO93" s="860"/>
      <c r="CP93" s="860"/>
      <c r="CQ93" s="861"/>
      <c r="CR93" s="859"/>
      <c r="CS93" s="860"/>
      <c r="CT93" s="860"/>
      <c r="CU93" s="860"/>
      <c r="CV93" s="861"/>
      <c r="CW93" s="859"/>
      <c r="CX93" s="860"/>
      <c r="CY93" s="860"/>
      <c r="CZ93" s="860"/>
      <c r="DA93" s="861"/>
      <c r="DB93" s="859"/>
      <c r="DC93" s="860"/>
      <c r="DD93" s="860"/>
      <c r="DE93" s="860"/>
      <c r="DF93" s="861"/>
      <c r="DG93" s="859"/>
      <c r="DH93" s="860"/>
      <c r="DI93" s="860"/>
      <c r="DJ93" s="860"/>
      <c r="DK93" s="861"/>
      <c r="DL93" s="859"/>
      <c r="DM93" s="860"/>
      <c r="DN93" s="860"/>
      <c r="DO93" s="860"/>
      <c r="DP93" s="861"/>
      <c r="DQ93" s="859"/>
      <c r="DR93" s="860"/>
      <c r="DS93" s="860"/>
      <c r="DT93" s="860"/>
      <c r="DU93" s="861"/>
      <c r="DV93" s="856"/>
      <c r="DW93" s="857"/>
      <c r="DX93" s="857"/>
      <c r="DY93" s="857"/>
      <c r="DZ93" s="858"/>
      <c r="EA93" s="228"/>
    </row>
    <row r="94" spans="1:131" ht="26.25" hidden="1" customHeight="1" x14ac:dyDescent="0.2">
      <c r="A94" s="243"/>
      <c r="B94" s="244"/>
      <c r="C94" s="244"/>
      <c r="D94" s="244"/>
      <c r="E94" s="244"/>
      <c r="F94" s="244"/>
      <c r="G94" s="244"/>
      <c r="H94" s="244"/>
      <c r="I94" s="244"/>
      <c r="J94" s="244"/>
      <c r="K94" s="244"/>
      <c r="L94" s="244"/>
      <c r="M94" s="244"/>
      <c r="N94" s="244"/>
      <c r="O94" s="244"/>
      <c r="P94" s="244"/>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6"/>
      <c r="BA94" s="246"/>
      <c r="BB94" s="246"/>
      <c r="BC94" s="246"/>
      <c r="BD94" s="246"/>
      <c r="BE94" s="239"/>
      <c r="BF94" s="239"/>
      <c r="BG94" s="239"/>
      <c r="BH94" s="239"/>
      <c r="BI94" s="239"/>
      <c r="BJ94" s="239"/>
      <c r="BK94" s="239"/>
      <c r="BL94" s="239"/>
      <c r="BM94" s="239"/>
      <c r="BN94" s="239"/>
      <c r="BO94" s="239"/>
      <c r="BP94" s="239"/>
      <c r="BQ94" s="236">
        <v>88</v>
      </c>
      <c r="BR94" s="241"/>
      <c r="BS94" s="856"/>
      <c r="BT94" s="857"/>
      <c r="BU94" s="857"/>
      <c r="BV94" s="857"/>
      <c r="BW94" s="857"/>
      <c r="BX94" s="857"/>
      <c r="BY94" s="857"/>
      <c r="BZ94" s="857"/>
      <c r="CA94" s="857"/>
      <c r="CB94" s="857"/>
      <c r="CC94" s="857"/>
      <c r="CD94" s="857"/>
      <c r="CE94" s="857"/>
      <c r="CF94" s="857"/>
      <c r="CG94" s="862"/>
      <c r="CH94" s="859"/>
      <c r="CI94" s="860"/>
      <c r="CJ94" s="860"/>
      <c r="CK94" s="860"/>
      <c r="CL94" s="861"/>
      <c r="CM94" s="859"/>
      <c r="CN94" s="860"/>
      <c r="CO94" s="860"/>
      <c r="CP94" s="860"/>
      <c r="CQ94" s="861"/>
      <c r="CR94" s="859"/>
      <c r="CS94" s="860"/>
      <c r="CT94" s="860"/>
      <c r="CU94" s="860"/>
      <c r="CV94" s="861"/>
      <c r="CW94" s="859"/>
      <c r="CX94" s="860"/>
      <c r="CY94" s="860"/>
      <c r="CZ94" s="860"/>
      <c r="DA94" s="861"/>
      <c r="DB94" s="859"/>
      <c r="DC94" s="860"/>
      <c r="DD94" s="860"/>
      <c r="DE94" s="860"/>
      <c r="DF94" s="861"/>
      <c r="DG94" s="859"/>
      <c r="DH94" s="860"/>
      <c r="DI94" s="860"/>
      <c r="DJ94" s="860"/>
      <c r="DK94" s="861"/>
      <c r="DL94" s="859"/>
      <c r="DM94" s="860"/>
      <c r="DN94" s="860"/>
      <c r="DO94" s="860"/>
      <c r="DP94" s="861"/>
      <c r="DQ94" s="859"/>
      <c r="DR94" s="860"/>
      <c r="DS94" s="860"/>
      <c r="DT94" s="860"/>
      <c r="DU94" s="861"/>
      <c r="DV94" s="856"/>
      <c r="DW94" s="857"/>
      <c r="DX94" s="857"/>
      <c r="DY94" s="857"/>
      <c r="DZ94" s="858"/>
      <c r="EA94" s="228"/>
    </row>
    <row r="95" spans="1:131" ht="26.25" hidden="1" customHeight="1" x14ac:dyDescent="0.2">
      <c r="A95" s="243"/>
      <c r="B95" s="244"/>
      <c r="C95" s="244"/>
      <c r="D95" s="244"/>
      <c r="E95" s="244"/>
      <c r="F95" s="244"/>
      <c r="G95" s="244"/>
      <c r="H95" s="244"/>
      <c r="I95" s="244"/>
      <c r="J95" s="244"/>
      <c r="K95" s="244"/>
      <c r="L95" s="244"/>
      <c r="M95" s="244"/>
      <c r="N95" s="244"/>
      <c r="O95" s="244"/>
      <c r="P95" s="244"/>
      <c r="Q95" s="245"/>
      <c r="R95" s="245"/>
      <c r="S95" s="245"/>
      <c r="T95" s="245"/>
      <c r="U95" s="245"/>
      <c r="V95" s="245"/>
      <c r="W95" s="245"/>
      <c r="X95" s="245"/>
      <c r="Y95" s="245"/>
      <c r="Z95" s="245"/>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6"/>
      <c r="BA95" s="246"/>
      <c r="BB95" s="246"/>
      <c r="BC95" s="246"/>
      <c r="BD95" s="246"/>
      <c r="BE95" s="239"/>
      <c r="BF95" s="239"/>
      <c r="BG95" s="239"/>
      <c r="BH95" s="239"/>
      <c r="BI95" s="239"/>
      <c r="BJ95" s="239"/>
      <c r="BK95" s="239"/>
      <c r="BL95" s="239"/>
      <c r="BM95" s="239"/>
      <c r="BN95" s="239"/>
      <c r="BO95" s="239"/>
      <c r="BP95" s="239"/>
      <c r="BQ95" s="236">
        <v>89</v>
      </c>
      <c r="BR95" s="241"/>
      <c r="BS95" s="856"/>
      <c r="BT95" s="857"/>
      <c r="BU95" s="857"/>
      <c r="BV95" s="857"/>
      <c r="BW95" s="857"/>
      <c r="BX95" s="857"/>
      <c r="BY95" s="857"/>
      <c r="BZ95" s="857"/>
      <c r="CA95" s="857"/>
      <c r="CB95" s="857"/>
      <c r="CC95" s="857"/>
      <c r="CD95" s="857"/>
      <c r="CE95" s="857"/>
      <c r="CF95" s="857"/>
      <c r="CG95" s="862"/>
      <c r="CH95" s="859"/>
      <c r="CI95" s="860"/>
      <c r="CJ95" s="860"/>
      <c r="CK95" s="860"/>
      <c r="CL95" s="861"/>
      <c r="CM95" s="859"/>
      <c r="CN95" s="860"/>
      <c r="CO95" s="860"/>
      <c r="CP95" s="860"/>
      <c r="CQ95" s="861"/>
      <c r="CR95" s="859"/>
      <c r="CS95" s="860"/>
      <c r="CT95" s="860"/>
      <c r="CU95" s="860"/>
      <c r="CV95" s="861"/>
      <c r="CW95" s="859"/>
      <c r="CX95" s="860"/>
      <c r="CY95" s="860"/>
      <c r="CZ95" s="860"/>
      <c r="DA95" s="861"/>
      <c r="DB95" s="859"/>
      <c r="DC95" s="860"/>
      <c r="DD95" s="860"/>
      <c r="DE95" s="860"/>
      <c r="DF95" s="861"/>
      <c r="DG95" s="859"/>
      <c r="DH95" s="860"/>
      <c r="DI95" s="860"/>
      <c r="DJ95" s="860"/>
      <c r="DK95" s="861"/>
      <c r="DL95" s="859"/>
      <c r="DM95" s="860"/>
      <c r="DN95" s="860"/>
      <c r="DO95" s="860"/>
      <c r="DP95" s="861"/>
      <c r="DQ95" s="859"/>
      <c r="DR95" s="860"/>
      <c r="DS95" s="860"/>
      <c r="DT95" s="860"/>
      <c r="DU95" s="861"/>
      <c r="DV95" s="856"/>
      <c r="DW95" s="857"/>
      <c r="DX95" s="857"/>
      <c r="DY95" s="857"/>
      <c r="DZ95" s="858"/>
      <c r="EA95" s="228"/>
    </row>
    <row r="96" spans="1:131" ht="26.25" hidden="1" customHeight="1" x14ac:dyDescent="0.2">
      <c r="A96" s="243"/>
      <c r="B96" s="244"/>
      <c r="C96" s="244"/>
      <c r="D96" s="244"/>
      <c r="E96" s="244"/>
      <c r="F96" s="244"/>
      <c r="G96" s="244"/>
      <c r="H96" s="244"/>
      <c r="I96" s="244"/>
      <c r="J96" s="244"/>
      <c r="K96" s="244"/>
      <c r="L96" s="244"/>
      <c r="M96" s="244"/>
      <c r="N96" s="244"/>
      <c r="O96" s="244"/>
      <c r="P96" s="244"/>
      <c r="Q96" s="245"/>
      <c r="R96" s="245"/>
      <c r="S96" s="245"/>
      <c r="T96" s="245"/>
      <c r="U96" s="245"/>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6"/>
      <c r="BA96" s="246"/>
      <c r="BB96" s="246"/>
      <c r="BC96" s="246"/>
      <c r="BD96" s="246"/>
      <c r="BE96" s="239"/>
      <c r="BF96" s="239"/>
      <c r="BG96" s="239"/>
      <c r="BH96" s="239"/>
      <c r="BI96" s="239"/>
      <c r="BJ96" s="239"/>
      <c r="BK96" s="239"/>
      <c r="BL96" s="239"/>
      <c r="BM96" s="239"/>
      <c r="BN96" s="239"/>
      <c r="BO96" s="239"/>
      <c r="BP96" s="239"/>
      <c r="BQ96" s="236">
        <v>90</v>
      </c>
      <c r="BR96" s="241"/>
      <c r="BS96" s="856"/>
      <c r="BT96" s="857"/>
      <c r="BU96" s="857"/>
      <c r="BV96" s="857"/>
      <c r="BW96" s="857"/>
      <c r="BX96" s="857"/>
      <c r="BY96" s="857"/>
      <c r="BZ96" s="857"/>
      <c r="CA96" s="857"/>
      <c r="CB96" s="857"/>
      <c r="CC96" s="857"/>
      <c r="CD96" s="857"/>
      <c r="CE96" s="857"/>
      <c r="CF96" s="857"/>
      <c r="CG96" s="862"/>
      <c r="CH96" s="859"/>
      <c r="CI96" s="860"/>
      <c r="CJ96" s="860"/>
      <c r="CK96" s="860"/>
      <c r="CL96" s="861"/>
      <c r="CM96" s="859"/>
      <c r="CN96" s="860"/>
      <c r="CO96" s="860"/>
      <c r="CP96" s="860"/>
      <c r="CQ96" s="861"/>
      <c r="CR96" s="859"/>
      <c r="CS96" s="860"/>
      <c r="CT96" s="860"/>
      <c r="CU96" s="860"/>
      <c r="CV96" s="861"/>
      <c r="CW96" s="859"/>
      <c r="CX96" s="860"/>
      <c r="CY96" s="860"/>
      <c r="CZ96" s="860"/>
      <c r="DA96" s="861"/>
      <c r="DB96" s="859"/>
      <c r="DC96" s="860"/>
      <c r="DD96" s="860"/>
      <c r="DE96" s="860"/>
      <c r="DF96" s="861"/>
      <c r="DG96" s="859"/>
      <c r="DH96" s="860"/>
      <c r="DI96" s="860"/>
      <c r="DJ96" s="860"/>
      <c r="DK96" s="861"/>
      <c r="DL96" s="859"/>
      <c r="DM96" s="860"/>
      <c r="DN96" s="860"/>
      <c r="DO96" s="860"/>
      <c r="DP96" s="861"/>
      <c r="DQ96" s="859"/>
      <c r="DR96" s="860"/>
      <c r="DS96" s="860"/>
      <c r="DT96" s="860"/>
      <c r="DU96" s="861"/>
      <c r="DV96" s="856"/>
      <c r="DW96" s="857"/>
      <c r="DX96" s="857"/>
      <c r="DY96" s="857"/>
      <c r="DZ96" s="858"/>
      <c r="EA96" s="228"/>
    </row>
    <row r="97" spans="1:131" ht="26.25" hidden="1" customHeight="1" x14ac:dyDescent="0.2">
      <c r="A97" s="243"/>
      <c r="B97" s="244"/>
      <c r="C97" s="244"/>
      <c r="D97" s="244"/>
      <c r="E97" s="244"/>
      <c r="F97" s="244"/>
      <c r="G97" s="244"/>
      <c r="H97" s="244"/>
      <c r="I97" s="244"/>
      <c r="J97" s="244"/>
      <c r="K97" s="244"/>
      <c r="L97" s="244"/>
      <c r="M97" s="244"/>
      <c r="N97" s="244"/>
      <c r="O97" s="244"/>
      <c r="P97" s="244"/>
      <c r="Q97" s="245"/>
      <c r="R97" s="245"/>
      <c r="S97" s="245"/>
      <c r="T97" s="245"/>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6"/>
      <c r="BA97" s="246"/>
      <c r="BB97" s="246"/>
      <c r="BC97" s="246"/>
      <c r="BD97" s="246"/>
      <c r="BE97" s="239"/>
      <c r="BF97" s="239"/>
      <c r="BG97" s="239"/>
      <c r="BH97" s="239"/>
      <c r="BI97" s="239"/>
      <c r="BJ97" s="239"/>
      <c r="BK97" s="239"/>
      <c r="BL97" s="239"/>
      <c r="BM97" s="239"/>
      <c r="BN97" s="239"/>
      <c r="BO97" s="239"/>
      <c r="BP97" s="239"/>
      <c r="BQ97" s="236">
        <v>91</v>
      </c>
      <c r="BR97" s="241"/>
      <c r="BS97" s="856"/>
      <c r="BT97" s="857"/>
      <c r="BU97" s="857"/>
      <c r="BV97" s="857"/>
      <c r="BW97" s="857"/>
      <c r="BX97" s="857"/>
      <c r="BY97" s="857"/>
      <c r="BZ97" s="857"/>
      <c r="CA97" s="857"/>
      <c r="CB97" s="857"/>
      <c r="CC97" s="857"/>
      <c r="CD97" s="857"/>
      <c r="CE97" s="857"/>
      <c r="CF97" s="857"/>
      <c r="CG97" s="862"/>
      <c r="CH97" s="859"/>
      <c r="CI97" s="860"/>
      <c r="CJ97" s="860"/>
      <c r="CK97" s="860"/>
      <c r="CL97" s="861"/>
      <c r="CM97" s="859"/>
      <c r="CN97" s="860"/>
      <c r="CO97" s="860"/>
      <c r="CP97" s="860"/>
      <c r="CQ97" s="861"/>
      <c r="CR97" s="859"/>
      <c r="CS97" s="860"/>
      <c r="CT97" s="860"/>
      <c r="CU97" s="860"/>
      <c r="CV97" s="861"/>
      <c r="CW97" s="859"/>
      <c r="CX97" s="860"/>
      <c r="CY97" s="860"/>
      <c r="CZ97" s="860"/>
      <c r="DA97" s="861"/>
      <c r="DB97" s="859"/>
      <c r="DC97" s="860"/>
      <c r="DD97" s="860"/>
      <c r="DE97" s="860"/>
      <c r="DF97" s="861"/>
      <c r="DG97" s="859"/>
      <c r="DH97" s="860"/>
      <c r="DI97" s="860"/>
      <c r="DJ97" s="860"/>
      <c r="DK97" s="861"/>
      <c r="DL97" s="859"/>
      <c r="DM97" s="860"/>
      <c r="DN97" s="860"/>
      <c r="DO97" s="860"/>
      <c r="DP97" s="861"/>
      <c r="DQ97" s="859"/>
      <c r="DR97" s="860"/>
      <c r="DS97" s="860"/>
      <c r="DT97" s="860"/>
      <c r="DU97" s="861"/>
      <c r="DV97" s="856"/>
      <c r="DW97" s="857"/>
      <c r="DX97" s="857"/>
      <c r="DY97" s="857"/>
      <c r="DZ97" s="858"/>
      <c r="EA97" s="228"/>
    </row>
    <row r="98" spans="1:131" ht="26.25" hidden="1" customHeight="1" x14ac:dyDescent="0.2">
      <c r="A98" s="243"/>
      <c r="B98" s="244"/>
      <c r="C98" s="244"/>
      <c r="D98" s="244"/>
      <c r="E98" s="244"/>
      <c r="F98" s="244"/>
      <c r="G98" s="244"/>
      <c r="H98" s="244"/>
      <c r="I98" s="244"/>
      <c r="J98" s="244"/>
      <c r="K98" s="244"/>
      <c r="L98" s="244"/>
      <c r="M98" s="244"/>
      <c r="N98" s="244"/>
      <c r="O98" s="244"/>
      <c r="P98" s="244"/>
      <c r="Q98" s="245"/>
      <c r="R98" s="245"/>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6"/>
      <c r="BA98" s="246"/>
      <c r="BB98" s="246"/>
      <c r="BC98" s="246"/>
      <c r="BD98" s="246"/>
      <c r="BE98" s="239"/>
      <c r="BF98" s="239"/>
      <c r="BG98" s="239"/>
      <c r="BH98" s="239"/>
      <c r="BI98" s="239"/>
      <c r="BJ98" s="239"/>
      <c r="BK98" s="239"/>
      <c r="BL98" s="239"/>
      <c r="BM98" s="239"/>
      <c r="BN98" s="239"/>
      <c r="BO98" s="239"/>
      <c r="BP98" s="239"/>
      <c r="BQ98" s="236">
        <v>92</v>
      </c>
      <c r="BR98" s="241"/>
      <c r="BS98" s="856"/>
      <c r="BT98" s="857"/>
      <c r="BU98" s="857"/>
      <c r="BV98" s="857"/>
      <c r="BW98" s="857"/>
      <c r="BX98" s="857"/>
      <c r="BY98" s="857"/>
      <c r="BZ98" s="857"/>
      <c r="CA98" s="857"/>
      <c r="CB98" s="857"/>
      <c r="CC98" s="857"/>
      <c r="CD98" s="857"/>
      <c r="CE98" s="857"/>
      <c r="CF98" s="857"/>
      <c r="CG98" s="862"/>
      <c r="CH98" s="859"/>
      <c r="CI98" s="860"/>
      <c r="CJ98" s="860"/>
      <c r="CK98" s="860"/>
      <c r="CL98" s="861"/>
      <c r="CM98" s="859"/>
      <c r="CN98" s="860"/>
      <c r="CO98" s="860"/>
      <c r="CP98" s="860"/>
      <c r="CQ98" s="861"/>
      <c r="CR98" s="859"/>
      <c r="CS98" s="860"/>
      <c r="CT98" s="860"/>
      <c r="CU98" s="860"/>
      <c r="CV98" s="861"/>
      <c r="CW98" s="859"/>
      <c r="CX98" s="860"/>
      <c r="CY98" s="860"/>
      <c r="CZ98" s="860"/>
      <c r="DA98" s="861"/>
      <c r="DB98" s="859"/>
      <c r="DC98" s="860"/>
      <c r="DD98" s="860"/>
      <c r="DE98" s="860"/>
      <c r="DF98" s="861"/>
      <c r="DG98" s="859"/>
      <c r="DH98" s="860"/>
      <c r="DI98" s="860"/>
      <c r="DJ98" s="860"/>
      <c r="DK98" s="861"/>
      <c r="DL98" s="859"/>
      <c r="DM98" s="860"/>
      <c r="DN98" s="860"/>
      <c r="DO98" s="860"/>
      <c r="DP98" s="861"/>
      <c r="DQ98" s="859"/>
      <c r="DR98" s="860"/>
      <c r="DS98" s="860"/>
      <c r="DT98" s="860"/>
      <c r="DU98" s="861"/>
      <c r="DV98" s="856"/>
      <c r="DW98" s="857"/>
      <c r="DX98" s="857"/>
      <c r="DY98" s="857"/>
      <c r="DZ98" s="858"/>
      <c r="EA98" s="228"/>
    </row>
    <row r="99" spans="1:131" ht="26.25" hidden="1" customHeight="1" x14ac:dyDescent="0.2">
      <c r="A99" s="243"/>
      <c r="B99" s="244"/>
      <c r="C99" s="244"/>
      <c r="D99" s="244"/>
      <c r="E99" s="244"/>
      <c r="F99" s="244"/>
      <c r="G99" s="244"/>
      <c r="H99" s="244"/>
      <c r="I99" s="244"/>
      <c r="J99" s="244"/>
      <c r="K99" s="244"/>
      <c r="L99" s="244"/>
      <c r="M99" s="244"/>
      <c r="N99" s="244"/>
      <c r="O99" s="244"/>
      <c r="P99" s="244"/>
      <c r="Q99" s="245"/>
      <c r="R99" s="245"/>
      <c r="S99" s="245"/>
      <c r="T99" s="245"/>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6"/>
      <c r="BA99" s="246"/>
      <c r="BB99" s="246"/>
      <c r="BC99" s="246"/>
      <c r="BD99" s="246"/>
      <c r="BE99" s="239"/>
      <c r="BF99" s="239"/>
      <c r="BG99" s="239"/>
      <c r="BH99" s="239"/>
      <c r="BI99" s="239"/>
      <c r="BJ99" s="239"/>
      <c r="BK99" s="239"/>
      <c r="BL99" s="239"/>
      <c r="BM99" s="239"/>
      <c r="BN99" s="239"/>
      <c r="BO99" s="239"/>
      <c r="BP99" s="239"/>
      <c r="BQ99" s="236">
        <v>93</v>
      </c>
      <c r="BR99" s="241"/>
      <c r="BS99" s="856"/>
      <c r="BT99" s="857"/>
      <c r="BU99" s="857"/>
      <c r="BV99" s="857"/>
      <c r="BW99" s="857"/>
      <c r="BX99" s="857"/>
      <c r="BY99" s="857"/>
      <c r="BZ99" s="857"/>
      <c r="CA99" s="857"/>
      <c r="CB99" s="857"/>
      <c r="CC99" s="857"/>
      <c r="CD99" s="857"/>
      <c r="CE99" s="857"/>
      <c r="CF99" s="857"/>
      <c r="CG99" s="862"/>
      <c r="CH99" s="859"/>
      <c r="CI99" s="860"/>
      <c r="CJ99" s="860"/>
      <c r="CK99" s="860"/>
      <c r="CL99" s="861"/>
      <c r="CM99" s="859"/>
      <c r="CN99" s="860"/>
      <c r="CO99" s="860"/>
      <c r="CP99" s="860"/>
      <c r="CQ99" s="861"/>
      <c r="CR99" s="859"/>
      <c r="CS99" s="860"/>
      <c r="CT99" s="860"/>
      <c r="CU99" s="860"/>
      <c r="CV99" s="861"/>
      <c r="CW99" s="859"/>
      <c r="CX99" s="860"/>
      <c r="CY99" s="860"/>
      <c r="CZ99" s="860"/>
      <c r="DA99" s="861"/>
      <c r="DB99" s="859"/>
      <c r="DC99" s="860"/>
      <c r="DD99" s="860"/>
      <c r="DE99" s="860"/>
      <c r="DF99" s="861"/>
      <c r="DG99" s="859"/>
      <c r="DH99" s="860"/>
      <c r="DI99" s="860"/>
      <c r="DJ99" s="860"/>
      <c r="DK99" s="861"/>
      <c r="DL99" s="859"/>
      <c r="DM99" s="860"/>
      <c r="DN99" s="860"/>
      <c r="DO99" s="860"/>
      <c r="DP99" s="861"/>
      <c r="DQ99" s="859"/>
      <c r="DR99" s="860"/>
      <c r="DS99" s="860"/>
      <c r="DT99" s="860"/>
      <c r="DU99" s="861"/>
      <c r="DV99" s="856"/>
      <c r="DW99" s="857"/>
      <c r="DX99" s="857"/>
      <c r="DY99" s="857"/>
      <c r="DZ99" s="858"/>
      <c r="EA99" s="228"/>
    </row>
    <row r="100" spans="1:131" ht="26.25" hidden="1" customHeight="1" x14ac:dyDescent="0.2">
      <c r="A100" s="243"/>
      <c r="B100" s="244"/>
      <c r="C100" s="244"/>
      <c r="D100" s="244"/>
      <c r="E100" s="244"/>
      <c r="F100" s="244"/>
      <c r="G100" s="244"/>
      <c r="H100" s="244"/>
      <c r="I100" s="244"/>
      <c r="J100" s="244"/>
      <c r="K100" s="244"/>
      <c r="L100" s="244"/>
      <c r="M100" s="244"/>
      <c r="N100" s="244"/>
      <c r="O100" s="244"/>
      <c r="P100" s="244"/>
      <c r="Q100" s="245"/>
      <c r="R100" s="245"/>
      <c r="S100" s="245"/>
      <c r="T100" s="245"/>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6"/>
      <c r="BA100" s="246"/>
      <c r="BB100" s="246"/>
      <c r="BC100" s="246"/>
      <c r="BD100" s="246"/>
      <c r="BE100" s="239"/>
      <c r="BF100" s="239"/>
      <c r="BG100" s="239"/>
      <c r="BH100" s="239"/>
      <c r="BI100" s="239"/>
      <c r="BJ100" s="239"/>
      <c r="BK100" s="239"/>
      <c r="BL100" s="239"/>
      <c r="BM100" s="239"/>
      <c r="BN100" s="239"/>
      <c r="BO100" s="239"/>
      <c r="BP100" s="239"/>
      <c r="BQ100" s="236">
        <v>94</v>
      </c>
      <c r="BR100" s="241"/>
      <c r="BS100" s="856"/>
      <c r="BT100" s="857"/>
      <c r="BU100" s="857"/>
      <c r="BV100" s="857"/>
      <c r="BW100" s="857"/>
      <c r="BX100" s="857"/>
      <c r="BY100" s="857"/>
      <c r="BZ100" s="857"/>
      <c r="CA100" s="857"/>
      <c r="CB100" s="857"/>
      <c r="CC100" s="857"/>
      <c r="CD100" s="857"/>
      <c r="CE100" s="857"/>
      <c r="CF100" s="857"/>
      <c r="CG100" s="862"/>
      <c r="CH100" s="859"/>
      <c r="CI100" s="860"/>
      <c r="CJ100" s="860"/>
      <c r="CK100" s="860"/>
      <c r="CL100" s="861"/>
      <c r="CM100" s="859"/>
      <c r="CN100" s="860"/>
      <c r="CO100" s="860"/>
      <c r="CP100" s="860"/>
      <c r="CQ100" s="861"/>
      <c r="CR100" s="859"/>
      <c r="CS100" s="860"/>
      <c r="CT100" s="860"/>
      <c r="CU100" s="860"/>
      <c r="CV100" s="861"/>
      <c r="CW100" s="859"/>
      <c r="CX100" s="860"/>
      <c r="CY100" s="860"/>
      <c r="CZ100" s="860"/>
      <c r="DA100" s="861"/>
      <c r="DB100" s="859"/>
      <c r="DC100" s="860"/>
      <c r="DD100" s="860"/>
      <c r="DE100" s="860"/>
      <c r="DF100" s="861"/>
      <c r="DG100" s="859"/>
      <c r="DH100" s="860"/>
      <c r="DI100" s="860"/>
      <c r="DJ100" s="860"/>
      <c r="DK100" s="861"/>
      <c r="DL100" s="859"/>
      <c r="DM100" s="860"/>
      <c r="DN100" s="860"/>
      <c r="DO100" s="860"/>
      <c r="DP100" s="861"/>
      <c r="DQ100" s="859"/>
      <c r="DR100" s="860"/>
      <c r="DS100" s="860"/>
      <c r="DT100" s="860"/>
      <c r="DU100" s="861"/>
      <c r="DV100" s="856"/>
      <c r="DW100" s="857"/>
      <c r="DX100" s="857"/>
      <c r="DY100" s="857"/>
      <c r="DZ100" s="858"/>
      <c r="EA100" s="228"/>
    </row>
    <row r="101" spans="1:131" ht="26.25" hidden="1" customHeight="1" x14ac:dyDescent="0.2">
      <c r="A101" s="243"/>
      <c r="B101" s="244"/>
      <c r="C101" s="244"/>
      <c r="D101" s="244"/>
      <c r="E101" s="244"/>
      <c r="F101" s="244"/>
      <c r="G101" s="244"/>
      <c r="H101" s="244"/>
      <c r="I101" s="244"/>
      <c r="J101" s="244"/>
      <c r="K101" s="244"/>
      <c r="L101" s="244"/>
      <c r="M101" s="244"/>
      <c r="N101" s="244"/>
      <c r="O101" s="244"/>
      <c r="P101" s="244"/>
      <c r="Q101" s="245"/>
      <c r="R101" s="245"/>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6"/>
      <c r="BA101" s="246"/>
      <c r="BB101" s="246"/>
      <c r="BC101" s="246"/>
      <c r="BD101" s="246"/>
      <c r="BE101" s="239"/>
      <c r="BF101" s="239"/>
      <c r="BG101" s="239"/>
      <c r="BH101" s="239"/>
      <c r="BI101" s="239"/>
      <c r="BJ101" s="239"/>
      <c r="BK101" s="239"/>
      <c r="BL101" s="239"/>
      <c r="BM101" s="239"/>
      <c r="BN101" s="239"/>
      <c r="BO101" s="239"/>
      <c r="BP101" s="239"/>
      <c r="BQ101" s="236">
        <v>95</v>
      </c>
      <c r="BR101" s="241"/>
      <c r="BS101" s="856"/>
      <c r="BT101" s="857"/>
      <c r="BU101" s="857"/>
      <c r="BV101" s="857"/>
      <c r="BW101" s="857"/>
      <c r="BX101" s="857"/>
      <c r="BY101" s="857"/>
      <c r="BZ101" s="857"/>
      <c r="CA101" s="857"/>
      <c r="CB101" s="857"/>
      <c r="CC101" s="857"/>
      <c r="CD101" s="857"/>
      <c r="CE101" s="857"/>
      <c r="CF101" s="857"/>
      <c r="CG101" s="862"/>
      <c r="CH101" s="859"/>
      <c r="CI101" s="860"/>
      <c r="CJ101" s="860"/>
      <c r="CK101" s="860"/>
      <c r="CL101" s="861"/>
      <c r="CM101" s="859"/>
      <c r="CN101" s="860"/>
      <c r="CO101" s="860"/>
      <c r="CP101" s="860"/>
      <c r="CQ101" s="861"/>
      <c r="CR101" s="859"/>
      <c r="CS101" s="860"/>
      <c r="CT101" s="860"/>
      <c r="CU101" s="860"/>
      <c r="CV101" s="861"/>
      <c r="CW101" s="859"/>
      <c r="CX101" s="860"/>
      <c r="CY101" s="860"/>
      <c r="CZ101" s="860"/>
      <c r="DA101" s="861"/>
      <c r="DB101" s="859"/>
      <c r="DC101" s="860"/>
      <c r="DD101" s="860"/>
      <c r="DE101" s="860"/>
      <c r="DF101" s="861"/>
      <c r="DG101" s="859"/>
      <c r="DH101" s="860"/>
      <c r="DI101" s="860"/>
      <c r="DJ101" s="860"/>
      <c r="DK101" s="861"/>
      <c r="DL101" s="859"/>
      <c r="DM101" s="860"/>
      <c r="DN101" s="860"/>
      <c r="DO101" s="860"/>
      <c r="DP101" s="861"/>
      <c r="DQ101" s="859"/>
      <c r="DR101" s="860"/>
      <c r="DS101" s="860"/>
      <c r="DT101" s="860"/>
      <c r="DU101" s="861"/>
      <c r="DV101" s="856"/>
      <c r="DW101" s="857"/>
      <c r="DX101" s="857"/>
      <c r="DY101" s="857"/>
      <c r="DZ101" s="858"/>
      <c r="EA101" s="228"/>
    </row>
    <row r="102" spans="1:131" ht="26.25" customHeight="1" thickBot="1" x14ac:dyDescent="0.25">
      <c r="A102" s="243"/>
      <c r="B102" s="244"/>
      <c r="C102" s="244"/>
      <c r="D102" s="244"/>
      <c r="E102" s="244"/>
      <c r="F102" s="244"/>
      <c r="G102" s="244"/>
      <c r="H102" s="244"/>
      <c r="I102" s="244"/>
      <c r="J102" s="244"/>
      <c r="K102" s="244"/>
      <c r="L102" s="244"/>
      <c r="M102" s="244"/>
      <c r="N102" s="244"/>
      <c r="O102" s="244"/>
      <c r="P102" s="244"/>
      <c r="Q102" s="245"/>
      <c r="R102" s="245"/>
      <c r="S102" s="245"/>
      <c r="T102" s="245"/>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6"/>
      <c r="BA102" s="246"/>
      <c r="BB102" s="246"/>
      <c r="BC102" s="246"/>
      <c r="BD102" s="246"/>
      <c r="BE102" s="239"/>
      <c r="BF102" s="239"/>
      <c r="BG102" s="239"/>
      <c r="BH102" s="239"/>
      <c r="BI102" s="239"/>
      <c r="BJ102" s="239"/>
      <c r="BK102" s="239"/>
      <c r="BL102" s="239"/>
      <c r="BM102" s="239"/>
      <c r="BN102" s="239"/>
      <c r="BO102" s="239"/>
      <c r="BP102" s="239"/>
      <c r="BQ102" s="238" t="s">
        <v>401</v>
      </c>
      <c r="BR102" s="787" t="s">
        <v>436</v>
      </c>
      <c r="BS102" s="788"/>
      <c r="BT102" s="788"/>
      <c r="BU102" s="788"/>
      <c r="BV102" s="788"/>
      <c r="BW102" s="788"/>
      <c r="BX102" s="788"/>
      <c r="BY102" s="788"/>
      <c r="BZ102" s="788"/>
      <c r="CA102" s="788"/>
      <c r="CB102" s="788"/>
      <c r="CC102" s="788"/>
      <c r="CD102" s="788"/>
      <c r="CE102" s="788"/>
      <c r="CF102" s="788"/>
      <c r="CG102" s="789"/>
      <c r="CH102" s="886"/>
      <c r="CI102" s="887"/>
      <c r="CJ102" s="887"/>
      <c r="CK102" s="887"/>
      <c r="CL102" s="888"/>
      <c r="CM102" s="886"/>
      <c r="CN102" s="887"/>
      <c r="CO102" s="887"/>
      <c r="CP102" s="887"/>
      <c r="CQ102" s="888"/>
      <c r="CR102" s="889">
        <v>100</v>
      </c>
      <c r="CS102" s="849"/>
      <c r="CT102" s="849"/>
      <c r="CU102" s="849"/>
      <c r="CV102" s="890"/>
      <c r="CW102" s="889">
        <v>2</v>
      </c>
      <c r="CX102" s="849"/>
      <c r="CY102" s="849"/>
      <c r="CZ102" s="849"/>
      <c r="DA102" s="890"/>
      <c r="DB102" s="889" t="s">
        <v>622</v>
      </c>
      <c r="DC102" s="849"/>
      <c r="DD102" s="849"/>
      <c r="DE102" s="849"/>
      <c r="DF102" s="890"/>
      <c r="DG102" s="889" t="s">
        <v>622</v>
      </c>
      <c r="DH102" s="849"/>
      <c r="DI102" s="849"/>
      <c r="DJ102" s="849"/>
      <c r="DK102" s="890"/>
      <c r="DL102" s="889" t="s">
        <v>622</v>
      </c>
      <c r="DM102" s="849"/>
      <c r="DN102" s="849"/>
      <c r="DO102" s="849"/>
      <c r="DP102" s="890"/>
      <c r="DQ102" s="889" t="s">
        <v>622</v>
      </c>
      <c r="DR102" s="849"/>
      <c r="DS102" s="849"/>
      <c r="DT102" s="849"/>
      <c r="DU102" s="890"/>
      <c r="DV102" s="787"/>
      <c r="DW102" s="788"/>
      <c r="DX102" s="788"/>
      <c r="DY102" s="788"/>
      <c r="DZ102" s="913"/>
      <c r="EA102" s="228"/>
    </row>
    <row r="103" spans="1:131" ht="26.25" customHeight="1" x14ac:dyDescent="0.2">
      <c r="A103" s="243"/>
      <c r="B103" s="244"/>
      <c r="C103" s="244"/>
      <c r="D103" s="244"/>
      <c r="E103" s="244"/>
      <c r="F103" s="244"/>
      <c r="G103" s="244"/>
      <c r="H103" s="244"/>
      <c r="I103" s="244"/>
      <c r="J103" s="244"/>
      <c r="K103" s="244"/>
      <c r="L103" s="244"/>
      <c r="M103" s="244"/>
      <c r="N103" s="244"/>
      <c r="O103" s="244"/>
      <c r="P103" s="244"/>
      <c r="Q103" s="245"/>
      <c r="R103" s="245"/>
      <c r="S103" s="245"/>
      <c r="T103" s="245"/>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6"/>
      <c r="BA103" s="246"/>
      <c r="BB103" s="246"/>
      <c r="BC103" s="246"/>
      <c r="BD103" s="246"/>
      <c r="BE103" s="239"/>
      <c r="BF103" s="239"/>
      <c r="BG103" s="239"/>
      <c r="BH103" s="239"/>
      <c r="BI103" s="239"/>
      <c r="BJ103" s="239"/>
      <c r="BK103" s="239"/>
      <c r="BL103" s="239"/>
      <c r="BM103" s="239"/>
      <c r="BN103" s="239"/>
      <c r="BO103" s="239"/>
      <c r="BP103" s="239"/>
      <c r="BQ103" s="914" t="s">
        <v>437</v>
      </c>
      <c r="BR103" s="914"/>
      <c r="BS103" s="914"/>
      <c r="BT103" s="914"/>
      <c r="BU103" s="914"/>
      <c r="BV103" s="914"/>
      <c r="BW103" s="914"/>
      <c r="BX103" s="914"/>
      <c r="BY103" s="914"/>
      <c r="BZ103" s="914"/>
      <c r="CA103" s="914"/>
      <c r="CB103" s="914"/>
      <c r="CC103" s="914"/>
      <c r="CD103" s="914"/>
      <c r="CE103" s="914"/>
      <c r="CF103" s="914"/>
      <c r="CG103" s="914"/>
      <c r="CH103" s="914"/>
      <c r="CI103" s="914"/>
      <c r="CJ103" s="914"/>
      <c r="CK103" s="914"/>
      <c r="CL103" s="914"/>
      <c r="CM103" s="914"/>
      <c r="CN103" s="914"/>
      <c r="CO103" s="914"/>
      <c r="CP103" s="914"/>
      <c r="CQ103" s="914"/>
      <c r="CR103" s="914"/>
      <c r="CS103" s="914"/>
      <c r="CT103" s="914"/>
      <c r="CU103" s="914"/>
      <c r="CV103" s="914"/>
      <c r="CW103" s="914"/>
      <c r="CX103" s="914"/>
      <c r="CY103" s="914"/>
      <c r="CZ103" s="914"/>
      <c r="DA103" s="914"/>
      <c r="DB103" s="914"/>
      <c r="DC103" s="914"/>
      <c r="DD103" s="914"/>
      <c r="DE103" s="914"/>
      <c r="DF103" s="914"/>
      <c r="DG103" s="914"/>
      <c r="DH103" s="914"/>
      <c r="DI103" s="914"/>
      <c r="DJ103" s="914"/>
      <c r="DK103" s="914"/>
      <c r="DL103" s="914"/>
      <c r="DM103" s="914"/>
      <c r="DN103" s="914"/>
      <c r="DO103" s="914"/>
      <c r="DP103" s="914"/>
      <c r="DQ103" s="914"/>
      <c r="DR103" s="914"/>
      <c r="DS103" s="914"/>
      <c r="DT103" s="914"/>
      <c r="DU103" s="914"/>
      <c r="DV103" s="914"/>
      <c r="DW103" s="914"/>
      <c r="DX103" s="914"/>
      <c r="DY103" s="914"/>
      <c r="DZ103" s="914"/>
      <c r="EA103" s="228"/>
    </row>
    <row r="104" spans="1:131" ht="26.25" customHeight="1" x14ac:dyDescent="0.2">
      <c r="A104" s="243"/>
      <c r="B104" s="244"/>
      <c r="C104" s="244"/>
      <c r="D104" s="244"/>
      <c r="E104" s="244"/>
      <c r="F104" s="244"/>
      <c r="G104" s="244"/>
      <c r="H104" s="244"/>
      <c r="I104" s="244"/>
      <c r="J104" s="244"/>
      <c r="K104" s="244"/>
      <c r="L104" s="244"/>
      <c r="M104" s="244"/>
      <c r="N104" s="244"/>
      <c r="O104" s="244"/>
      <c r="P104" s="244"/>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6"/>
      <c r="BA104" s="246"/>
      <c r="BB104" s="246"/>
      <c r="BC104" s="246"/>
      <c r="BD104" s="246"/>
      <c r="BE104" s="239"/>
      <c r="BF104" s="239"/>
      <c r="BG104" s="239"/>
      <c r="BH104" s="239"/>
      <c r="BI104" s="239"/>
      <c r="BJ104" s="239"/>
      <c r="BK104" s="239"/>
      <c r="BL104" s="239"/>
      <c r="BM104" s="239"/>
      <c r="BN104" s="239"/>
      <c r="BO104" s="239"/>
      <c r="BP104" s="239"/>
      <c r="BQ104" s="915" t="s">
        <v>438</v>
      </c>
      <c r="BR104" s="915"/>
      <c r="BS104" s="915"/>
      <c r="BT104" s="915"/>
      <c r="BU104" s="915"/>
      <c r="BV104" s="915"/>
      <c r="BW104" s="915"/>
      <c r="BX104" s="915"/>
      <c r="BY104" s="915"/>
      <c r="BZ104" s="915"/>
      <c r="CA104" s="915"/>
      <c r="CB104" s="915"/>
      <c r="CC104" s="915"/>
      <c r="CD104" s="915"/>
      <c r="CE104" s="915"/>
      <c r="CF104" s="915"/>
      <c r="CG104" s="915"/>
      <c r="CH104" s="915"/>
      <c r="CI104" s="915"/>
      <c r="CJ104" s="915"/>
      <c r="CK104" s="915"/>
      <c r="CL104" s="915"/>
      <c r="CM104" s="915"/>
      <c r="CN104" s="915"/>
      <c r="CO104" s="915"/>
      <c r="CP104" s="915"/>
      <c r="CQ104" s="915"/>
      <c r="CR104" s="915"/>
      <c r="CS104" s="915"/>
      <c r="CT104" s="915"/>
      <c r="CU104" s="915"/>
      <c r="CV104" s="915"/>
      <c r="CW104" s="915"/>
      <c r="CX104" s="915"/>
      <c r="CY104" s="915"/>
      <c r="CZ104" s="915"/>
      <c r="DA104" s="915"/>
      <c r="DB104" s="915"/>
      <c r="DC104" s="915"/>
      <c r="DD104" s="915"/>
      <c r="DE104" s="915"/>
      <c r="DF104" s="915"/>
      <c r="DG104" s="915"/>
      <c r="DH104" s="915"/>
      <c r="DI104" s="915"/>
      <c r="DJ104" s="915"/>
      <c r="DK104" s="915"/>
      <c r="DL104" s="915"/>
      <c r="DM104" s="915"/>
      <c r="DN104" s="915"/>
      <c r="DO104" s="915"/>
      <c r="DP104" s="915"/>
      <c r="DQ104" s="915"/>
      <c r="DR104" s="915"/>
      <c r="DS104" s="915"/>
      <c r="DT104" s="915"/>
      <c r="DU104" s="915"/>
      <c r="DV104" s="915"/>
      <c r="DW104" s="915"/>
      <c r="DX104" s="915"/>
      <c r="DY104" s="915"/>
      <c r="DZ104" s="915"/>
      <c r="EA104" s="228"/>
    </row>
    <row r="105" spans="1:131" ht="11.25" customHeight="1" x14ac:dyDescent="0.2">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c r="DA105" s="228"/>
      <c r="DB105" s="228"/>
      <c r="DC105" s="228"/>
      <c r="DD105" s="228"/>
      <c r="DE105" s="228"/>
      <c r="DF105" s="228"/>
      <c r="DG105" s="228"/>
      <c r="DH105" s="228"/>
      <c r="DI105" s="228"/>
      <c r="DJ105" s="228"/>
      <c r="DK105" s="228"/>
      <c r="DL105" s="228"/>
      <c r="DM105" s="228"/>
      <c r="DN105" s="228"/>
      <c r="DO105" s="228"/>
      <c r="DP105" s="228"/>
      <c r="DQ105" s="228"/>
      <c r="DR105" s="228"/>
      <c r="DS105" s="228"/>
      <c r="DT105" s="228"/>
      <c r="DU105" s="228"/>
      <c r="DV105" s="228"/>
      <c r="DW105" s="228"/>
      <c r="DX105" s="228"/>
      <c r="DY105" s="228"/>
      <c r="DZ105" s="228"/>
      <c r="EA105" s="228"/>
    </row>
    <row r="106" spans="1:131" ht="11.25" customHeight="1" x14ac:dyDescent="0.2">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c r="DA106" s="228"/>
      <c r="DB106" s="228"/>
      <c r="DC106" s="228"/>
      <c r="DD106" s="228"/>
      <c r="DE106" s="228"/>
      <c r="DF106" s="228"/>
      <c r="DG106" s="228"/>
      <c r="DH106" s="228"/>
      <c r="DI106" s="228"/>
      <c r="DJ106" s="228"/>
      <c r="DK106" s="228"/>
      <c r="DL106" s="228"/>
      <c r="DM106" s="228"/>
      <c r="DN106" s="228"/>
      <c r="DO106" s="228"/>
      <c r="DP106" s="228"/>
      <c r="DQ106" s="228"/>
      <c r="DR106" s="228"/>
      <c r="DS106" s="228"/>
      <c r="DT106" s="228"/>
      <c r="DU106" s="228"/>
      <c r="DV106" s="228"/>
      <c r="DW106" s="228"/>
      <c r="DX106" s="228"/>
      <c r="DY106" s="228"/>
      <c r="DZ106" s="228"/>
      <c r="EA106" s="228"/>
    </row>
    <row r="107" spans="1:131" s="228" customFormat="1" ht="26.25" customHeight="1" thickBot="1" x14ac:dyDescent="0.25">
      <c r="A107" s="247" t="s">
        <v>439</v>
      </c>
      <c r="B107" s="248"/>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7" t="s">
        <v>440</v>
      </c>
      <c r="AV107" s="248"/>
      <c r="AW107" s="248"/>
      <c r="AX107" s="248"/>
      <c r="AY107" s="248"/>
      <c r="AZ107" s="248"/>
      <c r="BA107" s="248"/>
      <c r="BB107" s="248"/>
      <c r="BC107" s="248"/>
      <c r="BD107" s="248"/>
      <c r="BE107" s="248"/>
      <c r="BF107" s="248"/>
      <c r="BG107" s="248"/>
      <c r="BH107" s="248"/>
      <c r="BI107" s="248"/>
      <c r="BJ107" s="248"/>
      <c r="BK107" s="248"/>
      <c r="BL107" s="248"/>
      <c r="BM107" s="248"/>
      <c r="BN107" s="248"/>
      <c r="BO107" s="248"/>
      <c r="BP107" s="248"/>
      <c r="BQ107" s="248"/>
      <c r="BR107" s="248"/>
      <c r="BS107" s="248"/>
      <c r="BT107" s="248"/>
      <c r="BU107" s="248"/>
      <c r="BV107" s="248"/>
      <c r="BW107" s="248"/>
      <c r="BX107" s="248"/>
      <c r="BY107" s="248"/>
      <c r="BZ107" s="248"/>
      <c r="CA107" s="248"/>
      <c r="CB107" s="248"/>
      <c r="CC107" s="248"/>
      <c r="CD107" s="248"/>
      <c r="CE107" s="248"/>
      <c r="CF107" s="248"/>
      <c r="CG107" s="248"/>
      <c r="CH107" s="248"/>
      <c r="CI107" s="248"/>
      <c r="CJ107" s="248"/>
      <c r="CK107" s="248"/>
      <c r="CL107" s="248"/>
      <c r="CM107" s="248"/>
      <c r="CN107" s="248"/>
      <c r="CO107" s="248"/>
      <c r="CP107" s="248"/>
      <c r="CQ107" s="248"/>
      <c r="CR107" s="248"/>
      <c r="CS107" s="248"/>
      <c r="CT107" s="248"/>
      <c r="CU107" s="248"/>
      <c r="CV107" s="248"/>
      <c r="CW107" s="248"/>
      <c r="CX107" s="248"/>
      <c r="CY107" s="248"/>
      <c r="CZ107" s="248"/>
      <c r="DA107" s="248"/>
      <c r="DB107" s="248"/>
      <c r="DC107" s="248"/>
      <c r="DD107" s="248"/>
      <c r="DE107" s="248"/>
      <c r="DF107" s="248"/>
      <c r="DG107" s="248"/>
      <c r="DH107" s="248"/>
      <c r="DI107" s="248"/>
      <c r="DJ107" s="248"/>
      <c r="DK107" s="248"/>
      <c r="DL107" s="248"/>
      <c r="DM107" s="248"/>
      <c r="DN107" s="248"/>
      <c r="DO107" s="248"/>
      <c r="DP107" s="248"/>
      <c r="DQ107" s="248"/>
      <c r="DR107" s="248"/>
      <c r="DS107" s="248"/>
      <c r="DT107" s="248"/>
      <c r="DU107" s="248"/>
      <c r="DV107" s="248"/>
      <c r="DW107" s="248"/>
      <c r="DX107" s="248"/>
      <c r="DY107" s="248"/>
      <c r="DZ107" s="248"/>
    </row>
    <row r="108" spans="1:131" s="228" customFormat="1" ht="26.25" customHeight="1" x14ac:dyDescent="0.2">
      <c r="A108" s="916" t="s">
        <v>441</v>
      </c>
      <c r="B108" s="917"/>
      <c r="C108" s="917"/>
      <c r="D108" s="917"/>
      <c r="E108" s="917"/>
      <c r="F108" s="917"/>
      <c r="G108" s="917"/>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917"/>
      <c r="AM108" s="917"/>
      <c r="AN108" s="917"/>
      <c r="AO108" s="917"/>
      <c r="AP108" s="917"/>
      <c r="AQ108" s="917"/>
      <c r="AR108" s="917"/>
      <c r="AS108" s="917"/>
      <c r="AT108" s="918"/>
      <c r="AU108" s="916" t="s">
        <v>442</v>
      </c>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917"/>
      <c r="BW108" s="917"/>
      <c r="BX108" s="917"/>
      <c r="BY108" s="917"/>
      <c r="BZ108" s="917"/>
      <c r="CA108" s="917"/>
      <c r="CB108" s="917"/>
      <c r="CC108" s="917"/>
      <c r="CD108" s="917"/>
      <c r="CE108" s="917"/>
      <c r="CF108" s="917"/>
      <c r="CG108" s="917"/>
      <c r="CH108" s="917"/>
      <c r="CI108" s="917"/>
      <c r="CJ108" s="917"/>
      <c r="CK108" s="917"/>
      <c r="CL108" s="917"/>
      <c r="CM108" s="917"/>
      <c r="CN108" s="917"/>
      <c r="CO108" s="917"/>
      <c r="CP108" s="917"/>
      <c r="CQ108" s="917"/>
      <c r="CR108" s="917"/>
      <c r="CS108" s="917"/>
      <c r="CT108" s="917"/>
      <c r="CU108" s="917"/>
      <c r="CV108" s="917"/>
      <c r="CW108" s="917"/>
      <c r="CX108" s="917"/>
      <c r="CY108" s="917"/>
      <c r="CZ108" s="917"/>
      <c r="DA108" s="917"/>
      <c r="DB108" s="917"/>
      <c r="DC108" s="917"/>
      <c r="DD108" s="917"/>
      <c r="DE108" s="917"/>
      <c r="DF108" s="917"/>
      <c r="DG108" s="917"/>
      <c r="DH108" s="917"/>
      <c r="DI108" s="917"/>
      <c r="DJ108" s="917"/>
      <c r="DK108" s="917"/>
      <c r="DL108" s="917"/>
      <c r="DM108" s="917"/>
      <c r="DN108" s="917"/>
      <c r="DO108" s="917"/>
      <c r="DP108" s="917"/>
      <c r="DQ108" s="917"/>
      <c r="DR108" s="917"/>
      <c r="DS108" s="917"/>
      <c r="DT108" s="917"/>
      <c r="DU108" s="917"/>
      <c r="DV108" s="917"/>
      <c r="DW108" s="917"/>
      <c r="DX108" s="917"/>
      <c r="DY108" s="917"/>
      <c r="DZ108" s="918"/>
    </row>
    <row r="109" spans="1:131" s="228" customFormat="1" ht="26.25" customHeight="1" x14ac:dyDescent="0.2">
      <c r="A109" s="911" t="s">
        <v>443</v>
      </c>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3"/>
      <c r="AA109" s="891" t="s">
        <v>444</v>
      </c>
      <c r="AB109" s="892"/>
      <c r="AC109" s="892"/>
      <c r="AD109" s="892"/>
      <c r="AE109" s="893"/>
      <c r="AF109" s="891" t="s">
        <v>445</v>
      </c>
      <c r="AG109" s="892"/>
      <c r="AH109" s="892"/>
      <c r="AI109" s="892"/>
      <c r="AJ109" s="893"/>
      <c r="AK109" s="891" t="s">
        <v>313</v>
      </c>
      <c r="AL109" s="892"/>
      <c r="AM109" s="892"/>
      <c r="AN109" s="892"/>
      <c r="AO109" s="893"/>
      <c r="AP109" s="891" t="s">
        <v>446</v>
      </c>
      <c r="AQ109" s="892"/>
      <c r="AR109" s="892"/>
      <c r="AS109" s="892"/>
      <c r="AT109" s="894"/>
      <c r="AU109" s="911" t="s">
        <v>443</v>
      </c>
      <c r="AV109" s="892"/>
      <c r="AW109" s="892"/>
      <c r="AX109" s="892"/>
      <c r="AY109" s="892"/>
      <c r="AZ109" s="892"/>
      <c r="BA109" s="892"/>
      <c r="BB109" s="892"/>
      <c r="BC109" s="892"/>
      <c r="BD109" s="892"/>
      <c r="BE109" s="892"/>
      <c r="BF109" s="892"/>
      <c r="BG109" s="892"/>
      <c r="BH109" s="892"/>
      <c r="BI109" s="892"/>
      <c r="BJ109" s="892"/>
      <c r="BK109" s="892"/>
      <c r="BL109" s="892"/>
      <c r="BM109" s="892"/>
      <c r="BN109" s="892"/>
      <c r="BO109" s="892"/>
      <c r="BP109" s="893"/>
      <c r="BQ109" s="891" t="s">
        <v>444</v>
      </c>
      <c r="BR109" s="892"/>
      <c r="BS109" s="892"/>
      <c r="BT109" s="892"/>
      <c r="BU109" s="893"/>
      <c r="BV109" s="891" t="s">
        <v>445</v>
      </c>
      <c r="BW109" s="892"/>
      <c r="BX109" s="892"/>
      <c r="BY109" s="892"/>
      <c r="BZ109" s="893"/>
      <c r="CA109" s="891" t="s">
        <v>313</v>
      </c>
      <c r="CB109" s="892"/>
      <c r="CC109" s="892"/>
      <c r="CD109" s="892"/>
      <c r="CE109" s="893"/>
      <c r="CF109" s="912" t="s">
        <v>446</v>
      </c>
      <c r="CG109" s="912"/>
      <c r="CH109" s="912"/>
      <c r="CI109" s="912"/>
      <c r="CJ109" s="912"/>
      <c r="CK109" s="891" t="s">
        <v>447</v>
      </c>
      <c r="CL109" s="892"/>
      <c r="CM109" s="892"/>
      <c r="CN109" s="892"/>
      <c r="CO109" s="892"/>
      <c r="CP109" s="892"/>
      <c r="CQ109" s="892"/>
      <c r="CR109" s="892"/>
      <c r="CS109" s="892"/>
      <c r="CT109" s="892"/>
      <c r="CU109" s="892"/>
      <c r="CV109" s="892"/>
      <c r="CW109" s="892"/>
      <c r="CX109" s="892"/>
      <c r="CY109" s="892"/>
      <c r="CZ109" s="892"/>
      <c r="DA109" s="892"/>
      <c r="DB109" s="892"/>
      <c r="DC109" s="892"/>
      <c r="DD109" s="892"/>
      <c r="DE109" s="892"/>
      <c r="DF109" s="893"/>
      <c r="DG109" s="891" t="s">
        <v>444</v>
      </c>
      <c r="DH109" s="892"/>
      <c r="DI109" s="892"/>
      <c r="DJ109" s="892"/>
      <c r="DK109" s="893"/>
      <c r="DL109" s="891" t="s">
        <v>445</v>
      </c>
      <c r="DM109" s="892"/>
      <c r="DN109" s="892"/>
      <c r="DO109" s="892"/>
      <c r="DP109" s="893"/>
      <c r="DQ109" s="891" t="s">
        <v>313</v>
      </c>
      <c r="DR109" s="892"/>
      <c r="DS109" s="892"/>
      <c r="DT109" s="892"/>
      <c r="DU109" s="893"/>
      <c r="DV109" s="891" t="s">
        <v>446</v>
      </c>
      <c r="DW109" s="892"/>
      <c r="DX109" s="892"/>
      <c r="DY109" s="892"/>
      <c r="DZ109" s="894"/>
    </row>
    <row r="110" spans="1:131" s="228" customFormat="1" ht="26.25" customHeight="1" x14ac:dyDescent="0.2">
      <c r="A110" s="895" t="s">
        <v>448</v>
      </c>
      <c r="B110" s="896"/>
      <c r="C110" s="896"/>
      <c r="D110" s="896"/>
      <c r="E110" s="896"/>
      <c r="F110" s="896"/>
      <c r="G110" s="896"/>
      <c r="H110" s="896"/>
      <c r="I110" s="896"/>
      <c r="J110" s="896"/>
      <c r="K110" s="896"/>
      <c r="L110" s="896"/>
      <c r="M110" s="896"/>
      <c r="N110" s="896"/>
      <c r="O110" s="896"/>
      <c r="P110" s="896"/>
      <c r="Q110" s="896"/>
      <c r="R110" s="896"/>
      <c r="S110" s="896"/>
      <c r="T110" s="896"/>
      <c r="U110" s="896"/>
      <c r="V110" s="896"/>
      <c r="W110" s="896"/>
      <c r="X110" s="896"/>
      <c r="Y110" s="896"/>
      <c r="Z110" s="897"/>
      <c r="AA110" s="898">
        <v>3547084</v>
      </c>
      <c r="AB110" s="899"/>
      <c r="AC110" s="899"/>
      <c r="AD110" s="899"/>
      <c r="AE110" s="900"/>
      <c r="AF110" s="901">
        <v>3844108</v>
      </c>
      <c r="AG110" s="899"/>
      <c r="AH110" s="899"/>
      <c r="AI110" s="899"/>
      <c r="AJ110" s="900"/>
      <c r="AK110" s="901">
        <v>3986569</v>
      </c>
      <c r="AL110" s="899"/>
      <c r="AM110" s="899"/>
      <c r="AN110" s="899"/>
      <c r="AO110" s="900"/>
      <c r="AP110" s="902">
        <v>37.4</v>
      </c>
      <c r="AQ110" s="903"/>
      <c r="AR110" s="903"/>
      <c r="AS110" s="903"/>
      <c r="AT110" s="904"/>
      <c r="AU110" s="905" t="s">
        <v>75</v>
      </c>
      <c r="AV110" s="906"/>
      <c r="AW110" s="906"/>
      <c r="AX110" s="906"/>
      <c r="AY110" s="906"/>
      <c r="AZ110" s="928" t="s">
        <v>449</v>
      </c>
      <c r="BA110" s="896"/>
      <c r="BB110" s="896"/>
      <c r="BC110" s="896"/>
      <c r="BD110" s="896"/>
      <c r="BE110" s="896"/>
      <c r="BF110" s="896"/>
      <c r="BG110" s="896"/>
      <c r="BH110" s="896"/>
      <c r="BI110" s="896"/>
      <c r="BJ110" s="896"/>
      <c r="BK110" s="896"/>
      <c r="BL110" s="896"/>
      <c r="BM110" s="896"/>
      <c r="BN110" s="896"/>
      <c r="BO110" s="896"/>
      <c r="BP110" s="897"/>
      <c r="BQ110" s="929">
        <v>32544175</v>
      </c>
      <c r="BR110" s="930"/>
      <c r="BS110" s="930"/>
      <c r="BT110" s="930"/>
      <c r="BU110" s="930"/>
      <c r="BV110" s="930">
        <v>32310054</v>
      </c>
      <c r="BW110" s="930"/>
      <c r="BX110" s="930"/>
      <c r="BY110" s="930"/>
      <c r="BZ110" s="930"/>
      <c r="CA110" s="930">
        <v>31324263</v>
      </c>
      <c r="CB110" s="930"/>
      <c r="CC110" s="930"/>
      <c r="CD110" s="930"/>
      <c r="CE110" s="930"/>
      <c r="CF110" s="943">
        <v>294.2</v>
      </c>
      <c r="CG110" s="944"/>
      <c r="CH110" s="944"/>
      <c r="CI110" s="944"/>
      <c r="CJ110" s="944"/>
      <c r="CK110" s="945" t="s">
        <v>450</v>
      </c>
      <c r="CL110" s="946"/>
      <c r="CM110" s="928" t="s">
        <v>451</v>
      </c>
      <c r="CN110" s="896"/>
      <c r="CO110" s="896"/>
      <c r="CP110" s="896"/>
      <c r="CQ110" s="896"/>
      <c r="CR110" s="896"/>
      <c r="CS110" s="896"/>
      <c r="CT110" s="896"/>
      <c r="CU110" s="896"/>
      <c r="CV110" s="896"/>
      <c r="CW110" s="896"/>
      <c r="CX110" s="896"/>
      <c r="CY110" s="896"/>
      <c r="CZ110" s="896"/>
      <c r="DA110" s="896"/>
      <c r="DB110" s="896"/>
      <c r="DC110" s="896"/>
      <c r="DD110" s="896"/>
      <c r="DE110" s="896"/>
      <c r="DF110" s="897"/>
      <c r="DG110" s="929" t="s">
        <v>452</v>
      </c>
      <c r="DH110" s="930"/>
      <c r="DI110" s="930"/>
      <c r="DJ110" s="930"/>
      <c r="DK110" s="930"/>
      <c r="DL110" s="930" t="s">
        <v>452</v>
      </c>
      <c r="DM110" s="930"/>
      <c r="DN110" s="930"/>
      <c r="DO110" s="930"/>
      <c r="DP110" s="930"/>
      <c r="DQ110" s="930" t="s">
        <v>453</v>
      </c>
      <c r="DR110" s="930"/>
      <c r="DS110" s="930"/>
      <c r="DT110" s="930"/>
      <c r="DU110" s="930"/>
      <c r="DV110" s="931" t="s">
        <v>396</v>
      </c>
      <c r="DW110" s="931"/>
      <c r="DX110" s="931"/>
      <c r="DY110" s="931"/>
      <c r="DZ110" s="932"/>
    </row>
    <row r="111" spans="1:131" s="228" customFormat="1" ht="26.25" customHeight="1" x14ac:dyDescent="0.2">
      <c r="A111" s="933" t="s">
        <v>454</v>
      </c>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5"/>
      <c r="AA111" s="936" t="s">
        <v>396</v>
      </c>
      <c r="AB111" s="937"/>
      <c r="AC111" s="937"/>
      <c r="AD111" s="937"/>
      <c r="AE111" s="938"/>
      <c r="AF111" s="939" t="s">
        <v>452</v>
      </c>
      <c r="AG111" s="937"/>
      <c r="AH111" s="937"/>
      <c r="AI111" s="937"/>
      <c r="AJ111" s="938"/>
      <c r="AK111" s="939" t="s">
        <v>452</v>
      </c>
      <c r="AL111" s="937"/>
      <c r="AM111" s="937"/>
      <c r="AN111" s="937"/>
      <c r="AO111" s="938"/>
      <c r="AP111" s="940" t="s">
        <v>396</v>
      </c>
      <c r="AQ111" s="941"/>
      <c r="AR111" s="941"/>
      <c r="AS111" s="941"/>
      <c r="AT111" s="942"/>
      <c r="AU111" s="907"/>
      <c r="AV111" s="908"/>
      <c r="AW111" s="908"/>
      <c r="AX111" s="908"/>
      <c r="AY111" s="908"/>
      <c r="AZ111" s="921" t="s">
        <v>455</v>
      </c>
      <c r="BA111" s="922"/>
      <c r="BB111" s="922"/>
      <c r="BC111" s="922"/>
      <c r="BD111" s="922"/>
      <c r="BE111" s="922"/>
      <c r="BF111" s="922"/>
      <c r="BG111" s="922"/>
      <c r="BH111" s="922"/>
      <c r="BI111" s="922"/>
      <c r="BJ111" s="922"/>
      <c r="BK111" s="922"/>
      <c r="BL111" s="922"/>
      <c r="BM111" s="922"/>
      <c r="BN111" s="922"/>
      <c r="BO111" s="922"/>
      <c r="BP111" s="923"/>
      <c r="BQ111" s="924">
        <v>23611</v>
      </c>
      <c r="BR111" s="925"/>
      <c r="BS111" s="925"/>
      <c r="BT111" s="925"/>
      <c r="BU111" s="925"/>
      <c r="BV111" s="925">
        <v>34359</v>
      </c>
      <c r="BW111" s="925"/>
      <c r="BX111" s="925"/>
      <c r="BY111" s="925"/>
      <c r="BZ111" s="925"/>
      <c r="CA111" s="925">
        <v>43021</v>
      </c>
      <c r="CB111" s="925"/>
      <c r="CC111" s="925"/>
      <c r="CD111" s="925"/>
      <c r="CE111" s="925"/>
      <c r="CF111" s="919">
        <v>0.4</v>
      </c>
      <c r="CG111" s="920"/>
      <c r="CH111" s="920"/>
      <c r="CI111" s="920"/>
      <c r="CJ111" s="920"/>
      <c r="CK111" s="947"/>
      <c r="CL111" s="948"/>
      <c r="CM111" s="921" t="s">
        <v>456</v>
      </c>
      <c r="CN111" s="922"/>
      <c r="CO111" s="922"/>
      <c r="CP111" s="922"/>
      <c r="CQ111" s="922"/>
      <c r="CR111" s="922"/>
      <c r="CS111" s="922"/>
      <c r="CT111" s="922"/>
      <c r="CU111" s="922"/>
      <c r="CV111" s="922"/>
      <c r="CW111" s="922"/>
      <c r="CX111" s="922"/>
      <c r="CY111" s="922"/>
      <c r="CZ111" s="922"/>
      <c r="DA111" s="922"/>
      <c r="DB111" s="922"/>
      <c r="DC111" s="922"/>
      <c r="DD111" s="922"/>
      <c r="DE111" s="922"/>
      <c r="DF111" s="923"/>
      <c r="DG111" s="924" t="s">
        <v>452</v>
      </c>
      <c r="DH111" s="925"/>
      <c r="DI111" s="925"/>
      <c r="DJ111" s="925"/>
      <c r="DK111" s="925"/>
      <c r="DL111" s="925" t="s">
        <v>396</v>
      </c>
      <c r="DM111" s="925"/>
      <c r="DN111" s="925"/>
      <c r="DO111" s="925"/>
      <c r="DP111" s="925"/>
      <c r="DQ111" s="925" t="s">
        <v>396</v>
      </c>
      <c r="DR111" s="925"/>
      <c r="DS111" s="925"/>
      <c r="DT111" s="925"/>
      <c r="DU111" s="925"/>
      <c r="DV111" s="926" t="s">
        <v>396</v>
      </c>
      <c r="DW111" s="926"/>
      <c r="DX111" s="926"/>
      <c r="DY111" s="926"/>
      <c r="DZ111" s="927"/>
    </row>
    <row r="112" spans="1:131" s="228" customFormat="1" ht="26.25" customHeight="1" x14ac:dyDescent="0.2">
      <c r="A112" s="951" t="s">
        <v>457</v>
      </c>
      <c r="B112" s="952"/>
      <c r="C112" s="922" t="s">
        <v>458</v>
      </c>
      <c r="D112" s="922"/>
      <c r="E112" s="922"/>
      <c r="F112" s="922"/>
      <c r="G112" s="922"/>
      <c r="H112" s="922"/>
      <c r="I112" s="922"/>
      <c r="J112" s="922"/>
      <c r="K112" s="922"/>
      <c r="L112" s="922"/>
      <c r="M112" s="922"/>
      <c r="N112" s="922"/>
      <c r="O112" s="922"/>
      <c r="P112" s="922"/>
      <c r="Q112" s="922"/>
      <c r="R112" s="922"/>
      <c r="S112" s="922"/>
      <c r="T112" s="922"/>
      <c r="U112" s="922"/>
      <c r="V112" s="922"/>
      <c r="W112" s="922"/>
      <c r="X112" s="922"/>
      <c r="Y112" s="922"/>
      <c r="Z112" s="923"/>
      <c r="AA112" s="957" t="s">
        <v>396</v>
      </c>
      <c r="AB112" s="958"/>
      <c r="AC112" s="958"/>
      <c r="AD112" s="958"/>
      <c r="AE112" s="959"/>
      <c r="AF112" s="960" t="s">
        <v>396</v>
      </c>
      <c r="AG112" s="958"/>
      <c r="AH112" s="958"/>
      <c r="AI112" s="958"/>
      <c r="AJ112" s="959"/>
      <c r="AK112" s="960" t="s">
        <v>396</v>
      </c>
      <c r="AL112" s="958"/>
      <c r="AM112" s="958"/>
      <c r="AN112" s="958"/>
      <c r="AO112" s="959"/>
      <c r="AP112" s="961" t="s">
        <v>396</v>
      </c>
      <c r="AQ112" s="962"/>
      <c r="AR112" s="962"/>
      <c r="AS112" s="962"/>
      <c r="AT112" s="963"/>
      <c r="AU112" s="907"/>
      <c r="AV112" s="908"/>
      <c r="AW112" s="908"/>
      <c r="AX112" s="908"/>
      <c r="AY112" s="908"/>
      <c r="AZ112" s="921" t="s">
        <v>459</v>
      </c>
      <c r="BA112" s="922"/>
      <c r="BB112" s="922"/>
      <c r="BC112" s="922"/>
      <c r="BD112" s="922"/>
      <c r="BE112" s="922"/>
      <c r="BF112" s="922"/>
      <c r="BG112" s="922"/>
      <c r="BH112" s="922"/>
      <c r="BI112" s="922"/>
      <c r="BJ112" s="922"/>
      <c r="BK112" s="922"/>
      <c r="BL112" s="922"/>
      <c r="BM112" s="922"/>
      <c r="BN112" s="922"/>
      <c r="BO112" s="922"/>
      <c r="BP112" s="923"/>
      <c r="BQ112" s="924">
        <v>8493262</v>
      </c>
      <c r="BR112" s="925"/>
      <c r="BS112" s="925"/>
      <c r="BT112" s="925"/>
      <c r="BU112" s="925"/>
      <c r="BV112" s="925">
        <v>9016223</v>
      </c>
      <c r="BW112" s="925"/>
      <c r="BX112" s="925"/>
      <c r="BY112" s="925"/>
      <c r="BZ112" s="925"/>
      <c r="CA112" s="925">
        <v>6991156</v>
      </c>
      <c r="CB112" s="925"/>
      <c r="CC112" s="925"/>
      <c r="CD112" s="925"/>
      <c r="CE112" s="925"/>
      <c r="CF112" s="919">
        <v>65.7</v>
      </c>
      <c r="CG112" s="920"/>
      <c r="CH112" s="920"/>
      <c r="CI112" s="920"/>
      <c r="CJ112" s="920"/>
      <c r="CK112" s="947"/>
      <c r="CL112" s="948"/>
      <c r="CM112" s="921" t="s">
        <v>460</v>
      </c>
      <c r="CN112" s="922"/>
      <c r="CO112" s="922"/>
      <c r="CP112" s="922"/>
      <c r="CQ112" s="922"/>
      <c r="CR112" s="922"/>
      <c r="CS112" s="922"/>
      <c r="CT112" s="922"/>
      <c r="CU112" s="922"/>
      <c r="CV112" s="922"/>
      <c r="CW112" s="922"/>
      <c r="CX112" s="922"/>
      <c r="CY112" s="922"/>
      <c r="CZ112" s="922"/>
      <c r="DA112" s="922"/>
      <c r="DB112" s="922"/>
      <c r="DC112" s="922"/>
      <c r="DD112" s="922"/>
      <c r="DE112" s="922"/>
      <c r="DF112" s="923"/>
      <c r="DG112" s="924" t="s">
        <v>396</v>
      </c>
      <c r="DH112" s="925"/>
      <c r="DI112" s="925"/>
      <c r="DJ112" s="925"/>
      <c r="DK112" s="925"/>
      <c r="DL112" s="925" t="s">
        <v>396</v>
      </c>
      <c r="DM112" s="925"/>
      <c r="DN112" s="925"/>
      <c r="DO112" s="925"/>
      <c r="DP112" s="925"/>
      <c r="DQ112" s="925" t="s">
        <v>396</v>
      </c>
      <c r="DR112" s="925"/>
      <c r="DS112" s="925"/>
      <c r="DT112" s="925"/>
      <c r="DU112" s="925"/>
      <c r="DV112" s="926" t="s">
        <v>396</v>
      </c>
      <c r="DW112" s="926"/>
      <c r="DX112" s="926"/>
      <c r="DY112" s="926"/>
      <c r="DZ112" s="927"/>
    </row>
    <row r="113" spans="1:130" s="228" customFormat="1" ht="26.25" customHeight="1" x14ac:dyDescent="0.2">
      <c r="A113" s="953"/>
      <c r="B113" s="954"/>
      <c r="C113" s="922" t="s">
        <v>461</v>
      </c>
      <c r="D113" s="922"/>
      <c r="E113" s="922"/>
      <c r="F113" s="922"/>
      <c r="G113" s="922"/>
      <c r="H113" s="922"/>
      <c r="I113" s="922"/>
      <c r="J113" s="922"/>
      <c r="K113" s="922"/>
      <c r="L113" s="922"/>
      <c r="M113" s="922"/>
      <c r="N113" s="922"/>
      <c r="O113" s="922"/>
      <c r="P113" s="922"/>
      <c r="Q113" s="922"/>
      <c r="R113" s="922"/>
      <c r="S113" s="922"/>
      <c r="T113" s="922"/>
      <c r="U113" s="922"/>
      <c r="V113" s="922"/>
      <c r="W113" s="922"/>
      <c r="X113" s="922"/>
      <c r="Y113" s="922"/>
      <c r="Z113" s="923"/>
      <c r="AA113" s="936">
        <v>850572</v>
      </c>
      <c r="AB113" s="937"/>
      <c r="AC113" s="937"/>
      <c r="AD113" s="937"/>
      <c r="AE113" s="938"/>
      <c r="AF113" s="939">
        <v>671656</v>
      </c>
      <c r="AG113" s="937"/>
      <c r="AH113" s="937"/>
      <c r="AI113" s="937"/>
      <c r="AJ113" s="938"/>
      <c r="AK113" s="939">
        <v>738481</v>
      </c>
      <c r="AL113" s="937"/>
      <c r="AM113" s="937"/>
      <c r="AN113" s="937"/>
      <c r="AO113" s="938"/>
      <c r="AP113" s="940">
        <v>6.9</v>
      </c>
      <c r="AQ113" s="941"/>
      <c r="AR113" s="941"/>
      <c r="AS113" s="941"/>
      <c r="AT113" s="942"/>
      <c r="AU113" s="907"/>
      <c r="AV113" s="908"/>
      <c r="AW113" s="908"/>
      <c r="AX113" s="908"/>
      <c r="AY113" s="908"/>
      <c r="AZ113" s="921" t="s">
        <v>462</v>
      </c>
      <c r="BA113" s="922"/>
      <c r="BB113" s="922"/>
      <c r="BC113" s="922"/>
      <c r="BD113" s="922"/>
      <c r="BE113" s="922"/>
      <c r="BF113" s="922"/>
      <c r="BG113" s="922"/>
      <c r="BH113" s="922"/>
      <c r="BI113" s="922"/>
      <c r="BJ113" s="922"/>
      <c r="BK113" s="922"/>
      <c r="BL113" s="922"/>
      <c r="BM113" s="922"/>
      <c r="BN113" s="922"/>
      <c r="BO113" s="922"/>
      <c r="BP113" s="923"/>
      <c r="BQ113" s="924">
        <v>303995</v>
      </c>
      <c r="BR113" s="925"/>
      <c r="BS113" s="925"/>
      <c r="BT113" s="925"/>
      <c r="BU113" s="925"/>
      <c r="BV113" s="925">
        <v>279090</v>
      </c>
      <c r="BW113" s="925"/>
      <c r="BX113" s="925"/>
      <c r="BY113" s="925"/>
      <c r="BZ113" s="925"/>
      <c r="CA113" s="925">
        <v>253995</v>
      </c>
      <c r="CB113" s="925"/>
      <c r="CC113" s="925"/>
      <c r="CD113" s="925"/>
      <c r="CE113" s="925"/>
      <c r="CF113" s="919">
        <v>2.4</v>
      </c>
      <c r="CG113" s="920"/>
      <c r="CH113" s="920"/>
      <c r="CI113" s="920"/>
      <c r="CJ113" s="920"/>
      <c r="CK113" s="947"/>
      <c r="CL113" s="948"/>
      <c r="CM113" s="921" t="s">
        <v>463</v>
      </c>
      <c r="CN113" s="922"/>
      <c r="CO113" s="922"/>
      <c r="CP113" s="922"/>
      <c r="CQ113" s="922"/>
      <c r="CR113" s="922"/>
      <c r="CS113" s="922"/>
      <c r="CT113" s="922"/>
      <c r="CU113" s="922"/>
      <c r="CV113" s="922"/>
      <c r="CW113" s="922"/>
      <c r="CX113" s="922"/>
      <c r="CY113" s="922"/>
      <c r="CZ113" s="922"/>
      <c r="DA113" s="922"/>
      <c r="DB113" s="922"/>
      <c r="DC113" s="922"/>
      <c r="DD113" s="922"/>
      <c r="DE113" s="922"/>
      <c r="DF113" s="923"/>
      <c r="DG113" s="957" t="s">
        <v>396</v>
      </c>
      <c r="DH113" s="958"/>
      <c r="DI113" s="958"/>
      <c r="DJ113" s="958"/>
      <c r="DK113" s="959"/>
      <c r="DL113" s="960" t="s">
        <v>464</v>
      </c>
      <c r="DM113" s="958"/>
      <c r="DN113" s="958"/>
      <c r="DO113" s="958"/>
      <c r="DP113" s="959"/>
      <c r="DQ113" s="960" t="s">
        <v>396</v>
      </c>
      <c r="DR113" s="958"/>
      <c r="DS113" s="958"/>
      <c r="DT113" s="958"/>
      <c r="DU113" s="959"/>
      <c r="DV113" s="961" t="s">
        <v>465</v>
      </c>
      <c r="DW113" s="962"/>
      <c r="DX113" s="962"/>
      <c r="DY113" s="962"/>
      <c r="DZ113" s="963"/>
    </row>
    <row r="114" spans="1:130" s="228" customFormat="1" ht="26.25" customHeight="1" x14ac:dyDescent="0.2">
      <c r="A114" s="953"/>
      <c r="B114" s="954"/>
      <c r="C114" s="922" t="s">
        <v>466</v>
      </c>
      <c r="D114" s="922"/>
      <c r="E114" s="922"/>
      <c r="F114" s="922"/>
      <c r="G114" s="922"/>
      <c r="H114" s="922"/>
      <c r="I114" s="922"/>
      <c r="J114" s="922"/>
      <c r="K114" s="922"/>
      <c r="L114" s="922"/>
      <c r="M114" s="922"/>
      <c r="N114" s="922"/>
      <c r="O114" s="922"/>
      <c r="P114" s="922"/>
      <c r="Q114" s="922"/>
      <c r="R114" s="922"/>
      <c r="S114" s="922"/>
      <c r="T114" s="922"/>
      <c r="U114" s="922"/>
      <c r="V114" s="922"/>
      <c r="W114" s="922"/>
      <c r="X114" s="922"/>
      <c r="Y114" s="922"/>
      <c r="Z114" s="923"/>
      <c r="AA114" s="957">
        <v>21083</v>
      </c>
      <c r="AB114" s="958"/>
      <c r="AC114" s="958"/>
      <c r="AD114" s="958"/>
      <c r="AE114" s="959"/>
      <c r="AF114" s="960">
        <v>29377</v>
      </c>
      <c r="AG114" s="958"/>
      <c r="AH114" s="958"/>
      <c r="AI114" s="958"/>
      <c r="AJ114" s="959"/>
      <c r="AK114" s="960">
        <v>29376</v>
      </c>
      <c r="AL114" s="958"/>
      <c r="AM114" s="958"/>
      <c r="AN114" s="958"/>
      <c r="AO114" s="959"/>
      <c r="AP114" s="961">
        <v>0.3</v>
      </c>
      <c r="AQ114" s="962"/>
      <c r="AR114" s="962"/>
      <c r="AS114" s="962"/>
      <c r="AT114" s="963"/>
      <c r="AU114" s="907"/>
      <c r="AV114" s="908"/>
      <c r="AW114" s="908"/>
      <c r="AX114" s="908"/>
      <c r="AY114" s="908"/>
      <c r="AZ114" s="921" t="s">
        <v>467</v>
      </c>
      <c r="BA114" s="922"/>
      <c r="BB114" s="922"/>
      <c r="BC114" s="922"/>
      <c r="BD114" s="922"/>
      <c r="BE114" s="922"/>
      <c r="BF114" s="922"/>
      <c r="BG114" s="922"/>
      <c r="BH114" s="922"/>
      <c r="BI114" s="922"/>
      <c r="BJ114" s="922"/>
      <c r="BK114" s="922"/>
      <c r="BL114" s="922"/>
      <c r="BM114" s="922"/>
      <c r="BN114" s="922"/>
      <c r="BO114" s="922"/>
      <c r="BP114" s="923"/>
      <c r="BQ114" s="924">
        <v>4103082</v>
      </c>
      <c r="BR114" s="925"/>
      <c r="BS114" s="925"/>
      <c r="BT114" s="925"/>
      <c r="BU114" s="925"/>
      <c r="BV114" s="925">
        <v>4112682</v>
      </c>
      <c r="BW114" s="925"/>
      <c r="BX114" s="925"/>
      <c r="BY114" s="925"/>
      <c r="BZ114" s="925"/>
      <c r="CA114" s="925">
        <v>3955452</v>
      </c>
      <c r="CB114" s="925"/>
      <c r="CC114" s="925"/>
      <c r="CD114" s="925"/>
      <c r="CE114" s="925"/>
      <c r="CF114" s="919">
        <v>37.200000000000003</v>
      </c>
      <c r="CG114" s="920"/>
      <c r="CH114" s="920"/>
      <c r="CI114" s="920"/>
      <c r="CJ114" s="920"/>
      <c r="CK114" s="947"/>
      <c r="CL114" s="948"/>
      <c r="CM114" s="921" t="s">
        <v>468</v>
      </c>
      <c r="CN114" s="922"/>
      <c r="CO114" s="922"/>
      <c r="CP114" s="922"/>
      <c r="CQ114" s="922"/>
      <c r="CR114" s="922"/>
      <c r="CS114" s="922"/>
      <c r="CT114" s="922"/>
      <c r="CU114" s="922"/>
      <c r="CV114" s="922"/>
      <c r="CW114" s="922"/>
      <c r="CX114" s="922"/>
      <c r="CY114" s="922"/>
      <c r="CZ114" s="922"/>
      <c r="DA114" s="922"/>
      <c r="DB114" s="922"/>
      <c r="DC114" s="922"/>
      <c r="DD114" s="922"/>
      <c r="DE114" s="922"/>
      <c r="DF114" s="923"/>
      <c r="DG114" s="957" t="s">
        <v>465</v>
      </c>
      <c r="DH114" s="958"/>
      <c r="DI114" s="958"/>
      <c r="DJ114" s="958"/>
      <c r="DK114" s="959"/>
      <c r="DL114" s="960" t="s">
        <v>396</v>
      </c>
      <c r="DM114" s="958"/>
      <c r="DN114" s="958"/>
      <c r="DO114" s="958"/>
      <c r="DP114" s="959"/>
      <c r="DQ114" s="960" t="s">
        <v>464</v>
      </c>
      <c r="DR114" s="958"/>
      <c r="DS114" s="958"/>
      <c r="DT114" s="958"/>
      <c r="DU114" s="959"/>
      <c r="DV114" s="961" t="s">
        <v>396</v>
      </c>
      <c r="DW114" s="962"/>
      <c r="DX114" s="962"/>
      <c r="DY114" s="962"/>
      <c r="DZ114" s="963"/>
    </row>
    <row r="115" spans="1:130" s="228" customFormat="1" ht="26.25" customHeight="1" x14ac:dyDescent="0.2">
      <c r="A115" s="953"/>
      <c r="B115" s="954"/>
      <c r="C115" s="922" t="s">
        <v>469</v>
      </c>
      <c r="D115" s="922"/>
      <c r="E115" s="922"/>
      <c r="F115" s="922"/>
      <c r="G115" s="922"/>
      <c r="H115" s="922"/>
      <c r="I115" s="922"/>
      <c r="J115" s="922"/>
      <c r="K115" s="922"/>
      <c r="L115" s="922"/>
      <c r="M115" s="922"/>
      <c r="N115" s="922"/>
      <c r="O115" s="922"/>
      <c r="P115" s="922"/>
      <c r="Q115" s="922"/>
      <c r="R115" s="922"/>
      <c r="S115" s="922"/>
      <c r="T115" s="922"/>
      <c r="U115" s="922"/>
      <c r="V115" s="922"/>
      <c r="W115" s="922"/>
      <c r="X115" s="922"/>
      <c r="Y115" s="922"/>
      <c r="Z115" s="923"/>
      <c r="AA115" s="936">
        <v>13462</v>
      </c>
      <c r="AB115" s="937"/>
      <c r="AC115" s="937"/>
      <c r="AD115" s="937"/>
      <c r="AE115" s="938"/>
      <c r="AF115" s="939">
        <v>16443</v>
      </c>
      <c r="AG115" s="937"/>
      <c r="AH115" s="937"/>
      <c r="AI115" s="937"/>
      <c r="AJ115" s="938"/>
      <c r="AK115" s="939">
        <v>9662</v>
      </c>
      <c r="AL115" s="937"/>
      <c r="AM115" s="937"/>
      <c r="AN115" s="937"/>
      <c r="AO115" s="938"/>
      <c r="AP115" s="940">
        <v>0.1</v>
      </c>
      <c r="AQ115" s="941"/>
      <c r="AR115" s="941"/>
      <c r="AS115" s="941"/>
      <c r="AT115" s="942"/>
      <c r="AU115" s="907"/>
      <c r="AV115" s="908"/>
      <c r="AW115" s="908"/>
      <c r="AX115" s="908"/>
      <c r="AY115" s="908"/>
      <c r="AZ115" s="921" t="s">
        <v>470</v>
      </c>
      <c r="BA115" s="922"/>
      <c r="BB115" s="922"/>
      <c r="BC115" s="922"/>
      <c r="BD115" s="922"/>
      <c r="BE115" s="922"/>
      <c r="BF115" s="922"/>
      <c r="BG115" s="922"/>
      <c r="BH115" s="922"/>
      <c r="BI115" s="922"/>
      <c r="BJ115" s="922"/>
      <c r="BK115" s="922"/>
      <c r="BL115" s="922"/>
      <c r="BM115" s="922"/>
      <c r="BN115" s="922"/>
      <c r="BO115" s="922"/>
      <c r="BP115" s="923"/>
      <c r="BQ115" s="924">
        <v>330</v>
      </c>
      <c r="BR115" s="925"/>
      <c r="BS115" s="925"/>
      <c r="BT115" s="925"/>
      <c r="BU115" s="925"/>
      <c r="BV115" s="925">
        <v>1331</v>
      </c>
      <c r="BW115" s="925"/>
      <c r="BX115" s="925"/>
      <c r="BY115" s="925"/>
      <c r="BZ115" s="925"/>
      <c r="CA115" s="925">
        <v>358</v>
      </c>
      <c r="CB115" s="925"/>
      <c r="CC115" s="925"/>
      <c r="CD115" s="925"/>
      <c r="CE115" s="925"/>
      <c r="CF115" s="919">
        <v>0</v>
      </c>
      <c r="CG115" s="920"/>
      <c r="CH115" s="920"/>
      <c r="CI115" s="920"/>
      <c r="CJ115" s="920"/>
      <c r="CK115" s="947"/>
      <c r="CL115" s="948"/>
      <c r="CM115" s="921" t="s">
        <v>471</v>
      </c>
      <c r="CN115" s="922"/>
      <c r="CO115" s="922"/>
      <c r="CP115" s="922"/>
      <c r="CQ115" s="922"/>
      <c r="CR115" s="922"/>
      <c r="CS115" s="922"/>
      <c r="CT115" s="922"/>
      <c r="CU115" s="922"/>
      <c r="CV115" s="922"/>
      <c r="CW115" s="922"/>
      <c r="CX115" s="922"/>
      <c r="CY115" s="922"/>
      <c r="CZ115" s="922"/>
      <c r="DA115" s="922"/>
      <c r="DB115" s="922"/>
      <c r="DC115" s="922"/>
      <c r="DD115" s="922"/>
      <c r="DE115" s="922"/>
      <c r="DF115" s="923"/>
      <c r="DG115" s="957">
        <v>3827</v>
      </c>
      <c r="DH115" s="958"/>
      <c r="DI115" s="958"/>
      <c r="DJ115" s="958"/>
      <c r="DK115" s="959"/>
      <c r="DL115" s="960">
        <v>16127</v>
      </c>
      <c r="DM115" s="958"/>
      <c r="DN115" s="958"/>
      <c r="DO115" s="958"/>
      <c r="DP115" s="959"/>
      <c r="DQ115" s="960" t="s">
        <v>452</v>
      </c>
      <c r="DR115" s="958"/>
      <c r="DS115" s="958"/>
      <c r="DT115" s="958"/>
      <c r="DU115" s="959"/>
      <c r="DV115" s="961" t="s">
        <v>396</v>
      </c>
      <c r="DW115" s="962"/>
      <c r="DX115" s="962"/>
      <c r="DY115" s="962"/>
      <c r="DZ115" s="963"/>
    </row>
    <row r="116" spans="1:130" s="228" customFormat="1" ht="26.25" customHeight="1" x14ac:dyDescent="0.2">
      <c r="A116" s="955"/>
      <c r="B116" s="956"/>
      <c r="C116" s="964" t="s">
        <v>472</v>
      </c>
      <c r="D116" s="964"/>
      <c r="E116" s="964"/>
      <c r="F116" s="964"/>
      <c r="G116" s="964"/>
      <c r="H116" s="964"/>
      <c r="I116" s="964"/>
      <c r="J116" s="964"/>
      <c r="K116" s="964"/>
      <c r="L116" s="964"/>
      <c r="M116" s="964"/>
      <c r="N116" s="964"/>
      <c r="O116" s="964"/>
      <c r="P116" s="964"/>
      <c r="Q116" s="964"/>
      <c r="R116" s="964"/>
      <c r="S116" s="964"/>
      <c r="T116" s="964"/>
      <c r="U116" s="964"/>
      <c r="V116" s="964"/>
      <c r="W116" s="964"/>
      <c r="X116" s="964"/>
      <c r="Y116" s="964"/>
      <c r="Z116" s="965"/>
      <c r="AA116" s="957">
        <v>157</v>
      </c>
      <c r="AB116" s="958"/>
      <c r="AC116" s="958"/>
      <c r="AD116" s="958"/>
      <c r="AE116" s="959"/>
      <c r="AF116" s="960">
        <v>36</v>
      </c>
      <c r="AG116" s="958"/>
      <c r="AH116" s="958"/>
      <c r="AI116" s="958"/>
      <c r="AJ116" s="959"/>
      <c r="AK116" s="960">
        <v>115</v>
      </c>
      <c r="AL116" s="958"/>
      <c r="AM116" s="958"/>
      <c r="AN116" s="958"/>
      <c r="AO116" s="959"/>
      <c r="AP116" s="961">
        <v>0</v>
      </c>
      <c r="AQ116" s="962"/>
      <c r="AR116" s="962"/>
      <c r="AS116" s="962"/>
      <c r="AT116" s="963"/>
      <c r="AU116" s="907"/>
      <c r="AV116" s="908"/>
      <c r="AW116" s="908"/>
      <c r="AX116" s="908"/>
      <c r="AY116" s="908"/>
      <c r="AZ116" s="966" t="s">
        <v>473</v>
      </c>
      <c r="BA116" s="967"/>
      <c r="BB116" s="967"/>
      <c r="BC116" s="967"/>
      <c r="BD116" s="967"/>
      <c r="BE116" s="967"/>
      <c r="BF116" s="967"/>
      <c r="BG116" s="967"/>
      <c r="BH116" s="967"/>
      <c r="BI116" s="967"/>
      <c r="BJ116" s="967"/>
      <c r="BK116" s="967"/>
      <c r="BL116" s="967"/>
      <c r="BM116" s="967"/>
      <c r="BN116" s="967"/>
      <c r="BO116" s="967"/>
      <c r="BP116" s="968"/>
      <c r="BQ116" s="924" t="s">
        <v>396</v>
      </c>
      <c r="BR116" s="925"/>
      <c r="BS116" s="925"/>
      <c r="BT116" s="925"/>
      <c r="BU116" s="925"/>
      <c r="BV116" s="925" t="s">
        <v>465</v>
      </c>
      <c r="BW116" s="925"/>
      <c r="BX116" s="925"/>
      <c r="BY116" s="925"/>
      <c r="BZ116" s="925"/>
      <c r="CA116" s="925" t="s">
        <v>452</v>
      </c>
      <c r="CB116" s="925"/>
      <c r="CC116" s="925"/>
      <c r="CD116" s="925"/>
      <c r="CE116" s="925"/>
      <c r="CF116" s="919" t="s">
        <v>396</v>
      </c>
      <c r="CG116" s="920"/>
      <c r="CH116" s="920"/>
      <c r="CI116" s="920"/>
      <c r="CJ116" s="920"/>
      <c r="CK116" s="947"/>
      <c r="CL116" s="948"/>
      <c r="CM116" s="921" t="s">
        <v>474</v>
      </c>
      <c r="CN116" s="922"/>
      <c r="CO116" s="922"/>
      <c r="CP116" s="922"/>
      <c r="CQ116" s="922"/>
      <c r="CR116" s="922"/>
      <c r="CS116" s="922"/>
      <c r="CT116" s="922"/>
      <c r="CU116" s="922"/>
      <c r="CV116" s="922"/>
      <c r="CW116" s="922"/>
      <c r="CX116" s="922"/>
      <c r="CY116" s="922"/>
      <c r="CZ116" s="922"/>
      <c r="DA116" s="922"/>
      <c r="DB116" s="922"/>
      <c r="DC116" s="922"/>
      <c r="DD116" s="922"/>
      <c r="DE116" s="922"/>
      <c r="DF116" s="923"/>
      <c r="DG116" s="957" t="s">
        <v>396</v>
      </c>
      <c r="DH116" s="958"/>
      <c r="DI116" s="958"/>
      <c r="DJ116" s="958"/>
      <c r="DK116" s="959"/>
      <c r="DL116" s="960" t="s">
        <v>396</v>
      </c>
      <c r="DM116" s="958"/>
      <c r="DN116" s="958"/>
      <c r="DO116" s="958"/>
      <c r="DP116" s="959"/>
      <c r="DQ116" s="960">
        <v>26340</v>
      </c>
      <c r="DR116" s="958"/>
      <c r="DS116" s="958"/>
      <c r="DT116" s="958"/>
      <c r="DU116" s="959"/>
      <c r="DV116" s="961">
        <v>0.2</v>
      </c>
      <c r="DW116" s="962"/>
      <c r="DX116" s="962"/>
      <c r="DY116" s="962"/>
      <c r="DZ116" s="963"/>
    </row>
    <row r="117" spans="1:130" s="228" customFormat="1" ht="26.25" customHeight="1" x14ac:dyDescent="0.2">
      <c r="A117" s="911" t="s">
        <v>191</v>
      </c>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976" t="s">
        <v>475</v>
      </c>
      <c r="Z117" s="893"/>
      <c r="AA117" s="977">
        <v>4432358</v>
      </c>
      <c r="AB117" s="978"/>
      <c r="AC117" s="978"/>
      <c r="AD117" s="978"/>
      <c r="AE117" s="979"/>
      <c r="AF117" s="980">
        <v>4561620</v>
      </c>
      <c r="AG117" s="978"/>
      <c r="AH117" s="978"/>
      <c r="AI117" s="978"/>
      <c r="AJ117" s="979"/>
      <c r="AK117" s="980">
        <v>4764203</v>
      </c>
      <c r="AL117" s="978"/>
      <c r="AM117" s="978"/>
      <c r="AN117" s="978"/>
      <c r="AO117" s="979"/>
      <c r="AP117" s="981"/>
      <c r="AQ117" s="982"/>
      <c r="AR117" s="982"/>
      <c r="AS117" s="982"/>
      <c r="AT117" s="983"/>
      <c r="AU117" s="907"/>
      <c r="AV117" s="908"/>
      <c r="AW117" s="908"/>
      <c r="AX117" s="908"/>
      <c r="AY117" s="908"/>
      <c r="AZ117" s="973" t="s">
        <v>476</v>
      </c>
      <c r="BA117" s="974"/>
      <c r="BB117" s="974"/>
      <c r="BC117" s="974"/>
      <c r="BD117" s="974"/>
      <c r="BE117" s="974"/>
      <c r="BF117" s="974"/>
      <c r="BG117" s="974"/>
      <c r="BH117" s="974"/>
      <c r="BI117" s="974"/>
      <c r="BJ117" s="974"/>
      <c r="BK117" s="974"/>
      <c r="BL117" s="974"/>
      <c r="BM117" s="974"/>
      <c r="BN117" s="974"/>
      <c r="BO117" s="974"/>
      <c r="BP117" s="975"/>
      <c r="BQ117" s="924" t="s">
        <v>396</v>
      </c>
      <c r="BR117" s="925"/>
      <c r="BS117" s="925"/>
      <c r="BT117" s="925"/>
      <c r="BU117" s="925"/>
      <c r="BV117" s="925" t="s">
        <v>464</v>
      </c>
      <c r="BW117" s="925"/>
      <c r="BX117" s="925"/>
      <c r="BY117" s="925"/>
      <c r="BZ117" s="925"/>
      <c r="CA117" s="925" t="s">
        <v>396</v>
      </c>
      <c r="CB117" s="925"/>
      <c r="CC117" s="925"/>
      <c r="CD117" s="925"/>
      <c r="CE117" s="925"/>
      <c r="CF117" s="919" t="s">
        <v>464</v>
      </c>
      <c r="CG117" s="920"/>
      <c r="CH117" s="920"/>
      <c r="CI117" s="920"/>
      <c r="CJ117" s="920"/>
      <c r="CK117" s="947"/>
      <c r="CL117" s="948"/>
      <c r="CM117" s="921" t="s">
        <v>477</v>
      </c>
      <c r="CN117" s="922"/>
      <c r="CO117" s="922"/>
      <c r="CP117" s="922"/>
      <c r="CQ117" s="922"/>
      <c r="CR117" s="922"/>
      <c r="CS117" s="922"/>
      <c r="CT117" s="922"/>
      <c r="CU117" s="922"/>
      <c r="CV117" s="922"/>
      <c r="CW117" s="922"/>
      <c r="CX117" s="922"/>
      <c r="CY117" s="922"/>
      <c r="CZ117" s="922"/>
      <c r="DA117" s="922"/>
      <c r="DB117" s="922"/>
      <c r="DC117" s="922"/>
      <c r="DD117" s="922"/>
      <c r="DE117" s="922"/>
      <c r="DF117" s="923"/>
      <c r="DG117" s="957" t="s">
        <v>396</v>
      </c>
      <c r="DH117" s="958"/>
      <c r="DI117" s="958"/>
      <c r="DJ117" s="958"/>
      <c r="DK117" s="959"/>
      <c r="DL117" s="960" t="s">
        <v>396</v>
      </c>
      <c r="DM117" s="958"/>
      <c r="DN117" s="958"/>
      <c r="DO117" s="958"/>
      <c r="DP117" s="959"/>
      <c r="DQ117" s="960" t="s">
        <v>464</v>
      </c>
      <c r="DR117" s="958"/>
      <c r="DS117" s="958"/>
      <c r="DT117" s="958"/>
      <c r="DU117" s="959"/>
      <c r="DV117" s="961" t="s">
        <v>464</v>
      </c>
      <c r="DW117" s="962"/>
      <c r="DX117" s="962"/>
      <c r="DY117" s="962"/>
      <c r="DZ117" s="963"/>
    </row>
    <row r="118" spans="1:130" s="228" customFormat="1" ht="26.25" customHeight="1" x14ac:dyDescent="0.2">
      <c r="A118" s="911" t="s">
        <v>447</v>
      </c>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93"/>
      <c r="AA118" s="891" t="s">
        <v>444</v>
      </c>
      <c r="AB118" s="892"/>
      <c r="AC118" s="892"/>
      <c r="AD118" s="892"/>
      <c r="AE118" s="893"/>
      <c r="AF118" s="891" t="s">
        <v>445</v>
      </c>
      <c r="AG118" s="892"/>
      <c r="AH118" s="892"/>
      <c r="AI118" s="892"/>
      <c r="AJ118" s="893"/>
      <c r="AK118" s="891" t="s">
        <v>313</v>
      </c>
      <c r="AL118" s="892"/>
      <c r="AM118" s="892"/>
      <c r="AN118" s="892"/>
      <c r="AO118" s="893"/>
      <c r="AP118" s="969" t="s">
        <v>446</v>
      </c>
      <c r="AQ118" s="970"/>
      <c r="AR118" s="970"/>
      <c r="AS118" s="970"/>
      <c r="AT118" s="971"/>
      <c r="AU118" s="907"/>
      <c r="AV118" s="908"/>
      <c r="AW118" s="908"/>
      <c r="AX118" s="908"/>
      <c r="AY118" s="908"/>
      <c r="AZ118" s="972" t="s">
        <v>478</v>
      </c>
      <c r="BA118" s="964"/>
      <c r="BB118" s="964"/>
      <c r="BC118" s="964"/>
      <c r="BD118" s="964"/>
      <c r="BE118" s="964"/>
      <c r="BF118" s="964"/>
      <c r="BG118" s="964"/>
      <c r="BH118" s="964"/>
      <c r="BI118" s="964"/>
      <c r="BJ118" s="964"/>
      <c r="BK118" s="964"/>
      <c r="BL118" s="964"/>
      <c r="BM118" s="964"/>
      <c r="BN118" s="964"/>
      <c r="BO118" s="964"/>
      <c r="BP118" s="965"/>
      <c r="BQ118" s="998" t="s">
        <v>396</v>
      </c>
      <c r="BR118" s="999"/>
      <c r="BS118" s="999"/>
      <c r="BT118" s="999"/>
      <c r="BU118" s="999"/>
      <c r="BV118" s="999" t="s">
        <v>464</v>
      </c>
      <c r="BW118" s="999"/>
      <c r="BX118" s="999"/>
      <c r="BY118" s="999"/>
      <c r="BZ118" s="999"/>
      <c r="CA118" s="999" t="s">
        <v>464</v>
      </c>
      <c r="CB118" s="999"/>
      <c r="CC118" s="999"/>
      <c r="CD118" s="999"/>
      <c r="CE118" s="999"/>
      <c r="CF118" s="919" t="s">
        <v>464</v>
      </c>
      <c r="CG118" s="920"/>
      <c r="CH118" s="920"/>
      <c r="CI118" s="920"/>
      <c r="CJ118" s="920"/>
      <c r="CK118" s="947"/>
      <c r="CL118" s="948"/>
      <c r="CM118" s="921" t="s">
        <v>479</v>
      </c>
      <c r="CN118" s="922"/>
      <c r="CO118" s="922"/>
      <c r="CP118" s="922"/>
      <c r="CQ118" s="922"/>
      <c r="CR118" s="922"/>
      <c r="CS118" s="922"/>
      <c r="CT118" s="922"/>
      <c r="CU118" s="922"/>
      <c r="CV118" s="922"/>
      <c r="CW118" s="922"/>
      <c r="CX118" s="922"/>
      <c r="CY118" s="922"/>
      <c r="CZ118" s="922"/>
      <c r="DA118" s="922"/>
      <c r="DB118" s="922"/>
      <c r="DC118" s="922"/>
      <c r="DD118" s="922"/>
      <c r="DE118" s="922"/>
      <c r="DF118" s="923"/>
      <c r="DG118" s="957" t="s">
        <v>464</v>
      </c>
      <c r="DH118" s="958"/>
      <c r="DI118" s="958"/>
      <c r="DJ118" s="958"/>
      <c r="DK118" s="959"/>
      <c r="DL118" s="960" t="s">
        <v>464</v>
      </c>
      <c r="DM118" s="958"/>
      <c r="DN118" s="958"/>
      <c r="DO118" s="958"/>
      <c r="DP118" s="959"/>
      <c r="DQ118" s="960" t="s">
        <v>464</v>
      </c>
      <c r="DR118" s="958"/>
      <c r="DS118" s="958"/>
      <c r="DT118" s="958"/>
      <c r="DU118" s="959"/>
      <c r="DV118" s="961" t="s">
        <v>464</v>
      </c>
      <c r="DW118" s="962"/>
      <c r="DX118" s="962"/>
      <c r="DY118" s="962"/>
      <c r="DZ118" s="963"/>
    </row>
    <row r="119" spans="1:130" s="228" customFormat="1" ht="26.25" customHeight="1" x14ac:dyDescent="0.2">
      <c r="A119" s="1055" t="s">
        <v>450</v>
      </c>
      <c r="B119" s="946"/>
      <c r="C119" s="928" t="s">
        <v>451</v>
      </c>
      <c r="D119" s="896"/>
      <c r="E119" s="896"/>
      <c r="F119" s="896"/>
      <c r="G119" s="896"/>
      <c r="H119" s="896"/>
      <c r="I119" s="896"/>
      <c r="J119" s="896"/>
      <c r="K119" s="896"/>
      <c r="L119" s="896"/>
      <c r="M119" s="896"/>
      <c r="N119" s="896"/>
      <c r="O119" s="896"/>
      <c r="P119" s="896"/>
      <c r="Q119" s="896"/>
      <c r="R119" s="896"/>
      <c r="S119" s="896"/>
      <c r="T119" s="896"/>
      <c r="U119" s="896"/>
      <c r="V119" s="896"/>
      <c r="W119" s="896"/>
      <c r="X119" s="896"/>
      <c r="Y119" s="896"/>
      <c r="Z119" s="897"/>
      <c r="AA119" s="898" t="s">
        <v>464</v>
      </c>
      <c r="AB119" s="899"/>
      <c r="AC119" s="899"/>
      <c r="AD119" s="899"/>
      <c r="AE119" s="900"/>
      <c r="AF119" s="901" t="s">
        <v>464</v>
      </c>
      <c r="AG119" s="899"/>
      <c r="AH119" s="899"/>
      <c r="AI119" s="899"/>
      <c r="AJ119" s="900"/>
      <c r="AK119" s="901" t="s">
        <v>464</v>
      </c>
      <c r="AL119" s="899"/>
      <c r="AM119" s="899"/>
      <c r="AN119" s="899"/>
      <c r="AO119" s="900"/>
      <c r="AP119" s="902" t="s">
        <v>464</v>
      </c>
      <c r="AQ119" s="903"/>
      <c r="AR119" s="903"/>
      <c r="AS119" s="903"/>
      <c r="AT119" s="904"/>
      <c r="AU119" s="909"/>
      <c r="AV119" s="910"/>
      <c r="AW119" s="910"/>
      <c r="AX119" s="910"/>
      <c r="AY119" s="910"/>
      <c r="AZ119" s="249" t="s">
        <v>191</v>
      </c>
      <c r="BA119" s="249"/>
      <c r="BB119" s="249"/>
      <c r="BC119" s="249"/>
      <c r="BD119" s="249"/>
      <c r="BE119" s="249"/>
      <c r="BF119" s="249"/>
      <c r="BG119" s="249"/>
      <c r="BH119" s="249"/>
      <c r="BI119" s="249"/>
      <c r="BJ119" s="249"/>
      <c r="BK119" s="249"/>
      <c r="BL119" s="249"/>
      <c r="BM119" s="249"/>
      <c r="BN119" s="249"/>
      <c r="BO119" s="976" t="s">
        <v>480</v>
      </c>
      <c r="BP119" s="1004"/>
      <c r="BQ119" s="998">
        <v>45468455</v>
      </c>
      <c r="BR119" s="999"/>
      <c r="BS119" s="999"/>
      <c r="BT119" s="999"/>
      <c r="BU119" s="999"/>
      <c r="BV119" s="999">
        <v>45753739</v>
      </c>
      <c r="BW119" s="999"/>
      <c r="BX119" s="999"/>
      <c r="BY119" s="999"/>
      <c r="BZ119" s="999"/>
      <c r="CA119" s="999">
        <v>42568245</v>
      </c>
      <c r="CB119" s="999"/>
      <c r="CC119" s="999"/>
      <c r="CD119" s="999"/>
      <c r="CE119" s="999"/>
      <c r="CF119" s="1000"/>
      <c r="CG119" s="1001"/>
      <c r="CH119" s="1001"/>
      <c r="CI119" s="1001"/>
      <c r="CJ119" s="1002"/>
      <c r="CK119" s="949"/>
      <c r="CL119" s="950"/>
      <c r="CM119" s="972" t="s">
        <v>481</v>
      </c>
      <c r="CN119" s="964"/>
      <c r="CO119" s="964"/>
      <c r="CP119" s="964"/>
      <c r="CQ119" s="964"/>
      <c r="CR119" s="964"/>
      <c r="CS119" s="964"/>
      <c r="CT119" s="964"/>
      <c r="CU119" s="964"/>
      <c r="CV119" s="964"/>
      <c r="CW119" s="964"/>
      <c r="CX119" s="964"/>
      <c r="CY119" s="964"/>
      <c r="CZ119" s="964"/>
      <c r="DA119" s="964"/>
      <c r="DB119" s="964"/>
      <c r="DC119" s="964"/>
      <c r="DD119" s="964"/>
      <c r="DE119" s="964"/>
      <c r="DF119" s="965"/>
      <c r="DG119" s="1003">
        <v>19784</v>
      </c>
      <c r="DH119" s="985"/>
      <c r="DI119" s="985"/>
      <c r="DJ119" s="985"/>
      <c r="DK119" s="986"/>
      <c r="DL119" s="984">
        <v>18232</v>
      </c>
      <c r="DM119" s="985"/>
      <c r="DN119" s="985"/>
      <c r="DO119" s="985"/>
      <c r="DP119" s="986"/>
      <c r="DQ119" s="984">
        <v>16681</v>
      </c>
      <c r="DR119" s="985"/>
      <c r="DS119" s="985"/>
      <c r="DT119" s="985"/>
      <c r="DU119" s="986"/>
      <c r="DV119" s="987">
        <v>0.2</v>
      </c>
      <c r="DW119" s="988"/>
      <c r="DX119" s="988"/>
      <c r="DY119" s="988"/>
      <c r="DZ119" s="989"/>
    </row>
    <row r="120" spans="1:130" s="228" customFormat="1" ht="26.25" customHeight="1" x14ac:dyDescent="0.2">
      <c r="A120" s="1056"/>
      <c r="B120" s="948"/>
      <c r="C120" s="921" t="s">
        <v>456</v>
      </c>
      <c r="D120" s="922"/>
      <c r="E120" s="922"/>
      <c r="F120" s="922"/>
      <c r="G120" s="922"/>
      <c r="H120" s="922"/>
      <c r="I120" s="922"/>
      <c r="J120" s="922"/>
      <c r="K120" s="922"/>
      <c r="L120" s="922"/>
      <c r="M120" s="922"/>
      <c r="N120" s="922"/>
      <c r="O120" s="922"/>
      <c r="P120" s="922"/>
      <c r="Q120" s="922"/>
      <c r="R120" s="922"/>
      <c r="S120" s="922"/>
      <c r="T120" s="922"/>
      <c r="U120" s="922"/>
      <c r="V120" s="922"/>
      <c r="W120" s="922"/>
      <c r="X120" s="922"/>
      <c r="Y120" s="922"/>
      <c r="Z120" s="923"/>
      <c r="AA120" s="957" t="s">
        <v>482</v>
      </c>
      <c r="AB120" s="958"/>
      <c r="AC120" s="958"/>
      <c r="AD120" s="958"/>
      <c r="AE120" s="959"/>
      <c r="AF120" s="960" t="s">
        <v>426</v>
      </c>
      <c r="AG120" s="958"/>
      <c r="AH120" s="958"/>
      <c r="AI120" s="958"/>
      <c r="AJ120" s="959"/>
      <c r="AK120" s="960" t="s">
        <v>483</v>
      </c>
      <c r="AL120" s="958"/>
      <c r="AM120" s="958"/>
      <c r="AN120" s="958"/>
      <c r="AO120" s="959"/>
      <c r="AP120" s="961" t="s">
        <v>465</v>
      </c>
      <c r="AQ120" s="962"/>
      <c r="AR120" s="962"/>
      <c r="AS120" s="962"/>
      <c r="AT120" s="963"/>
      <c r="AU120" s="990" t="s">
        <v>484</v>
      </c>
      <c r="AV120" s="991"/>
      <c r="AW120" s="991"/>
      <c r="AX120" s="991"/>
      <c r="AY120" s="992"/>
      <c r="AZ120" s="928" t="s">
        <v>485</v>
      </c>
      <c r="BA120" s="896"/>
      <c r="BB120" s="896"/>
      <c r="BC120" s="896"/>
      <c r="BD120" s="896"/>
      <c r="BE120" s="896"/>
      <c r="BF120" s="896"/>
      <c r="BG120" s="896"/>
      <c r="BH120" s="896"/>
      <c r="BI120" s="896"/>
      <c r="BJ120" s="896"/>
      <c r="BK120" s="896"/>
      <c r="BL120" s="896"/>
      <c r="BM120" s="896"/>
      <c r="BN120" s="896"/>
      <c r="BO120" s="896"/>
      <c r="BP120" s="897"/>
      <c r="BQ120" s="929">
        <v>7050700</v>
      </c>
      <c r="BR120" s="930"/>
      <c r="BS120" s="930"/>
      <c r="BT120" s="930"/>
      <c r="BU120" s="930"/>
      <c r="BV120" s="930">
        <v>8002583</v>
      </c>
      <c r="BW120" s="930"/>
      <c r="BX120" s="930"/>
      <c r="BY120" s="930"/>
      <c r="BZ120" s="930"/>
      <c r="CA120" s="930">
        <v>8062803</v>
      </c>
      <c r="CB120" s="930"/>
      <c r="CC120" s="930"/>
      <c r="CD120" s="930"/>
      <c r="CE120" s="930"/>
      <c r="CF120" s="943">
        <v>75.7</v>
      </c>
      <c r="CG120" s="944"/>
      <c r="CH120" s="944"/>
      <c r="CI120" s="944"/>
      <c r="CJ120" s="944"/>
      <c r="CK120" s="1005" t="s">
        <v>486</v>
      </c>
      <c r="CL120" s="1006"/>
      <c r="CM120" s="1006"/>
      <c r="CN120" s="1006"/>
      <c r="CO120" s="1007"/>
      <c r="CP120" s="1013" t="s">
        <v>487</v>
      </c>
      <c r="CQ120" s="1014"/>
      <c r="CR120" s="1014"/>
      <c r="CS120" s="1014"/>
      <c r="CT120" s="1014"/>
      <c r="CU120" s="1014"/>
      <c r="CV120" s="1014"/>
      <c r="CW120" s="1014"/>
      <c r="CX120" s="1014"/>
      <c r="CY120" s="1014"/>
      <c r="CZ120" s="1014"/>
      <c r="DA120" s="1014"/>
      <c r="DB120" s="1014"/>
      <c r="DC120" s="1014"/>
      <c r="DD120" s="1014"/>
      <c r="DE120" s="1014"/>
      <c r="DF120" s="1015"/>
      <c r="DG120" s="929">
        <v>4329355</v>
      </c>
      <c r="DH120" s="930"/>
      <c r="DI120" s="930"/>
      <c r="DJ120" s="930"/>
      <c r="DK120" s="930"/>
      <c r="DL120" s="930">
        <v>5550937</v>
      </c>
      <c r="DM120" s="930"/>
      <c r="DN120" s="930"/>
      <c r="DO120" s="930"/>
      <c r="DP120" s="930"/>
      <c r="DQ120" s="930">
        <v>4229587</v>
      </c>
      <c r="DR120" s="930"/>
      <c r="DS120" s="930"/>
      <c r="DT120" s="930"/>
      <c r="DU120" s="930"/>
      <c r="DV120" s="931">
        <v>39.700000000000003</v>
      </c>
      <c r="DW120" s="931"/>
      <c r="DX120" s="931"/>
      <c r="DY120" s="931"/>
      <c r="DZ120" s="932"/>
    </row>
    <row r="121" spans="1:130" s="228" customFormat="1" ht="26.25" customHeight="1" x14ac:dyDescent="0.2">
      <c r="A121" s="1056"/>
      <c r="B121" s="948"/>
      <c r="C121" s="973" t="s">
        <v>488</v>
      </c>
      <c r="D121" s="974"/>
      <c r="E121" s="974"/>
      <c r="F121" s="974"/>
      <c r="G121" s="974"/>
      <c r="H121" s="974"/>
      <c r="I121" s="974"/>
      <c r="J121" s="974"/>
      <c r="K121" s="974"/>
      <c r="L121" s="974"/>
      <c r="M121" s="974"/>
      <c r="N121" s="974"/>
      <c r="O121" s="974"/>
      <c r="P121" s="974"/>
      <c r="Q121" s="974"/>
      <c r="R121" s="974"/>
      <c r="S121" s="974"/>
      <c r="T121" s="974"/>
      <c r="U121" s="974"/>
      <c r="V121" s="974"/>
      <c r="W121" s="974"/>
      <c r="X121" s="974"/>
      <c r="Y121" s="974"/>
      <c r="Z121" s="975"/>
      <c r="AA121" s="957" t="s">
        <v>465</v>
      </c>
      <c r="AB121" s="958"/>
      <c r="AC121" s="958"/>
      <c r="AD121" s="958"/>
      <c r="AE121" s="959"/>
      <c r="AF121" s="960" t="s">
        <v>489</v>
      </c>
      <c r="AG121" s="958"/>
      <c r="AH121" s="958"/>
      <c r="AI121" s="958"/>
      <c r="AJ121" s="959"/>
      <c r="AK121" s="960" t="s">
        <v>489</v>
      </c>
      <c r="AL121" s="958"/>
      <c r="AM121" s="958"/>
      <c r="AN121" s="958"/>
      <c r="AO121" s="959"/>
      <c r="AP121" s="961" t="s">
        <v>490</v>
      </c>
      <c r="AQ121" s="962"/>
      <c r="AR121" s="962"/>
      <c r="AS121" s="962"/>
      <c r="AT121" s="963"/>
      <c r="AU121" s="993"/>
      <c r="AV121" s="994"/>
      <c r="AW121" s="994"/>
      <c r="AX121" s="994"/>
      <c r="AY121" s="995"/>
      <c r="AZ121" s="921" t="s">
        <v>491</v>
      </c>
      <c r="BA121" s="922"/>
      <c r="BB121" s="922"/>
      <c r="BC121" s="922"/>
      <c r="BD121" s="922"/>
      <c r="BE121" s="922"/>
      <c r="BF121" s="922"/>
      <c r="BG121" s="922"/>
      <c r="BH121" s="922"/>
      <c r="BI121" s="922"/>
      <c r="BJ121" s="922"/>
      <c r="BK121" s="922"/>
      <c r="BL121" s="922"/>
      <c r="BM121" s="922"/>
      <c r="BN121" s="922"/>
      <c r="BO121" s="922"/>
      <c r="BP121" s="923"/>
      <c r="BQ121" s="924">
        <v>1440242</v>
      </c>
      <c r="BR121" s="925"/>
      <c r="BS121" s="925"/>
      <c r="BT121" s="925"/>
      <c r="BU121" s="925"/>
      <c r="BV121" s="925">
        <v>1091493</v>
      </c>
      <c r="BW121" s="925"/>
      <c r="BX121" s="925"/>
      <c r="BY121" s="925"/>
      <c r="BZ121" s="925"/>
      <c r="CA121" s="925">
        <v>990480</v>
      </c>
      <c r="CB121" s="925"/>
      <c r="CC121" s="925"/>
      <c r="CD121" s="925"/>
      <c r="CE121" s="925"/>
      <c r="CF121" s="919">
        <v>9.3000000000000007</v>
      </c>
      <c r="CG121" s="920"/>
      <c r="CH121" s="920"/>
      <c r="CI121" s="920"/>
      <c r="CJ121" s="920"/>
      <c r="CK121" s="1008"/>
      <c r="CL121" s="1009"/>
      <c r="CM121" s="1009"/>
      <c r="CN121" s="1009"/>
      <c r="CO121" s="1010"/>
      <c r="CP121" s="1018" t="s">
        <v>492</v>
      </c>
      <c r="CQ121" s="1019"/>
      <c r="CR121" s="1019"/>
      <c r="CS121" s="1019"/>
      <c r="CT121" s="1019"/>
      <c r="CU121" s="1019"/>
      <c r="CV121" s="1019"/>
      <c r="CW121" s="1019"/>
      <c r="CX121" s="1019"/>
      <c r="CY121" s="1019"/>
      <c r="CZ121" s="1019"/>
      <c r="DA121" s="1019"/>
      <c r="DB121" s="1019"/>
      <c r="DC121" s="1019"/>
      <c r="DD121" s="1019"/>
      <c r="DE121" s="1019"/>
      <c r="DF121" s="1020"/>
      <c r="DG121" s="924">
        <v>3086284</v>
      </c>
      <c r="DH121" s="925"/>
      <c r="DI121" s="925"/>
      <c r="DJ121" s="925"/>
      <c r="DK121" s="925"/>
      <c r="DL121" s="925">
        <v>2351353</v>
      </c>
      <c r="DM121" s="925"/>
      <c r="DN121" s="925"/>
      <c r="DO121" s="925"/>
      <c r="DP121" s="925"/>
      <c r="DQ121" s="925">
        <v>1746593</v>
      </c>
      <c r="DR121" s="925"/>
      <c r="DS121" s="925"/>
      <c r="DT121" s="925"/>
      <c r="DU121" s="925"/>
      <c r="DV121" s="926">
        <v>16.399999999999999</v>
      </c>
      <c r="DW121" s="926"/>
      <c r="DX121" s="926"/>
      <c r="DY121" s="926"/>
      <c r="DZ121" s="927"/>
    </row>
    <row r="122" spans="1:130" s="228" customFormat="1" ht="26.25" customHeight="1" x14ac:dyDescent="0.2">
      <c r="A122" s="1056"/>
      <c r="B122" s="948"/>
      <c r="C122" s="921" t="s">
        <v>468</v>
      </c>
      <c r="D122" s="922"/>
      <c r="E122" s="922"/>
      <c r="F122" s="922"/>
      <c r="G122" s="922"/>
      <c r="H122" s="922"/>
      <c r="I122" s="922"/>
      <c r="J122" s="922"/>
      <c r="K122" s="922"/>
      <c r="L122" s="922"/>
      <c r="M122" s="922"/>
      <c r="N122" s="922"/>
      <c r="O122" s="922"/>
      <c r="P122" s="922"/>
      <c r="Q122" s="922"/>
      <c r="R122" s="922"/>
      <c r="S122" s="922"/>
      <c r="T122" s="922"/>
      <c r="U122" s="922"/>
      <c r="V122" s="922"/>
      <c r="W122" s="922"/>
      <c r="X122" s="922"/>
      <c r="Y122" s="922"/>
      <c r="Z122" s="923"/>
      <c r="AA122" s="957" t="s">
        <v>493</v>
      </c>
      <c r="AB122" s="958"/>
      <c r="AC122" s="958"/>
      <c r="AD122" s="958"/>
      <c r="AE122" s="959"/>
      <c r="AF122" s="960" t="s">
        <v>494</v>
      </c>
      <c r="AG122" s="958"/>
      <c r="AH122" s="958"/>
      <c r="AI122" s="958"/>
      <c r="AJ122" s="959"/>
      <c r="AK122" s="960" t="s">
        <v>465</v>
      </c>
      <c r="AL122" s="958"/>
      <c r="AM122" s="958"/>
      <c r="AN122" s="958"/>
      <c r="AO122" s="959"/>
      <c r="AP122" s="961" t="s">
        <v>495</v>
      </c>
      <c r="AQ122" s="962"/>
      <c r="AR122" s="962"/>
      <c r="AS122" s="962"/>
      <c r="AT122" s="963"/>
      <c r="AU122" s="993"/>
      <c r="AV122" s="994"/>
      <c r="AW122" s="994"/>
      <c r="AX122" s="994"/>
      <c r="AY122" s="995"/>
      <c r="AZ122" s="972" t="s">
        <v>496</v>
      </c>
      <c r="BA122" s="964"/>
      <c r="BB122" s="964"/>
      <c r="BC122" s="964"/>
      <c r="BD122" s="964"/>
      <c r="BE122" s="964"/>
      <c r="BF122" s="964"/>
      <c r="BG122" s="964"/>
      <c r="BH122" s="964"/>
      <c r="BI122" s="964"/>
      <c r="BJ122" s="964"/>
      <c r="BK122" s="964"/>
      <c r="BL122" s="964"/>
      <c r="BM122" s="964"/>
      <c r="BN122" s="964"/>
      <c r="BO122" s="964"/>
      <c r="BP122" s="965"/>
      <c r="BQ122" s="998">
        <v>28813844</v>
      </c>
      <c r="BR122" s="999"/>
      <c r="BS122" s="999"/>
      <c r="BT122" s="999"/>
      <c r="BU122" s="999"/>
      <c r="BV122" s="999">
        <v>28763589</v>
      </c>
      <c r="BW122" s="999"/>
      <c r="BX122" s="999"/>
      <c r="BY122" s="999"/>
      <c r="BZ122" s="999"/>
      <c r="CA122" s="999">
        <v>27884656</v>
      </c>
      <c r="CB122" s="999"/>
      <c r="CC122" s="999"/>
      <c r="CD122" s="999"/>
      <c r="CE122" s="999"/>
      <c r="CF122" s="1016">
        <v>261.89999999999998</v>
      </c>
      <c r="CG122" s="1017"/>
      <c r="CH122" s="1017"/>
      <c r="CI122" s="1017"/>
      <c r="CJ122" s="1017"/>
      <c r="CK122" s="1008"/>
      <c r="CL122" s="1009"/>
      <c r="CM122" s="1009"/>
      <c r="CN122" s="1009"/>
      <c r="CO122" s="1010"/>
      <c r="CP122" s="1018" t="s">
        <v>497</v>
      </c>
      <c r="CQ122" s="1019"/>
      <c r="CR122" s="1019"/>
      <c r="CS122" s="1019"/>
      <c r="CT122" s="1019"/>
      <c r="CU122" s="1019"/>
      <c r="CV122" s="1019"/>
      <c r="CW122" s="1019"/>
      <c r="CX122" s="1019"/>
      <c r="CY122" s="1019"/>
      <c r="CZ122" s="1019"/>
      <c r="DA122" s="1019"/>
      <c r="DB122" s="1019"/>
      <c r="DC122" s="1019"/>
      <c r="DD122" s="1019"/>
      <c r="DE122" s="1019"/>
      <c r="DF122" s="1020"/>
      <c r="DG122" s="924">
        <v>492729</v>
      </c>
      <c r="DH122" s="925"/>
      <c r="DI122" s="925"/>
      <c r="DJ122" s="925"/>
      <c r="DK122" s="925"/>
      <c r="DL122" s="925">
        <v>570430</v>
      </c>
      <c r="DM122" s="925"/>
      <c r="DN122" s="925"/>
      <c r="DO122" s="925"/>
      <c r="DP122" s="925"/>
      <c r="DQ122" s="925">
        <v>535000</v>
      </c>
      <c r="DR122" s="925"/>
      <c r="DS122" s="925"/>
      <c r="DT122" s="925"/>
      <c r="DU122" s="925"/>
      <c r="DV122" s="926">
        <v>5</v>
      </c>
      <c r="DW122" s="926"/>
      <c r="DX122" s="926"/>
      <c r="DY122" s="926"/>
      <c r="DZ122" s="927"/>
    </row>
    <row r="123" spans="1:130" s="228" customFormat="1" ht="26.25" customHeight="1" x14ac:dyDescent="0.2">
      <c r="A123" s="1056"/>
      <c r="B123" s="948"/>
      <c r="C123" s="921" t="s">
        <v>474</v>
      </c>
      <c r="D123" s="922"/>
      <c r="E123" s="922"/>
      <c r="F123" s="922"/>
      <c r="G123" s="922"/>
      <c r="H123" s="922"/>
      <c r="I123" s="922"/>
      <c r="J123" s="922"/>
      <c r="K123" s="922"/>
      <c r="L123" s="922"/>
      <c r="M123" s="922"/>
      <c r="N123" s="922"/>
      <c r="O123" s="922"/>
      <c r="P123" s="922"/>
      <c r="Q123" s="922"/>
      <c r="R123" s="922"/>
      <c r="S123" s="922"/>
      <c r="T123" s="922"/>
      <c r="U123" s="922"/>
      <c r="V123" s="922"/>
      <c r="W123" s="922"/>
      <c r="X123" s="922"/>
      <c r="Y123" s="922"/>
      <c r="Z123" s="923"/>
      <c r="AA123" s="957">
        <v>11609</v>
      </c>
      <c r="AB123" s="958"/>
      <c r="AC123" s="958"/>
      <c r="AD123" s="958"/>
      <c r="AE123" s="959"/>
      <c r="AF123" s="960">
        <v>14589</v>
      </c>
      <c r="AG123" s="958"/>
      <c r="AH123" s="958"/>
      <c r="AI123" s="958"/>
      <c r="AJ123" s="959"/>
      <c r="AK123" s="960">
        <v>7839</v>
      </c>
      <c r="AL123" s="958"/>
      <c r="AM123" s="958"/>
      <c r="AN123" s="958"/>
      <c r="AO123" s="959"/>
      <c r="AP123" s="961">
        <v>0.1</v>
      </c>
      <c r="AQ123" s="962"/>
      <c r="AR123" s="962"/>
      <c r="AS123" s="962"/>
      <c r="AT123" s="963"/>
      <c r="AU123" s="996"/>
      <c r="AV123" s="997"/>
      <c r="AW123" s="997"/>
      <c r="AX123" s="997"/>
      <c r="AY123" s="997"/>
      <c r="AZ123" s="249" t="s">
        <v>191</v>
      </c>
      <c r="BA123" s="249"/>
      <c r="BB123" s="249"/>
      <c r="BC123" s="249"/>
      <c r="BD123" s="249"/>
      <c r="BE123" s="249"/>
      <c r="BF123" s="249"/>
      <c r="BG123" s="249"/>
      <c r="BH123" s="249"/>
      <c r="BI123" s="249"/>
      <c r="BJ123" s="249"/>
      <c r="BK123" s="249"/>
      <c r="BL123" s="249"/>
      <c r="BM123" s="249"/>
      <c r="BN123" s="249"/>
      <c r="BO123" s="976" t="s">
        <v>498</v>
      </c>
      <c r="BP123" s="1004"/>
      <c r="BQ123" s="1062">
        <v>37304786</v>
      </c>
      <c r="BR123" s="1063"/>
      <c r="BS123" s="1063"/>
      <c r="BT123" s="1063"/>
      <c r="BU123" s="1063"/>
      <c r="BV123" s="1063">
        <v>37857665</v>
      </c>
      <c r="BW123" s="1063"/>
      <c r="BX123" s="1063"/>
      <c r="BY123" s="1063"/>
      <c r="BZ123" s="1063"/>
      <c r="CA123" s="1063">
        <v>36937939</v>
      </c>
      <c r="CB123" s="1063"/>
      <c r="CC123" s="1063"/>
      <c r="CD123" s="1063"/>
      <c r="CE123" s="1063"/>
      <c r="CF123" s="1000"/>
      <c r="CG123" s="1001"/>
      <c r="CH123" s="1001"/>
      <c r="CI123" s="1001"/>
      <c r="CJ123" s="1002"/>
      <c r="CK123" s="1008"/>
      <c r="CL123" s="1009"/>
      <c r="CM123" s="1009"/>
      <c r="CN123" s="1009"/>
      <c r="CO123" s="1010"/>
      <c r="CP123" s="1018" t="s">
        <v>499</v>
      </c>
      <c r="CQ123" s="1019"/>
      <c r="CR123" s="1019"/>
      <c r="CS123" s="1019"/>
      <c r="CT123" s="1019"/>
      <c r="CU123" s="1019"/>
      <c r="CV123" s="1019"/>
      <c r="CW123" s="1019"/>
      <c r="CX123" s="1019"/>
      <c r="CY123" s="1019"/>
      <c r="CZ123" s="1019"/>
      <c r="DA123" s="1019"/>
      <c r="DB123" s="1019"/>
      <c r="DC123" s="1019"/>
      <c r="DD123" s="1019"/>
      <c r="DE123" s="1019"/>
      <c r="DF123" s="1020"/>
      <c r="DG123" s="957">
        <v>369562</v>
      </c>
      <c r="DH123" s="958"/>
      <c r="DI123" s="958"/>
      <c r="DJ123" s="958"/>
      <c r="DK123" s="959"/>
      <c r="DL123" s="960">
        <v>337558</v>
      </c>
      <c r="DM123" s="958"/>
      <c r="DN123" s="958"/>
      <c r="DO123" s="958"/>
      <c r="DP123" s="959"/>
      <c r="DQ123" s="960">
        <v>301012</v>
      </c>
      <c r="DR123" s="958"/>
      <c r="DS123" s="958"/>
      <c r="DT123" s="958"/>
      <c r="DU123" s="959"/>
      <c r="DV123" s="961">
        <v>2.8</v>
      </c>
      <c r="DW123" s="962"/>
      <c r="DX123" s="962"/>
      <c r="DY123" s="962"/>
      <c r="DZ123" s="963"/>
    </row>
    <row r="124" spans="1:130" s="228" customFormat="1" ht="26.25" customHeight="1" thickBot="1" x14ac:dyDescent="0.25">
      <c r="A124" s="1056"/>
      <c r="B124" s="948"/>
      <c r="C124" s="921" t="s">
        <v>477</v>
      </c>
      <c r="D124" s="922"/>
      <c r="E124" s="922"/>
      <c r="F124" s="922"/>
      <c r="G124" s="922"/>
      <c r="H124" s="922"/>
      <c r="I124" s="922"/>
      <c r="J124" s="922"/>
      <c r="K124" s="922"/>
      <c r="L124" s="922"/>
      <c r="M124" s="922"/>
      <c r="N124" s="922"/>
      <c r="O124" s="922"/>
      <c r="P124" s="922"/>
      <c r="Q124" s="922"/>
      <c r="R124" s="922"/>
      <c r="S124" s="922"/>
      <c r="T124" s="922"/>
      <c r="U124" s="922"/>
      <c r="V124" s="922"/>
      <c r="W124" s="922"/>
      <c r="X124" s="922"/>
      <c r="Y124" s="922"/>
      <c r="Z124" s="923"/>
      <c r="AA124" s="957" t="s">
        <v>493</v>
      </c>
      <c r="AB124" s="958"/>
      <c r="AC124" s="958"/>
      <c r="AD124" s="958"/>
      <c r="AE124" s="959"/>
      <c r="AF124" s="960" t="s">
        <v>181</v>
      </c>
      <c r="AG124" s="958"/>
      <c r="AH124" s="958"/>
      <c r="AI124" s="958"/>
      <c r="AJ124" s="959"/>
      <c r="AK124" s="960" t="s">
        <v>500</v>
      </c>
      <c r="AL124" s="958"/>
      <c r="AM124" s="958"/>
      <c r="AN124" s="958"/>
      <c r="AO124" s="959"/>
      <c r="AP124" s="961" t="s">
        <v>501</v>
      </c>
      <c r="AQ124" s="962"/>
      <c r="AR124" s="962"/>
      <c r="AS124" s="962"/>
      <c r="AT124" s="963"/>
      <c r="AU124" s="1058" t="s">
        <v>502</v>
      </c>
      <c r="AV124" s="1059"/>
      <c r="AW124" s="1059"/>
      <c r="AX124" s="1059"/>
      <c r="AY124" s="1059"/>
      <c r="AZ124" s="1059"/>
      <c r="BA124" s="1059"/>
      <c r="BB124" s="1059"/>
      <c r="BC124" s="1059"/>
      <c r="BD124" s="1059"/>
      <c r="BE124" s="1059"/>
      <c r="BF124" s="1059"/>
      <c r="BG124" s="1059"/>
      <c r="BH124" s="1059"/>
      <c r="BI124" s="1059"/>
      <c r="BJ124" s="1059"/>
      <c r="BK124" s="1059"/>
      <c r="BL124" s="1059"/>
      <c r="BM124" s="1059"/>
      <c r="BN124" s="1059"/>
      <c r="BO124" s="1059"/>
      <c r="BP124" s="1060"/>
      <c r="BQ124" s="1061">
        <v>76.5</v>
      </c>
      <c r="BR124" s="1026"/>
      <c r="BS124" s="1026"/>
      <c r="BT124" s="1026"/>
      <c r="BU124" s="1026"/>
      <c r="BV124" s="1026">
        <v>70.900000000000006</v>
      </c>
      <c r="BW124" s="1026"/>
      <c r="BX124" s="1026"/>
      <c r="BY124" s="1026"/>
      <c r="BZ124" s="1026"/>
      <c r="CA124" s="1026">
        <v>52.8</v>
      </c>
      <c r="CB124" s="1026"/>
      <c r="CC124" s="1026"/>
      <c r="CD124" s="1026"/>
      <c r="CE124" s="1026"/>
      <c r="CF124" s="1027"/>
      <c r="CG124" s="1028"/>
      <c r="CH124" s="1028"/>
      <c r="CI124" s="1028"/>
      <c r="CJ124" s="1029"/>
      <c r="CK124" s="1011"/>
      <c r="CL124" s="1011"/>
      <c r="CM124" s="1011"/>
      <c r="CN124" s="1011"/>
      <c r="CO124" s="1012"/>
      <c r="CP124" s="1018" t="s">
        <v>503</v>
      </c>
      <c r="CQ124" s="1019"/>
      <c r="CR124" s="1019"/>
      <c r="CS124" s="1019"/>
      <c r="CT124" s="1019"/>
      <c r="CU124" s="1019"/>
      <c r="CV124" s="1019"/>
      <c r="CW124" s="1019"/>
      <c r="CX124" s="1019"/>
      <c r="CY124" s="1019"/>
      <c r="CZ124" s="1019"/>
      <c r="DA124" s="1019"/>
      <c r="DB124" s="1019"/>
      <c r="DC124" s="1019"/>
      <c r="DD124" s="1019"/>
      <c r="DE124" s="1019"/>
      <c r="DF124" s="1020"/>
      <c r="DG124" s="1003">
        <v>215332</v>
      </c>
      <c r="DH124" s="985"/>
      <c r="DI124" s="985"/>
      <c r="DJ124" s="985"/>
      <c r="DK124" s="986"/>
      <c r="DL124" s="984">
        <v>205945</v>
      </c>
      <c r="DM124" s="985"/>
      <c r="DN124" s="985"/>
      <c r="DO124" s="985"/>
      <c r="DP124" s="986"/>
      <c r="DQ124" s="984">
        <v>178964</v>
      </c>
      <c r="DR124" s="985"/>
      <c r="DS124" s="985"/>
      <c r="DT124" s="985"/>
      <c r="DU124" s="986"/>
      <c r="DV124" s="987">
        <v>1.7</v>
      </c>
      <c r="DW124" s="988"/>
      <c r="DX124" s="988"/>
      <c r="DY124" s="988"/>
      <c r="DZ124" s="989"/>
    </row>
    <row r="125" spans="1:130" s="228" customFormat="1" ht="26.25" customHeight="1" x14ac:dyDescent="0.2">
      <c r="A125" s="1056"/>
      <c r="B125" s="948"/>
      <c r="C125" s="921" t="s">
        <v>479</v>
      </c>
      <c r="D125" s="922"/>
      <c r="E125" s="922"/>
      <c r="F125" s="922"/>
      <c r="G125" s="922"/>
      <c r="H125" s="922"/>
      <c r="I125" s="922"/>
      <c r="J125" s="922"/>
      <c r="K125" s="922"/>
      <c r="L125" s="922"/>
      <c r="M125" s="922"/>
      <c r="N125" s="922"/>
      <c r="O125" s="922"/>
      <c r="P125" s="922"/>
      <c r="Q125" s="922"/>
      <c r="R125" s="922"/>
      <c r="S125" s="922"/>
      <c r="T125" s="922"/>
      <c r="U125" s="922"/>
      <c r="V125" s="922"/>
      <c r="W125" s="922"/>
      <c r="X125" s="922"/>
      <c r="Y125" s="922"/>
      <c r="Z125" s="923"/>
      <c r="AA125" s="957" t="s">
        <v>500</v>
      </c>
      <c r="AB125" s="958"/>
      <c r="AC125" s="958"/>
      <c r="AD125" s="958"/>
      <c r="AE125" s="959"/>
      <c r="AF125" s="960" t="s">
        <v>495</v>
      </c>
      <c r="AG125" s="958"/>
      <c r="AH125" s="958"/>
      <c r="AI125" s="958"/>
      <c r="AJ125" s="959"/>
      <c r="AK125" s="960" t="s">
        <v>501</v>
      </c>
      <c r="AL125" s="958"/>
      <c r="AM125" s="958"/>
      <c r="AN125" s="958"/>
      <c r="AO125" s="959"/>
      <c r="AP125" s="961" t="s">
        <v>495</v>
      </c>
      <c r="AQ125" s="962"/>
      <c r="AR125" s="962"/>
      <c r="AS125" s="962"/>
      <c r="AT125" s="963"/>
      <c r="AU125" s="250"/>
      <c r="AV125" s="251"/>
      <c r="AW125" s="251"/>
      <c r="AX125" s="251"/>
      <c r="AY125" s="251"/>
      <c r="AZ125" s="251"/>
      <c r="BA125" s="251"/>
      <c r="BB125" s="251"/>
      <c r="BC125" s="251"/>
      <c r="BD125" s="251"/>
      <c r="BE125" s="251"/>
      <c r="BF125" s="251"/>
      <c r="BG125" s="251"/>
      <c r="BH125" s="251"/>
      <c r="BI125" s="251"/>
      <c r="BJ125" s="251"/>
      <c r="BK125" s="251"/>
      <c r="BL125" s="251"/>
      <c r="BM125" s="251"/>
      <c r="BN125" s="251"/>
      <c r="BO125" s="251"/>
      <c r="BP125" s="251"/>
      <c r="BQ125" s="230"/>
      <c r="BR125" s="230"/>
      <c r="BS125" s="230"/>
      <c r="BT125" s="230"/>
      <c r="BU125" s="230"/>
      <c r="BV125" s="230"/>
      <c r="BW125" s="230"/>
      <c r="BX125" s="230"/>
      <c r="BY125" s="230"/>
      <c r="BZ125" s="230"/>
      <c r="CA125" s="230"/>
      <c r="CB125" s="230"/>
      <c r="CC125" s="230"/>
      <c r="CD125" s="230"/>
      <c r="CE125" s="230"/>
      <c r="CF125" s="230"/>
      <c r="CG125" s="230"/>
      <c r="CH125" s="230"/>
      <c r="CI125" s="230"/>
      <c r="CJ125" s="252"/>
      <c r="CK125" s="1021" t="s">
        <v>504</v>
      </c>
      <c r="CL125" s="1006"/>
      <c r="CM125" s="1006"/>
      <c r="CN125" s="1006"/>
      <c r="CO125" s="1007"/>
      <c r="CP125" s="928" t="s">
        <v>505</v>
      </c>
      <c r="CQ125" s="896"/>
      <c r="CR125" s="896"/>
      <c r="CS125" s="896"/>
      <c r="CT125" s="896"/>
      <c r="CU125" s="896"/>
      <c r="CV125" s="896"/>
      <c r="CW125" s="896"/>
      <c r="CX125" s="896"/>
      <c r="CY125" s="896"/>
      <c r="CZ125" s="896"/>
      <c r="DA125" s="896"/>
      <c r="DB125" s="896"/>
      <c r="DC125" s="896"/>
      <c r="DD125" s="896"/>
      <c r="DE125" s="896"/>
      <c r="DF125" s="897"/>
      <c r="DG125" s="929" t="s">
        <v>181</v>
      </c>
      <c r="DH125" s="930"/>
      <c r="DI125" s="930"/>
      <c r="DJ125" s="930"/>
      <c r="DK125" s="930"/>
      <c r="DL125" s="930" t="s">
        <v>506</v>
      </c>
      <c r="DM125" s="930"/>
      <c r="DN125" s="930"/>
      <c r="DO125" s="930"/>
      <c r="DP125" s="930"/>
      <c r="DQ125" s="930" t="s">
        <v>507</v>
      </c>
      <c r="DR125" s="930"/>
      <c r="DS125" s="930"/>
      <c r="DT125" s="930"/>
      <c r="DU125" s="930"/>
      <c r="DV125" s="931" t="s">
        <v>181</v>
      </c>
      <c r="DW125" s="931"/>
      <c r="DX125" s="931"/>
      <c r="DY125" s="931"/>
      <c r="DZ125" s="932"/>
    </row>
    <row r="126" spans="1:130" s="228" customFormat="1" ht="26.25" customHeight="1" thickBot="1" x14ac:dyDescent="0.25">
      <c r="A126" s="1056"/>
      <c r="B126" s="948"/>
      <c r="C126" s="921" t="s">
        <v>481</v>
      </c>
      <c r="D126" s="922"/>
      <c r="E126" s="922"/>
      <c r="F126" s="922"/>
      <c r="G126" s="922"/>
      <c r="H126" s="922"/>
      <c r="I126" s="922"/>
      <c r="J126" s="922"/>
      <c r="K126" s="922"/>
      <c r="L126" s="922"/>
      <c r="M126" s="922"/>
      <c r="N126" s="922"/>
      <c r="O126" s="922"/>
      <c r="P126" s="922"/>
      <c r="Q126" s="922"/>
      <c r="R126" s="922"/>
      <c r="S126" s="922"/>
      <c r="T126" s="922"/>
      <c r="U126" s="922"/>
      <c r="V126" s="922"/>
      <c r="W126" s="922"/>
      <c r="X126" s="922"/>
      <c r="Y126" s="922"/>
      <c r="Z126" s="923"/>
      <c r="AA126" s="957">
        <v>1853</v>
      </c>
      <c r="AB126" s="958"/>
      <c r="AC126" s="958"/>
      <c r="AD126" s="958"/>
      <c r="AE126" s="959"/>
      <c r="AF126" s="960">
        <v>1854</v>
      </c>
      <c r="AG126" s="958"/>
      <c r="AH126" s="958"/>
      <c r="AI126" s="958"/>
      <c r="AJ126" s="959"/>
      <c r="AK126" s="960">
        <v>1823</v>
      </c>
      <c r="AL126" s="958"/>
      <c r="AM126" s="958"/>
      <c r="AN126" s="958"/>
      <c r="AO126" s="959"/>
      <c r="AP126" s="961">
        <v>0</v>
      </c>
      <c r="AQ126" s="962"/>
      <c r="AR126" s="962"/>
      <c r="AS126" s="962"/>
      <c r="AT126" s="963"/>
      <c r="AU126" s="230"/>
      <c r="AV126" s="230"/>
      <c r="AW126" s="230"/>
      <c r="AX126" s="230"/>
      <c r="AY126" s="230"/>
      <c r="AZ126" s="230"/>
      <c r="BA126" s="230"/>
      <c r="BB126" s="230"/>
      <c r="BC126" s="230"/>
      <c r="BD126" s="230"/>
      <c r="BE126" s="230"/>
      <c r="BF126" s="230"/>
      <c r="BG126" s="230"/>
      <c r="BH126" s="230"/>
      <c r="BI126" s="230"/>
      <c r="BJ126" s="230"/>
      <c r="BK126" s="230"/>
      <c r="BL126" s="230"/>
      <c r="BM126" s="230"/>
      <c r="BN126" s="230"/>
      <c r="BO126" s="230"/>
      <c r="BP126" s="230"/>
      <c r="BQ126" s="230"/>
      <c r="BR126" s="230"/>
      <c r="BS126" s="230"/>
      <c r="BT126" s="230"/>
      <c r="BU126" s="230"/>
      <c r="BV126" s="230"/>
      <c r="BW126" s="230"/>
      <c r="BX126" s="230"/>
      <c r="BY126" s="230"/>
      <c r="BZ126" s="230"/>
      <c r="CA126" s="230"/>
      <c r="CB126" s="230"/>
      <c r="CC126" s="230"/>
      <c r="CD126" s="253"/>
      <c r="CE126" s="253"/>
      <c r="CF126" s="253"/>
      <c r="CG126" s="230"/>
      <c r="CH126" s="230"/>
      <c r="CI126" s="230"/>
      <c r="CJ126" s="252"/>
      <c r="CK126" s="1022"/>
      <c r="CL126" s="1009"/>
      <c r="CM126" s="1009"/>
      <c r="CN126" s="1009"/>
      <c r="CO126" s="1010"/>
      <c r="CP126" s="921" t="s">
        <v>508</v>
      </c>
      <c r="CQ126" s="922"/>
      <c r="CR126" s="922"/>
      <c r="CS126" s="922"/>
      <c r="CT126" s="922"/>
      <c r="CU126" s="922"/>
      <c r="CV126" s="922"/>
      <c r="CW126" s="922"/>
      <c r="CX126" s="922"/>
      <c r="CY126" s="922"/>
      <c r="CZ126" s="922"/>
      <c r="DA126" s="922"/>
      <c r="DB126" s="922"/>
      <c r="DC126" s="922"/>
      <c r="DD126" s="922"/>
      <c r="DE126" s="922"/>
      <c r="DF126" s="923"/>
      <c r="DG126" s="924" t="s">
        <v>495</v>
      </c>
      <c r="DH126" s="925"/>
      <c r="DI126" s="925"/>
      <c r="DJ126" s="925"/>
      <c r="DK126" s="925"/>
      <c r="DL126" s="925" t="s">
        <v>507</v>
      </c>
      <c r="DM126" s="925"/>
      <c r="DN126" s="925"/>
      <c r="DO126" s="925"/>
      <c r="DP126" s="925"/>
      <c r="DQ126" s="925" t="s">
        <v>509</v>
      </c>
      <c r="DR126" s="925"/>
      <c r="DS126" s="925"/>
      <c r="DT126" s="925"/>
      <c r="DU126" s="925"/>
      <c r="DV126" s="926" t="s">
        <v>482</v>
      </c>
      <c r="DW126" s="926"/>
      <c r="DX126" s="926"/>
      <c r="DY126" s="926"/>
      <c r="DZ126" s="927"/>
    </row>
    <row r="127" spans="1:130" s="228" customFormat="1" ht="26.25" customHeight="1" x14ac:dyDescent="0.2">
      <c r="A127" s="1057"/>
      <c r="B127" s="950"/>
      <c r="C127" s="972" t="s">
        <v>510</v>
      </c>
      <c r="D127" s="964"/>
      <c r="E127" s="964"/>
      <c r="F127" s="964"/>
      <c r="G127" s="964"/>
      <c r="H127" s="964"/>
      <c r="I127" s="964"/>
      <c r="J127" s="964"/>
      <c r="K127" s="964"/>
      <c r="L127" s="964"/>
      <c r="M127" s="964"/>
      <c r="N127" s="964"/>
      <c r="O127" s="964"/>
      <c r="P127" s="964"/>
      <c r="Q127" s="964"/>
      <c r="R127" s="964"/>
      <c r="S127" s="964"/>
      <c r="T127" s="964"/>
      <c r="U127" s="964"/>
      <c r="V127" s="964"/>
      <c r="W127" s="964"/>
      <c r="X127" s="964"/>
      <c r="Y127" s="964"/>
      <c r="Z127" s="965"/>
      <c r="AA127" s="957" t="s">
        <v>511</v>
      </c>
      <c r="AB127" s="958"/>
      <c r="AC127" s="958"/>
      <c r="AD127" s="958"/>
      <c r="AE127" s="959"/>
      <c r="AF127" s="960" t="s">
        <v>482</v>
      </c>
      <c r="AG127" s="958"/>
      <c r="AH127" s="958"/>
      <c r="AI127" s="958"/>
      <c r="AJ127" s="959"/>
      <c r="AK127" s="960" t="s">
        <v>512</v>
      </c>
      <c r="AL127" s="958"/>
      <c r="AM127" s="958"/>
      <c r="AN127" s="958"/>
      <c r="AO127" s="959"/>
      <c r="AP127" s="961" t="s">
        <v>501</v>
      </c>
      <c r="AQ127" s="962"/>
      <c r="AR127" s="962"/>
      <c r="AS127" s="962"/>
      <c r="AT127" s="963"/>
      <c r="AU127" s="230"/>
      <c r="AV127" s="230"/>
      <c r="AW127" s="230"/>
      <c r="AX127" s="1030" t="s">
        <v>513</v>
      </c>
      <c r="AY127" s="1031"/>
      <c r="AZ127" s="1031"/>
      <c r="BA127" s="1031"/>
      <c r="BB127" s="1031"/>
      <c r="BC127" s="1031"/>
      <c r="BD127" s="1031"/>
      <c r="BE127" s="1032"/>
      <c r="BF127" s="1033" t="s">
        <v>514</v>
      </c>
      <c r="BG127" s="1031"/>
      <c r="BH127" s="1031"/>
      <c r="BI127" s="1031"/>
      <c r="BJ127" s="1031"/>
      <c r="BK127" s="1031"/>
      <c r="BL127" s="1032"/>
      <c r="BM127" s="1033" t="s">
        <v>515</v>
      </c>
      <c r="BN127" s="1031"/>
      <c r="BO127" s="1031"/>
      <c r="BP127" s="1031"/>
      <c r="BQ127" s="1031"/>
      <c r="BR127" s="1031"/>
      <c r="BS127" s="1032"/>
      <c r="BT127" s="1033" t="s">
        <v>516</v>
      </c>
      <c r="BU127" s="1031"/>
      <c r="BV127" s="1031"/>
      <c r="BW127" s="1031"/>
      <c r="BX127" s="1031"/>
      <c r="BY127" s="1031"/>
      <c r="BZ127" s="1054"/>
      <c r="CA127" s="230"/>
      <c r="CB127" s="230"/>
      <c r="CC127" s="230"/>
      <c r="CD127" s="253"/>
      <c r="CE127" s="253"/>
      <c r="CF127" s="253"/>
      <c r="CG127" s="230"/>
      <c r="CH127" s="230"/>
      <c r="CI127" s="230"/>
      <c r="CJ127" s="252"/>
      <c r="CK127" s="1022"/>
      <c r="CL127" s="1009"/>
      <c r="CM127" s="1009"/>
      <c r="CN127" s="1009"/>
      <c r="CO127" s="1010"/>
      <c r="CP127" s="921" t="s">
        <v>517</v>
      </c>
      <c r="CQ127" s="922"/>
      <c r="CR127" s="922"/>
      <c r="CS127" s="922"/>
      <c r="CT127" s="922"/>
      <c r="CU127" s="922"/>
      <c r="CV127" s="922"/>
      <c r="CW127" s="922"/>
      <c r="CX127" s="922"/>
      <c r="CY127" s="922"/>
      <c r="CZ127" s="922"/>
      <c r="DA127" s="922"/>
      <c r="DB127" s="922"/>
      <c r="DC127" s="922"/>
      <c r="DD127" s="922"/>
      <c r="DE127" s="922"/>
      <c r="DF127" s="923"/>
      <c r="DG127" s="924" t="s">
        <v>518</v>
      </c>
      <c r="DH127" s="925"/>
      <c r="DI127" s="925"/>
      <c r="DJ127" s="925"/>
      <c r="DK127" s="925"/>
      <c r="DL127" s="925" t="s">
        <v>500</v>
      </c>
      <c r="DM127" s="925"/>
      <c r="DN127" s="925"/>
      <c r="DO127" s="925"/>
      <c r="DP127" s="925"/>
      <c r="DQ127" s="925" t="s">
        <v>501</v>
      </c>
      <c r="DR127" s="925"/>
      <c r="DS127" s="925"/>
      <c r="DT127" s="925"/>
      <c r="DU127" s="925"/>
      <c r="DV127" s="926" t="s">
        <v>519</v>
      </c>
      <c r="DW127" s="926"/>
      <c r="DX127" s="926"/>
      <c r="DY127" s="926"/>
      <c r="DZ127" s="927"/>
    </row>
    <row r="128" spans="1:130" s="228" customFormat="1" ht="26.25" customHeight="1" thickBot="1" x14ac:dyDescent="0.25">
      <c r="A128" s="1040" t="s">
        <v>520</v>
      </c>
      <c r="B128" s="1041"/>
      <c r="C128" s="1041"/>
      <c r="D128" s="1041"/>
      <c r="E128" s="1041"/>
      <c r="F128" s="1041"/>
      <c r="G128" s="1041"/>
      <c r="H128" s="1041"/>
      <c r="I128" s="1041"/>
      <c r="J128" s="1041"/>
      <c r="K128" s="1041"/>
      <c r="L128" s="1041"/>
      <c r="M128" s="1041"/>
      <c r="N128" s="1041"/>
      <c r="O128" s="1041"/>
      <c r="P128" s="1041"/>
      <c r="Q128" s="1041"/>
      <c r="R128" s="1041"/>
      <c r="S128" s="1041"/>
      <c r="T128" s="1041"/>
      <c r="U128" s="1041"/>
      <c r="V128" s="1041"/>
      <c r="W128" s="1042" t="s">
        <v>521</v>
      </c>
      <c r="X128" s="1042"/>
      <c r="Y128" s="1042"/>
      <c r="Z128" s="1043"/>
      <c r="AA128" s="1044">
        <v>201440</v>
      </c>
      <c r="AB128" s="1045"/>
      <c r="AC128" s="1045"/>
      <c r="AD128" s="1045"/>
      <c r="AE128" s="1046"/>
      <c r="AF128" s="1047">
        <v>165146</v>
      </c>
      <c r="AG128" s="1045"/>
      <c r="AH128" s="1045"/>
      <c r="AI128" s="1045"/>
      <c r="AJ128" s="1046"/>
      <c r="AK128" s="1047">
        <v>153295</v>
      </c>
      <c r="AL128" s="1045"/>
      <c r="AM128" s="1045"/>
      <c r="AN128" s="1045"/>
      <c r="AO128" s="1046"/>
      <c r="AP128" s="1048"/>
      <c r="AQ128" s="1049"/>
      <c r="AR128" s="1049"/>
      <c r="AS128" s="1049"/>
      <c r="AT128" s="1050"/>
      <c r="AU128" s="230"/>
      <c r="AV128" s="230"/>
      <c r="AW128" s="230"/>
      <c r="AX128" s="895" t="s">
        <v>522</v>
      </c>
      <c r="AY128" s="896"/>
      <c r="AZ128" s="896"/>
      <c r="BA128" s="896"/>
      <c r="BB128" s="896"/>
      <c r="BC128" s="896"/>
      <c r="BD128" s="896"/>
      <c r="BE128" s="897"/>
      <c r="BF128" s="1051" t="s">
        <v>494</v>
      </c>
      <c r="BG128" s="1052"/>
      <c r="BH128" s="1052"/>
      <c r="BI128" s="1052"/>
      <c r="BJ128" s="1052"/>
      <c r="BK128" s="1052"/>
      <c r="BL128" s="1053"/>
      <c r="BM128" s="1051">
        <v>12.87</v>
      </c>
      <c r="BN128" s="1052"/>
      <c r="BO128" s="1052"/>
      <c r="BP128" s="1052"/>
      <c r="BQ128" s="1052"/>
      <c r="BR128" s="1052"/>
      <c r="BS128" s="1053"/>
      <c r="BT128" s="1051">
        <v>20</v>
      </c>
      <c r="BU128" s="1052"/>
      <c r="BV128" s="1052"/>
      <c r="BW128" s="1052"/>
      <c r="BX128" s="1052"/>
      <c r="BY128" s="1052"/>
      <c r="BZ128" s="1075"/>
      <c r="CA128" s="253"/>
      <c r="CB128" s="253"/>
      <c r="CC128" s="253"/>
      <c r="CD128" s="253"/>
      <c r="CE128" s="253"/>
      <c r="CF128" s="253"/>
      <c r="CG128" s="230"/>
      <c r="CH128" s="230"/>
      <c r="CI128" s="230"/>
      <c r="CJ128" s="252"/>
      <c r="CK128" s="1023"/>
      <c r="CL128" s="1024"/>
      <c r="CM128" s="1024"/>
      <c r="CN128" s="1024"/>
      <c r="CO128" s="1025"/>
      <c r="CP128" s="1034" t="s">
        <v>523</v>
      </c>
      <c r="CQ128" s="724"/>
      <c r="CR128" s="724"/>
      <c r="CS128" s="724"/>
      <c r="CT128" s="724"/>
      <c r="CU128" s="724"/>
      <c r="CV128" s="724"/>
      <c r="CW128" s="724"/>
      <c r="CX128" s="724"/>
      <c r="CY128" s="724"/>
      <c r="CZ128" s="724"/>
      <c r="DA128" s="724"/>
      <c r="DB128" s="724"/>
      <c r="DC128" s="724"/>
      <c r="DD128" s="724"/>
      <c r="DE128" s="724"/>
      <c r="DF128" s="1035"/>
      <c r="DG128" s="1036">
        <v>330</v>
      </c>
      <c r="DH128" s="1037"/>
      <c r="DI128" s="1037"/>
      <c r="DJ128" s="1037"/>
      <c r="DK128" s="1037"/>
      <c r="DL128" s="1037">
        <v>1331</v>
      </c>
      <c r="DM128" s="1037"/>
      <c r="DN128" s="1037"/>
      <c r="DO128" s="1037"/>
      <c r="DP128" s="1037"/>
      <c r="DQ128" s="1037">
        <v>358</v>
      </c>
      <c r="DR128" s="1037"/>
      <c r="DS128" s="1037"/>
      <c r="DT128" s="1037"/>
      <c r="DU128" s="1037"/>
      <c r="DV128" s="1038">
        <v>0</v>
      </c>
      <c r="DW128" s="1038"/>
      <c r="DX128" s="1038"/>
      <c r="DY128" s="1038"/>
      <c r="DZ128" s="1039"/>
    </row>
    <row r="129" spans="1:131" s="228" customFormat="1" ht="26.25" customHeight="1" x14ac:dyDescent="0.2">
      <c r="A129" s="933" t="s">
        <v>110</v>
      </c>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1069" t="s">
        <v>524</v>
      </c>
      <c r="X129" s="1070"/>
      <c r="Y129" s="1070"/>
      <c r="Z129" s="1071"/>
      <c r="AA129" s="957">
        <v>13594127</v>
      </c>
      <c r="AB129" s="958"/>
      <c r="AC129" s="958"/>
      <c r="AD129" s="958"/>
      <c r="AE129" s="959"/>
      <c r="AF129" s="960">
        <v>14324144</v>
      </c>
      <c r="AG129" s="958"/>
      <c r="AH129" s="958"/>
      <c r="AI129" s="958"/>
      <c r="AJ129" s="959"/>
      <c r="AK129" s="960">
        <v>13897985</v>
      </c>
      <c r="AL129" s="958"/>
      <c r="AM129" s="958"/>
      <c r="AN129" s="958"/>
      <c r="AO129" s="959"/>
      <c r="AP129" s="1072"/>
      <c r="AQ129" s="1073"/>
      <c r="AR129" s="1073"/>
      <c r="AS129" s="1073"/>
      <c r="AT129" s="1074"/>
      <c r="AU129" s="231"/>
      <c r="AV129" s="231"/>
      <c r="AW129" s="231"/>
      <c r="AX129" s="1064" t="s">
        <v>525</v>
      </c>
      <c r="AY129" s="922"/>
      <c r="AZ129" s="922"/>
      <c r="BA129" s="922"/>
      <c r="BB129" s="922"/>
      <c r="BC129" s="922"/>
      <c r="BD129" s="922"/>
      <c r="BE129" s="923"/>
      <c r="BF129" s="1065" t="s">
        <v>495</v>
      </c>
      <c r="BG129" s="1066"/>
      <c r="BH129" s="1066"/>
      <c r="BI129" s="1066"/>
      <c r="BJ129" s="1066"/>
      <c r="BK129" s="1066"/>
      <c r="BL129" s="1067"/>
      <c r="BM129" s="1065">
        <v>17.87</v>
      </c>
      <c r="BN129" s="1066"/>
      <c r="BO129" s="1066"/>
      <c r="BP129" s="1066"/>
      <c r="BQ129" s="1066"/>
      <c r="BR129" s="1066"/>
      <c r="BS129" s="1067"/>
      <c r="BT129" s="1065">
        <v>30</v>
      </c>
      <c r="BU129" s="1066"/>
      <c r="BV129" s="1066"/>
      <c r="BW129" s="1066"/>
      <c r="BX129" s="1066"/>
      <c r="BY129" s="1066"/>
      <c r="BZ129" s="1068"/>
      <c r="CA129" s="254"/>
      <c r="CB129" s="254"/>
      <c r="CC129" s="254"/>
      <c r="CD129" s="254"/>
      <c r="CE129" s="254"/>
      <c r="CF129" s="254"/>
      <c r="CG129" s="254"/>
      <c r="CH129" s="254"/>
      <c r="CI129" s="254"/>
      <c r="CJ129" s="254"/>
      <c r="CK129" s="254"/>
      <c r="CL129" s="254"/>
      <c r="CM129" s="254"/>
      <c r="CN129" s="254"/>
      <c r="CO129" s="254"/>
      <c r="CP129" s="254"/>
      <c r="CQ129" s="254"/>
      <c r="CR129" s="254"/>
      <c r="CS129" s="254"/>
      <c r="CT129" s="254"/>
      <c r="CU129" s="254"/>
      <c r="CV129" s="254"/>
      <c r="CW129" s="254"/>
      <c r="CX129" s="254"/>
      <c r="CY129" s="254"/>
      <c r="CZ129" s="254"/>
      <c r="DA129" s="254"/>
      <c r="DB129" s="254"/>
      <c r="DC129" s="254"/>
      <c r="DD129" s="254"/>
      <c r="DE129" s="254"/>
      <c r="DF129" s="254"/>
      <c r="DG129" s="254"/>
      <c r="DH129" s="254"/>
      <c r="DI129" s="254"/>
      <c r="DJ129" s="254"/>
      <c r="DK129" s="254"/>
      <c r="DL129" s="254"/>
      <c r="DM129" s="254"/>
      <c r="DN129" s="254"/>
      <c r="DO129" s="254"/>
      <c r="DP129" s="231"/>
      <c r="DQ129" s="231"/>
      <c r="DR129" s="231"/>
      <c r="DS129" s="231"/>
      <c r="DT129" s="231"/>
      <c r="DU129" s="231"/>
      <c r="DV129" s="231"/>
      <c r="DW129" s="231"/>
      <c r="DX129" s="231"/>
      <c r="DY129" s="231"/>
      <c r="DZ129" s="231"/>
    </row>
    <row r="130" spans="1:131" s="228" customFormat="1" ht="26.25" customHeight="1" x14ac:dyDescent="0.2">
      <c r="A130" s="933" t="s">
        <v>526</v>
      </c>
      <c r="B130" s="934"/>
      <c r="C130" s="934"/>
      <c r="D130" s="934"/>
      <c r="E130" s="934"/>
      <c r="F130" s="934"/>
      <c r="G130" s="934"/>
      <c r="H130" s="934"/>
      <c r="I130" s="934"/>
      <c r="J130" s="934"/>
      <c r="K130" s="934"/>
      <c r="L130" s="934"/>
      <c r="M130" s="934"/>
      <c r="N130" s="934"/>
      <c r="O130" s="934"/>
      <c r="P130" s="934"/>
      <c r="Q130" s="934"/>
      <c r="R130" s="934"/>
      <c r="S130" s="934"/>
      <c r="T130" s="934"/>
      <c r="U130" s="934"/>
      <c r="V130" s="934"/>
      <c r="W130" s="1069" t="s">
        <v>527</v>
      </c>
      <c r="X130" s="1070"/>
      <c r="Y130" s="1070"/>
      <c r="Z130" s="1071"/>
      <c r="AA130" s="957">
        <v>2935794</v>
      </c>
      <c r="AB130" s="958"/>
      <c r="AC130" s="958"/>
      <c r="AD130" s="958"/>
      <c r="AE130" s="959"/>
      <c r="AF130" s="960">
        <v>3199205</v>
      </c>
      <c r="AG130" s="958"/>
      <c r="AH130" s="958"/>
      <c r="AI130" s="958"/>
      <c r="AJ130" s="959"/>
      <c r="AK130" s="960">
        <v>3251149</v>
      </c>
      <c r="AL130" s="958"/>
      <c r="AM130" s="958"/>
      <c r="AN130" s="958"/>
      <c r="AO130" s="959"/>
      <c r="AP130" s="1072"/>
      <c r="AQ130" s="1073"/>
      <c r="AR130" s="1073"/>
      <c r="AS130" s="1073"/>
      <c r="AT130" s="1074"/>
      <c r="AU130" s="231"/>
      <c r="AV130" s="231"/>
      <c r="AW130" s="231"/>
      <c r="AX130" s="1064" t="s">
        <v>528</v>
      </c>
      <c r="AY130" s="922"/>
      <c r="AZ130" s="922"/>
      <c r="BA130" s="922"/>
      <c r="BB130" s="922"/>
      <c r="BC130" s="922"/>
      <c r="BD130" s="922"/>
      <c r="BE130" s="923"/>
      <c r="BF130" s="1100">
        <v>11.8</v>
      </c>
      <c r="BG130" s="1101"/>
      <c r="BH130" s="1101"/>
      <c r="BI130" s="1101"/>
      <c r="BJ130" s="1101"/>
      <c r="BK130" s="1101"/>
      <c r="BL130" s="1102"/>
      <c r="BM130" s="1100">
        <v>25</v>
      </c>
      <c r="BN130" s="1101"/>
      <c r="BO130" s="1101"/>
      <c r="BP130" s="1101"/>
      <c r="BQ130" s="1101"/>
      <c r="BR130" s="1101"/>
      <c r="BS130" s="1102"/>
      <c r="BT130" s="1100">
        <v>35</v>
      </c>
      <c r="BU130" s="1101"/>
      <c r="BV130" s="1101"/>
      <c r="BW130" s="1101"/>
      <c r="BX130" s="1101"/>
      <c r="BY130" s="1101"/>
      <c r="BZ130" s="1103"/>
      <c r="CA130" s="254"/>
      <c r="CB130" s="254"/>
      <c r="CC130" s="254"/>
      <c r="CD130" s="254"/>
      <c r="CE130" s="254"/>
      <c r="CF130" s="254"/>
      <c r="CG130" s="254"/>
      <c r="CH130" s="254"/>
      <c r="CI130" s="254"/>
      <c r="CJ130" s="254"/>
      <c r="CK130" s="254"/>
      <c r="CL130" s="254"/>
      <c r="CM130" s="254"/>
      <c r="CN130" s="254"/>
      <c r="CO130" s="254"/>
      <c r="CP130" s="254"/>
      <c r="CQ130" s="254"/>
      <c r="CR130" s="254"/>
      <c r="CS130" s="254"/>
      <c r="CT130" s="254"/>
      <c r="CU130" s="254"/>
      <c r="CV130" s="254"/>
      <c r="CW130" s="254"/>
      <c r="CX130" s="254"/>
      <c r="CY130" s="254"/>
      <c r="CZ130" s="254"/>
      <c r="DA130" s="254"/>
      <c r="DB130" s="254"/>
      <c r="DC130" s="254"/>
      <c r="DD130" s="254"/>
      <c r="DE130" s="254"/>
      <c r="DF130" s="254"/>
      <c r="DG130" s="254"/>
      <c r="DH130" s="254"/>
      <c r="DI130" s="254"/>
      <c r="DJ130" s="254"/>
      <c r="DK130" s="254"/>
      <c r="DL130" s="254"/>
      <c r="DM130" s="254"/>
      <c r="DN130" s="254"/>
      <c r="DO130" s="254"/>
      <c r="DP130" s="231"/>
      <c r="DQ130" s="231"/>
      <c r="DR130" s="231"/>
      <c r="DS130" s="231"/>
      <c r="DT130" s="231"/>
      <c r="DU130" s="231"/>
      <c r="DV130" s="231"/>
      <c r="DW130" s="231"/>
      <c r="DX130" s="231"/>
      <c r="DY130" s="231"/>
      <c r="DZ130" s="231"/>
    </row>
    <row r="131" spans="1:131" s="228" customFormat="1" ht="26.25" customHeight="1" thickBot="1" x14ac:dyDescent="0.25">
      <c r="A131" s="1104"/>
      <c r="B131" s="1105"/>
      <c r="C131" s="1105"/>
      <c r="D131" s="1105"/>
      <c r="E131" s="1105"/>
      <c r="F131" s="1105"/>
      <c r="G131" s="1105"/>
      <c r="H131" s="1105"/>
      <c r="I131" s="1105"/>
      <c r="J131" s="1105"/>
      <c r="K131" s="1105"/>
      <c r="L131" s="1105"/>
      <c r="M131" s="1105"/>
      <c r="N131" s="1105"/>
      <c r="O131" s="1105"/>
      <c r="P131" s="1105"/>
      <c r="Q131" s="1105"/>
      <c r="R131" s="1105"/>
      <c r="S131" s="1105"/>
      <c r="T131" s="1105"/>
      <c r="U131" s="1105"/>
      <c r="V131" s="1105"/>
      <c r="W131" s="1106" t="s">
        <v>529</v>
      </c>
      <c r="X131" s="1107"/>
      <c r="Y131" s="1107"/>
      <c r="Z131" s="1108"/>
      <c r="AA131" s="1003">
        <v>10658333</v>
      </c>
      <c r="AB131" s="985"/>
      <c r="AC131" s="985"/>
      <c r="AD131" s="985"/>
      <c r="AE131" s="986"/>
      <c r="AF131" s="984">
        <v>11124939</v>
      </c>
      <c r="AG131" s="985"/>
      <c r="AH131" s="985"/>
      <c r="AI131" s="985"/>
      <c r="AJ131" s="986"/>
      <c r="AK131" s="984">
        <v>10646836</v>
      </c>
      <c r="AL131" s="985"/>
      <c r="AM131" s="985"/>
      <c r="AN131" s="985"/>
      <c r="AO131" s="986"/>
      <c r="AP131" s="1109"/>
      <c r="AQ131" s="1110"/>
      <c r="AR131" s="1110"/>
      <c r="AS131" s="1110"/>
      <c r="AT131" s="1111"/>
      <c r="AU131" s="231"/>
      <c r="AV131" s="231"/>
      <c r="AW131" s="231"/>
      <c r="AX131" s="1082" t="s">
        <v>530</v>
      </c>
      <c r="AY131" s="724"/>
      <c r="AZ131" s="724"/>
      <c r="BA131" s="724"/>
      <c r="BB131" s="724"/>
      <c r="BC131" s="724"/>
      <c r="BD131" s="724"/>
      <c r="BE131" s="1035"/>
      <c r="BF131" s="1083">
        <v>52.8</v>
      </c>
      <c r="BG131" s="1084"/>
      <c r="BH131" s="1084"/>
      <c r="BI131" s="1084"/>
      <c r="BJ131" s="1084"/>
      <c r="BK131" s="1084"/>
      <c r="BL131" s="1085"/>
      <c r="BM131" s="1083">
        <v>350</v>
      </c>
      <c r="BN131" s="1084"/>
      <c r="BO131" s="1084"/>
      <c r="BP131" s="1084"/>
      <c r="BQ131" s="1084"/>
      <c r="BR131" s="1084"/>
      <c r="BS131" s="1085"/>
      <c r="BT131" s="1086"/>
      <c r="BU131" s="1087"/>
      <c r="BV131" s="1087"/>
      <c r="BW131" s="1087"/>
      <c r="BX131" s="1087"/>
      <c r="BY131" s="1087"/>
      <c r="BZ131" s="1088"/>
      <c r="CA131" s="254"/>
      <c r="CB131" s="254"/>
      <c r="CC131" s="254"/>
      <c r="CD131" s="254"/>
      <c r="CE131" s="254"/>
      <c r="CF131" s="254"/>
      <c r="CG131" s="254"/>
      <c r="CH131" s="254"/>
      <c r="CI131" s="254"/>
      <c r="CJ131" s="254"/>
      <c r="CK131" s="254"/>
      <c r="CL131" s="254"/>
      <c r="CM131" s="254"/>
      <c r="CN131" s="254"/>
      <c r="CO131" s="254"/>
      <c r="CP131" s="254"/>
      <c r="CQ131" s="254"/>
      <c r="CR131" s="254"/>
      <c r="CS131" s="254"/>
      <c r="CT131" s="254"/>
      <c r="CU131" s="254"/>
      <c r="CV131" s="254"/>
      <c r="CW131" s="254"/>
      <c r="CX131" s="254"/>
      <c r="CY131" s="254"/>
      <c r="CZ131" s="254"/>
      <c r="DA131" s="254"/>
      <c r="DB131" s="254"/>
      <c r="DC131" s="254"/>
      <c r="DD131" s="254"/>
      <c r="DE131" s="254"/>
      <c r="DF131" s="254"/>
      <c r="DG131" s="254"/>
      <c r="DH131" s="254"/>
      <c r="DI131" s="254"/>
      <c r="DJ131" s="254"/>
      <c r="DK131" s="254"/>
      <c r="DL131" s="254"/>
      <c r="DM131" s="254"/>
      <c r="DN131" s="254"/>
      <c r="DO131" s="254"/>
      <c r="DP131" s="231"/>
      <c r="DQ131" s="231"/>
      <c r="DR131" s="231"/>
      <c r="DS131" s="231"/>
      <c r="DT131" s="231"/>
      <c r="DU131" s="231"/>
      <c r="DV131" s="231"/>
      <c r="DW131" s="231"/>
      <c r="DX131" s="231"/>
      <c r="DY131" s="231"/>
      <c r="DZ131" s="231"/>
    </row>
    <row r="132" spans="1:131" s="228" customFormat="1" ht="26.25" customHeight="1" x14ac:dyDescent="0.2">
      <c r="A132" s="1089" t="s">
        <v>531</v>
      </c>
      <c r="B132" s="1090"/>
      <c r="C132" s="1090"/>
      <c r="D132" s="1090"/>
      <c r="E132" s="1090"/>
      <c r="F132" s="1090"/>
      <c r="G132" s="1090"/>
      <c r="H132" s="1090"/>
      <c r="I132" s="1090"/>
      <c r="J132" s="1090"/>
      <c r="K132" s="1090"/>
      <c r="L132" s="1090"/>
      <c r="M132" s="1090"/>
      <c r="N132" s="1090"/>
      <c r="O132" s="1090"/>
      <c r="P132" s="1090"/>
      <c r="Q132" s="1090"/>
      <c r="R132" s="1090"/>
      <c r="S132" s="1090"/>
      <c r="T132" s="1090"/>
      <c r="U132" s="1090"/>
      <c r="V132" s="1093" t="s">
        <v>532</v>
      </c>
      <c r="W132" s="1093"/>
      <c r="X132" s="1093"/>
      <c r="Y132" s="1093"/>
      <c r="Z132" s="1094"/>
      <c r="AA132" s="1095">
        <v>12.15128107</v>
      </c>
      <c r="AB132" s="1096"/>
      <c r="AC132" s="1096"/>
      <c r="AD132" s="1096"/>
      <c r="AE132" s="1097"/>
      <c r="AF132" s="1098">
        <v>10.762027550000001</v>
      </c>
      <c r="AG132" s="1096"/>
      <c r="AH132" s="1096"/>
      <c r="AI132" s="1096"/>
      <c r="AJ132" s="1097"/>
      <c r="AK132" s="1098">
        <v>12.771484409999999</v>
      </c>
      <c r="AL132" s="1096"/>
      <c r="AM132" s="1096"/>
      <c r="AN132" s="1096"/>
      <c r="AO132" s="1097"/>
      <c r="AP132" s="1000"/>
      <c r="AQ132" s="1001"/>
      <c r="AR132" s="1001"/>
      <c r="AS132" s="1001"/>
      <c r="AT132" s="1099"/>
      <c r="AU132" s="255"/>
      <c r="AV132" s="231"/>
      <c r="AW132" s="231"/>
      <c r="AX132" s="231"/>
      <c r="AY132" s="231"/>
      <c r="AZ132" s="231"/>
      <c r="BA132" s="231"/>
      <c r="BB132" s="231"/>
      <c r="BC132" s="231"/>
      <c r="BD132" s="231"/>
      <c r="BE132" s="231"/>
      <c r="BF132" s="231"/>
      <c r="BG132" s="231"/>
      <c r="BH132" s="231"/>
      <c r="BI132" s="231"/>
      <c r="BJ132" s="231"/>
      <c r="BK132" s="231"/>
      <c r="BL132" s="231"/>
      <c r="BM132" s="231"/>
      <c r="BN132" s="231"/>
      <c r="BO132" s="231"/>
      <c r="BP132" s="231"/>
      <c r="BQ132" s="231"/>
      <c r="BR132" s="231"/>
      <c r="BS132" s="232"/>
      <c r="BT132" s="231"/>
      <c r="BU132" s="231"/>
      <c r="BV132" s="231"/>
      <c r="BW132" s="231"/>
      <c r="BX132" s="231"/>
      <c r="BY132" s="231"/>
      <c r="BZ132" s="231"/>
      <c r="CA132" s="254"/>
      <c r="CB132" s="254"/>
      <c r="CC132" s="254"/>
      <c r="CD132" s="254"/>
      <c r="CE132" s="254"/>
      <c r="CF132" s="254"/>
      <c r="CG132" s="254"/>
      <c r="CH132" s="254"/>
      <c r="CI132" s="254"/>
      <c r="CJ132" s="254"/>
      <c r="CK132" s="254"/>
      <c r="CL132" s="254"/>
      <c r="CM132" s="254"/>
      <c r="CN132" s="254"/>
      <c r="CO132" s="254"/>
      <c r="CP132" s="254"/>
      <c r="CQ132" s="254"/>
      <c r="CR132" s="254"/>
      <c r="CS132" s="254"/>
      <c r="CT132" s="254"/>
      <c r="CU132" s="254"/>
      <c r="CV132" s="254"/>
      <c r="CW132" s="254"/>
      <c r="CX132" s="254"/>
      <c r="CY132" s="254"/>
      <c r="CZ132" s="254"/>
      <c r="DA132" s="254"/>
      <c r="DB132" s="254"/>
      <c r="DC132" s="254"/>
      <c r="DD132" s="254"/>
      <c r="DE132" s="254"/>
      <c r="DF132" s="254"/>
      <c r="DG132" s="254"/>
      <c r="DH132" s="254"/>
      <c r="DI132" s="254"/>
      <c r="DJ132" s="254"/>
      <c r="DK132" s="254"/>
      <c r="DL132" s="254"/>
      <c r="DM132" s="254"/>
      <c r="DN132" s="254"/>
      <c r="DO132" s="254"/>
      <c r="DP132" s="231"/>
      <c r="DQ132" s="231"/>
      <c r="DR132" s="231"/>
      <c r="DS132" s="231"/>
      <c r="DT132" s="231"/>
      <c r="DU132" s="231"/>
      <c r="DV132" s="231"/>
      <c r="DW132" s="231"/>
      <c r="DX132" s="231"/>
      <c r="DY132" s="231"/>
      <c r="DZ132" s="231"/>
    </row>
    <row r="133" spans="1:131" s="228" customFormat="1" ht="26.25" customHeight="1" thickBot="1" x14ac:dyDescent="0.25">
      <c r="A133" s="1091"/>
      <c r="B133" s="1092"/>
      <c r="C133" s="1092"/>
      <c r="D133" s="1092"/>
      <c r="E133" s="1092"/>
      <c r="F133" s="1092"/>
      <c r="G133" s="1092"/>
      <c r="H133" s="1092"/>
      <c r="I133" s="1092"/>
      <c r="J133" s="1092"/>
      <c r="K133" s="1092"/>
      <c r="L133" s="1092"/>
      <c r="M133" s="1092"/>
      <c r="N133" s="1092"/>
      <c r="O133" s="1092"/>
      <c r="P133" s="1092"/>
      <c r="Q133" s="1092"/>
      <c r="R133" s="1092"/>
      <c r="S133" s="1092"/>
      <c r="T133" s="1092"/>
      <c r="U133" s="1092"/>
      <c r="V133" s="1076" t="s">
        <v>533</v>
      </c>
      <c r="W133" s="1076"/>
      <c r="X133" s="1076"/>
      <c r="Y133" s="1076"/>
      <c r="Z133" s="1077"/>
      <c r="AA133" s="1078">
        <v>12.5</v>
      </c>
      <c r="AB133" s="1079"/>
      <c r="AC133" s="1079"/>
      <c r="AD133" s="1079"/>
      <c r="AE133" s="1080"/>
      <c r="AF133" s="1078">
        <v>11.9</v>
      </c>
      <c r="AG133" s="1079"/>
      <c r="AH133" s="1079"/>
      <c r="AI133" s="1079"/>
      <c r="AJ133" s="1080"/>
      <c r="AK133" s="1078">
        <v>11.8</v>
      </c>
      <c r="AL133" s="1079"/>
      <c r="AM133" s="1079"/>
      <c r="AN133" s="1079"/>
      <c r="AO133" s="1080"/>
      <c r="AP133" s="1027"/>
      <c r="AQ133" s="1028"/>
      <c r="AR133" s="1028"/>
      <c r="AS133" s="1028"/>
      <c r="AT133" s="1081"/>
      <c r="AU133" s="231"/>
      <c r="AV133" s="231"/>
      <c r="AW133" s="231"/>
      <c r="AX133" s="231"/>
      <c r="AY133" s="231"/>
      <c r="AZ133" s="231"/>
      <c r="BA133" s="231"/>
      <c r="BB133" s="231"/>
      <c r="BC133" s="231"/>
      <c r="BD133" s="231"/>
      <c r="BE133" s="231"/>
      <c r="BF133" s="231"/>
      <c r="BG133" s="231"/>
      <c r="BH133" s="231"/>
      <c r="BI133" s="231"/>
      <c r="BJ133" s="231"/>
      <c r="BK133" s="231"/>
      <c r="BL133" s="231"/>
      <c r="BM133" s="231"/>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c r="CP133" s="254"/>
      <c r="CQ133" s="254"/>
      <c r="CR133" s="254"/>
      <c r="CS133" s="254"/>
      <c r="CT133" s="254"/>
      <c r="CU133" s="254"/>
      <c r="CV133" s="254"/>
      <c r="CW133" s="254"/>
      <c r="CX133" s="254"/>
      <c r="CY133" s="254"/>
      <c r="CZ133" s="254"/>
      <c r="DA133" s="254"/>
      <c r="DB133" s="254"/>
      <c r="DC133" s="254"/>
      <c r="DD133" s="254"/>
      <c r="DE133" s="254"/>
      <c r="DF133" s="254"/>
      <c r="DG133" s="254"/>
      <c r="DH133" s="254"/>
      <c r="DI133" s="254"/>
      <c r="DJ133" s="254"/>
      <c r="DK133" s="254"/>
      <c r="DL133" s="254"/>
      <c r="DM133" s="254"/>
      <c r="DN133" s="254"/>
      <c r="DO133" s="254"/>
      <c r="DP133" s="231"/>
      <c r="DQ133" s="231"/>
      <c r="DR133" s="231"/>
      <c r="DS133" s="231"/>
      <c r="DT133" s="231"/>
      <c r="DU133" s="231"/>
      <c r="DV133" s="231"/>
      <c r="DW133" s="231"/>
      <c r="DX133" s="231"/>
      <c r="DY133" s="231"/>
      <c r="DZ133" s="231"/>
    </row>
    <row r="134" spans="1:131" ht="11.25" customHeight="1" x14ac:dyDescent="0.2">
      <c r="A134" s="256"/>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31"/>
      <c r="AV134" s="231"/>
      <c r="AW134" s="231"/>
      <c r="AX134" s="231"/>
      <c r="AY134" s="231"/>
      <c r="AZ134" s="231"/>
      <c r="BA134" s="231"/>
      <c r="BB134" s="231"/>
      <c r="BC134" s="231"/>
      <c r="BD134" s="231"/>
      <c r="BE134" s="231"/>
      <c r="BF134" s="231"/>
      <c r="BG134" s="231"/>
      <c r="BH134" s="231"/>
      <c r="BI134" s="231"/>
      <c r="BJ134" s="231"/>
      <c r="BK134" s="231"/>
      <c r="BL134" s="231"/>
      <c r="BM134" s="231"/>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c r="CP134" s="254"/>
      <c r="CQ134" s="254"/>
      <c r="CR134" s="254"/>
      <c r="CS134" s="254"/>
      <c r="CT134" s="254"/>
      <c r="CU134" s="254"/>
      <c r="CV134" s="254"/>
      <c r="CW134" s="254"/>
      <c r="CX134" s="254"/>
      <c r="CY134" s="254"/>
      <c r="CZ134" s="254"/>
      <c r="DA134" s="254"/>
      <c r="DB134" s="254"/>
      <c r="DC134" s="254"/>
      <c r="DD134" s="254"/>
      <c r="DE134" s="254"/>
      <c r="DF134" s="254"/>
      <c r="DG134" s="254"/>
      <c r="DH134" s="254"/>
      <c r="DI134" s="254"/>
      <c r="DJ134" s="254"/>
      <c r="DK134" s="254"/>
      <c r="DL134" s="254"/>
      <c r="DM134" s="254"/>
      <c r="DN134" s="254"/>
      <c r="DO134" s="254"/>
      <c r="DP134" s="231"/>
      <c r="DQ134" s="231"/>
      <c r="DR134" s="231"/>
      <c r="DS134" s="231"/>
      <c r="DT134" s="231"/>
      <c r="DU134" s="231"/>
      <c r="DV134" s="231"/>
      <c r="DW134" s="231"/>
      <c r="DX134" s="231"/>
      <c r="DY134" s="231"/>
      <c r="DZ134" s="231"/>
      <c r="EA134" s="228"/>
    </row>
    <row r="135" spans="1:131" ht="14.4" hidden="1" x14ac:dyDescent="0.2">
      <c r="AU135" s="256"/>
      <c r="AV135" s="256"/>
      <c r="AW135" s="256"/>
      <c r="AX135" s="256"/>
      <c r="AY135" s="256"/>
      <c r="AZ135" s="256"/>
      <c r="BA135" s="256"/>
      <c r="BB135" s="256"/>
      <c r="BC135" s="256"/>
      <c r="BD135" s="256"/>
      <c r="BE135" s="256"/>
      <c r="BF135" s="256"/>
      <c r="BG135" s="256"/>
      <c r="BH135" s="256"/>
      <c r="BI135" s="256"/>
      <c r="BJ135" s="256"/>
      <c r="BK135" s="256"/>
      <c r="BL135" s="256"/>
      <c r="BM135" s="256"/>
      <c r="BN135" s="256"/>
      <c r="BO135" s="256"/>
      <c r="BP135" s="256"/>
      <c r="BQ135" s="256"/>
      <c r="BR135" s="256"/>
      <c r="BS135" s="256"/>
      <c r="BT135" s="256"/>
      <c r="BU135" s="256"/>
      <c r="BV135" s="256"/>
      <c r="BW135" s="256"/>
      <c r="BX135" s="256"/>
      <c r="BY135" s="256"/>
      <c r="BZ135" s="256"/>
      <c r="CA135" s="256"/>
      <c r="CB135" s="256"/>
      <c r="CC135" s="256"/>
      <c r="CD135" s="256"/>
      <c r="CE135" s="256"/>
      <c r="CF135" s="256"/>
      <c r="CG135" s="256"/>
      <c r="CH135" s="256"/>
      <c r="CI135" s="256"/>
      <c r="CJ135" s="256"/>
      <c r="CK135" s="256"/>
      <c r="CL135" s="256"/>
      <c r="CM135" s="256"/>
      <c r="CN135" s="256"/>
      <c r="CO135" s="256"/>
      <c r="CP135" s="256"/>
      <c r="CQ135" s="256"/>
      <c r="CR135" s="256"/>
      <c r="CS135" s="256"/>
      <c r="CT135" s="256"/>
      <c r="CU135" s="256"/>
      <c r="CV135" s="256"/>
      <c r="CW135" s="256"/>
      <c r="CX135" s="256"/>
      <c r="CY135" s="256"/>
      <c r="CZ135" s="256"/>
      <c r="DA135" s="256"/>
      <c r="DB135" s="256"/>
      <c r="DC135" s="256"/>
      <c r="DD135" s="256"/>
      <c r="DE135" s="256"/>
      <c r="DF135" s="256"/>
      <c r="DG135" s="256"/>
      <c r="DH135" s="256"/>
      <c r="DI135" s="256"/>
      <c r="DJ135" s="256"/>
      <c r="DK135" s="256"/>
      <c r="DL135" s="256"/>
      <c r="DM135" s="256"/>
      <c r="DN135" s="256"/>
      <c r="DO135" s="256"/>
      <c r="DP135" s="256"/>
      <c r="DQ135" s="256"/>
      <c r="DR135" s="256"/>
      <c r="DS135" s="256"/>
      <c r="DT135" s="256"/>
      <c r="DU135" s="256"/>
      <c r="DV135" s="256"/>
      <c r="DW135" s="256"/>
      <c r="DX135" s="256"/>
      <c r="DY135" s="256"/>
      <c r="DZ135" s="256"/>
    </row>
  </sheetData>
  <sheetProtection algorithmName="SHA-512" hashValue="B5oNkXnXgLkKJ4jpv5UliRk2tWb4JEInEbMEAxE8/wAmrzOF7sPY/m96rQMQsUI/nVH4a/nI2lufmBZiqef48w==" saltValue="bImbGMt48GywnfJU2JiNg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7734375" style="258" customWidth="1"/>
    <col min="121" max="121" width="0" style="257" hidden="1" customWidth="1"/>
    <col min="122" max="16384" width="9" style="257" hidden="1"/>
  </cols>
  <sheetData>
    <row r="1" spans="1:120" ht="13.2"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7"/>
    </row>
    <row r="17" spans="119:120" ht="13.2" x14ac:dyDescent="0.2">
      <c r="DP17" s="257"/>
    </row>
    <row r="18" spans="119:120" ht="13.2" x14ac:dyDescent="0.2"/>
    <row r="19" spans="119:120" ht="13.2" x14ac:dyDescent="0.2"/>
    <row r="20" spans="119:120" ht="13.2" x14ac:dyDescent="0.2">
      <c r="DO20" s="257"/>
      <c r="DP20" s="257"/>
    </row>
    <row r="21" spans="119:120" ht="13.2" x14ac:dyDescent="0.2">
      <c r="DP21" s="257"/>
    </row>
    <row r="22" spans="119:120" ht="13.2" x14ac:dyDescent="0.2"/>
    <row r="23" spans="119:120" ht="13.2" x14ac:dyDescent="0.2">
      <c r="DO23" s="257"/>
      <c r="DP23" s="257"/>
    </row>
    <row r="24" spans="119:120" ht="13.2" x14ac:dyDescent="0.2">
      <c r="DP24" s="257"/>
    </row>
    <row r="25" spans="119:120" ht="13.2" x14ac:dyDescent="0.2">
      <c r="DP25" s="257"/>
    </row>
    <row r="26" spans="119:120" ht="13.2" x14ac:dyDescent="0.2">
      <c r="DO26" s="257"/>
      <c r="DP26" s="257"/>
    </row>
    <row r="27" spans="119:120" ht="13.2" x14ac:dyDescent="0.2"/>
    <row r="28" spans="119:120" ht="13.2" x14ac:dyDescent="0.2">
      <c r="DO28" s="257"/>
      <c r="DP28" s="257"/>
    </row>
    <row r="29" spans="119:120" ht="13.2" x14ac:dyDescent="0.2">
      <c r="DP29" s="257"/>
    </row>
    <row r="30" spans="119:120" ht="13.2" x14ac:dyDescent="0.2"/>
    <row r="31" spans="119:120" ht="13.2" x14ac:dyDescent="0.2">
      <c r="DO31" s="257"/>
      <c r="DP31" s="257"/>
    </row>
    <row r="32" spans="119:120" ht="13.2" x14ac:dyDescent="0.2"/>
    <row r="33" spans="98:120" ht="13.2" x14ac:dyDescent="0.2">
      <c r="DO33" s="257"/>
      <c r="DP33" s="257"/>
    </row>
    <row r="34" spans="98:120" ht="13.2" x14ac:dyDescent="0.2">
      <c r="DM34" s="257"/>
    </row>
    <row r="35" spans="98:120" ht="13.2" x14ac:dyDescent="0.2">
      <c r="CT35" s="257"/>
      <c r="CU35" s="257"/>
      <c r="CV35" s="257"/>
      <c r="CY35" s="257"/>
      <c r="CZ35" s="257"/>
      <c r="DA35" s="257"/>
      <c r="DD35" s="257"/>
      <c r="DE35" s="257"/>
      <c r="DF35" s="257"/>
      <c r="DI35" s="257"/>
      <c r="DJ35" s="257"/>
      <c r="DK35" s="257"/>
      <c r="DM35" s="257"/>
      <c r="DN35" s="257"/>
      <c r="DO35" s="257"/>
      <c r="DP35" s="257"/>
    </row>
    <row r="36" spans="98:120" ht="13.2" x14ac:dyDescent="0.2"/>
    <row r="37" spans="98:120" ht="13.2" x14ac:dyDescent="0.2">
      <c r="CW37" s="257"/>
      <c r="DB37" s="257"/>
      <c r="DG37" s="257"/>
      <c r="DL37" s="257"/>
      <c r="DP37" s="257"/>
    </row>
    <row r="38" spans="98:120" ht="13.2" x14ac:dyDescent="0.2">
      <c r="CT38" s="257"/>
      <c r="CU38" s="257"/>
      <c r="CV38" s="257"/>
      <c r="CW38" s="257"/>
      <c r="CY38" s="257"/>
      <c r="CZ38" s="257"/>
      <c r="DA38" s="257"/>
      <c r="DB38" s="257"/>
      <c r="DD38" s="257"/>
      <c r="DE38" s="257"/>
      <c r="DF38" s="257"/>
      <c r="DG38" s="257"/>
      <c r="DI38" s="257"/>
      <c r="DJ38" s="257"/>
      <c r="DK38" s="257"/>
      <c r="DL38" s="257"/>
      <c r="DN38" s="257"/>
      <c r="DO38" s="257"/>
      <c r="DP38" s="25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7"/>
      <c r="DO49" s="257"/>
      <c r="DP49" s="25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7"/>
      <c r="CS63" s="257"/>
      <c r="CX63" s="257"/>
      <c r="DC63" s="257"/>
      <c r="DH63" s="257"/>
    </row>
    <row r="64" spans="22:120" ht="13.2" x14ac:dyDescent="0.2">
      <c r="V64" s="257"/>
    </row>
    <row r="65" spans="15:120" ht="13.2" x14ac:dyDescent="0.2">
      <c r="X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U65" s="257"/>
      <c r="CZ65" s="257"/>
      <c r="DE65" s="257"/>
      <c r="DJ65" s="257"/>
    </row>
    <row r="66" spans="15:120" ht="13.2" x14ac:dyDescent="0.2">
      <c r="Q66" s="257"/>
      <c r="S66" s="257"/>
      <c r="U66" s="257"/>
      <c r="DM66" s="257"/>
    </row>
    <row r="67" spans="15:120" ht="13.2" x14ac:dyDescent="0.2">
      <c r="O67" s="257"/>
      <c r="P67" s="257"/>
      <c r="R67" s="257"/>
      <c r="T67" s="257"/>
      <c r="Y67" s="257"/>
      <c r="CT67" s="257"/>
      <c r="CV67" s="257"/>
      <c r="CW67" s="257"/>
      <c r="CY67" s="257"/>
      <c r="DA67" s="257"/>
      <c r="DB67" s="257"/>
      <c r="DD67" s="257"/>
      <c r="DF67" s="257"/>
      <c r="DG67" s="257"/>
      <c r="DI67" s="257"/>
      <c r="DK67" s="257"/>
      <c r="DL67" s="257"/>
      <c r="DN67" s="257"/>
      <c r="DO67" s="257"/>
      <c r="DP67" s="257"/>
    </row>
    <row r="68" spans="15:120" ht="13.2" x14ac:dyDescent="0.2"/>
    <row r="69" spans="15:120" ht="13.2" x14ac:dyDescent="0.2"/>
    <row r="70" spans="15:120" ht="13.2" x14ac:dyDescent="0.2"/>
    <row r="71" spans="15:120" ht="13.2" x14ac:dyDescent="0.2"/>
    <row r="72" spans="15:120" ht="13.2" x14ac:dyDescent="0.2">
      <c r="DP72" s="257"/>
    </row>
    <row r="73" spans="15:120" ht="13.2" x14ac:dyDescent="0.2">
      <c r="DP73" s="25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7"/>
      <c r="CX96" s="257"/>
      <c r="DC96" s="257"/>
      <c r="DH96" s="257"/>
    </row>
    <row r="97" spans="24:120" ht="13.2" x14ac:dyDescent="0.2">
      <c r="CS97" s="257"/>
      <c r="CX97" s="257"/>
      <c r="DC97" s="257"/>
      <c r="DH97" s="257"/>
      <c r="DP97" s="258" t="s">
        <v>534</v>
      </c>
    </row>
    <row r="98" spans="24:120" ht="13.2" hidden="1" x14ac:dyDescent="0.2">
      <c r="CS98" s="257"/>
      <c r="CX98" s="257"/>
      <c r="DC98" s="257"/>
      <c r="DH98" s="257"/>
    </row>
    <row r="99" spans="24:120" ht="13.2" hidden="1" x14ac:dyDescent="0.2">
      <c r="CS99" s="257"/>
      <c r="CX99" s="257"/>
      <c r="DC99" s="257"/>
      <c r="DH99" s="257"/>
    </row>
    <row r="101" spans="24:120" ht="12" hidden="1" customHeight="1" x14ac:dyDescent="0.2">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U101" s="257"/>
      <c r="CZ101" s="257"/>
      <c r="DE101" s="257"/>
      <c r="DJ101" s="257"/>
    </row>
    <row r="102" spans="24:120" ht="1.5" hidden="1" customHeight="1" x14ac:dyDescent="0.2">
      <c r="CU102" s="257"/>
      <c r="CZ102" s="257"/>
      <c r="DE102" s="257"/>
      <c r="DJ102" s="257"/>
      <c r="DM102" s="257"/>
    </row>
    <row r="103" spans="24:120" ht="13.2" hidden="1" x14ac:dyDescent="0.2">
      <c r="CT103" s="257"/>
      <c r="CV103" s="257"/>
      <c r="CW103" s="257"/>
      <c r="CY103" s="257"/>
      <c r="DA103" s="257"/>
      <c r="DB103" s="257"/>
      <c r="DD103" s="257"/>
      <c r="DF103" s="257"/>
      <c r="DG103" s="257"/>
      <c r="DI103" s="257"/>
      <c r="DK103" s="257"/>
      <c r="DL103" s="257"/>
      <c r="DM103" s="257"/>
      <c r="DN103" s="257"/>
      <c r="DO103" s="257"/>
      <c r="DP103" s="257"/>
    </row>
    <row r="104" spans="24:120" ht="13.2" hidden="1" x14ac:dyDescent="0.2">
      <c r="CV104" s="257"/>
      <c r="CW104" s="257"/>
      <c r="DA104" s="257"/>
      <c r="DB104" s="257"/>
      <c r="DF104" s="257"/>
      <c r="DG104" s="257"/>
      <c r="DK104" s="257"/>
      <c r="DL104" s="257"/>
      <c r="DN104" s="257"/>
      <c r="DO104" s="257"/>
      <c r="DP104" s="257"/>
    </row>
    <row r="105" spans="24:120" ht="12.75" hidden="1" customHeight="1" x14ac:dyDescent="0.2"/>
  </sheetData>
  <sheetProtection algorithmName="SHA-512" hashValue="JooRPpf0s2KpHHKU/ctqj/NAEpmI7xHpuRGb8KGfAI/fOG79dkn1UFhX7k/zAXyPqb7LCYO2L7bEm4TqtW21uA==" saltValue="aBV8cTkB/tXpZ5B5z22+Y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640625" style="258" customWidth="1"/>
    <col min="117" max="16384" width="9" style="257" hidden="1"/>
  </cols>
  <sheetData>
    <row r="1" spans="2:116" ht="13.2"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row>
    <row r="2" spans="2:116" ht="13.2" x14ac:dyDescent="0.2"/>
    <row r="3" spans="2:116" ht="13.2" x14ac:dyDescent="0.2"/>
    <row r="4" spans="2:116" ht="13.2" x14ac:dyDescent="0.2">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c r="BH4" s="257"/>
      <c r="BI4" s="257"/>
      <c r="BJ4" s="257"/>
      <c r="BK4" s="257"/>
      <c r="BL4" s="257"/>
      <c r="BM4" s="257"/>
      <c r="BN4" s="257"/>
      <c r="BO4" s="257"/>
      <c r="BP4" s="257"/>
      <c r="BQ4" s="257"/>
      <c r="BR4" s="257"/>
      <c r="BS4" s="257"/>
      <c r="BT4" s="257"/>
      <c r="BU4" s="257"/>
      <c r="BV4" s="257"/>
      <c r="BW4" s="257"/>
      <c r="BX4" s="257"/>
      <c r="BY4" s="257"/>
      <c r="BZ4" s="257"/>
      <c r="CA4" s="257"/>
      <c r="CB4" s="257"/>
      <c r="CC4" s="257"/>
      <c r="CD4" s="257"/>
      <c r="CE4" s="257"/>
      <c r="CF4" s="257"/>
      <c r="CG4" s="257"/>
      <c r="CH4" s="257"/>
      <c r="CI4" s="257"/>
      <c r="CJ4" s="257"/>
      <c r="CK4" s="257"/>
      <c r="CL4" s="257"/>
      <c r="CM4" s="257"/>
      <c r="CN4" s="257"/>
      <c r="CO4" s="257"/>
      <c r="CP4" s="257"/>
      <c r="CQ4" s="257"/>
      <c r="CR4" s="257"/>
      <c r="CS4" s="257"/>
      <c r="CT4" s="257"/>
      <c r="CU4" s="257"/>
      <c r="CV4" s="257"/>
      <c r="CW4" s="257"/>
      <c r="CX4" s="257"/>
      <c r="CY4" s="257"/>
      <c r="CZ4" s="257"/>
      <c r="DA4" s="257"/>
      <c r="DB4" s="257"/>
      <c r="DC4" s="257"/>
      <c r="DD4" s="257"/>
      <c r="DE4" s="257"/>
      <c r="DF4" s="257"/>
      <c r="DG4" s="257"/>
      <c r="DH4" s="257"/>
      <c r="DI4" s="257"/>
      <c r="DJ4" s="257"/>
      <c r="DK4" s="257"/>
      <c r="DL4" s="257"/>
    </row>
    <row r="5" spans="2:116" ht="13.2" x14ac:dyDescent="0.2">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7"/>
      <c r="AT5" s="257"/>
      <c r="AU5" s="257"/>
      <c r="AV5" s="257"/>
      <c r="AW5" s="257"/>
      <c r="AX5" s="257"/>
      <c r="AY5" s="257"/>
      <c r="AZ5" s="257"/>
      <c r="BA5" s="257"/>
      <c r="BB5" s="257"/>
      <c r="BC5" s="257"/>
      <c r="BD5" s="257"/>
      <c r="BE5" s="257"/>
      <c r="BF5" s="257"/>
      <c r="BG5" s="257"/>
      <c r="BH5" s="257"/>
      <c r="BI5" s="257"/>
      <c r="BJ5" s="257"/>
      <c r="BK5" s="257"/>
      <c r="BL5" s="257"/>
      <c r="BM5" s="257"/>
      <c r="BN5" s="257"/>
      <c r="BO5" s="257"/>
      <c r="BP5" s="257"/>
      <c r="BQ5" s="257"/>
      <c r="BR5" s="257"/>
      <c r="BS5" s="257"/>
      <c r="BT5" s="257"/>
      <c r="BU5" s="257"/>
      <c r="BV5" s="257"/>
      <c r="BW5" s="257"/>
      <c r="BX5" s="257"/>
      <c r="BY5" s="257"/>
      <c r="BZ5" s="257"/>
      <c r="CA5" s="257"/>
      <c r="CB5" s="257"/>
      <c r="CC5" s="257"/>
      <c r="CD5" s="257"/>
      <c r="CE5" s="257"/>
      <c r="CF5" s="257"/>
      <c r="CG5" s="257"/>
      <c r="CH5" s="257"/>
      <c r="CI5" s="257"/>
      <c r="CJ5" s="257"/>
      <c r="CK5" s="257"/>
      <c r="CL5" s="257"/>
      <c r="CM5" s="257"/>
      <c r="CN5" s="257"/>
      <c r="CO5" s="257"/>
      <c r="CP5" s="257"/>
      <c r="CQ5" s="257"/>
      <c r="CR5" s="257"/>
      <c r="CS5" s="257"/>
      <c r="CT5" s="257"/>
      <c r="CU5" s="257"/>
      <c r="CV5" s="257"/>
      <c r="CW5" s="257"/>
      <c r="CX5" s="257"/>
      <c r="CY5" s="257"/>
      <c r="CZ5" s="257"/>
      <c r="DA5" s="257"/>
      <c r="DB5" s="257"/>
      <c r="DC5" s="257"/>
      <c r="DD5" s="257"/>
      <c r="DE5" s="257"/>
      <c r="DF5" s="257"/>
      <c r="DG5" s="257"/>
      <c r="DH5" s="257"/>
      <c r="DI5" s="257"/>
      <c r="DJ5" s="257"/>
      <c r="DK5" s="257"/>
      <c r="DL5" s="25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7"/>
      <c r="DL18" s="257"/>
    </row>
    <row r="19" spans="9:116" ht="13.2" x14ac:dyDescent="0.2"/>
    <row r="20" spans="9:116" ht="13.2" x14ac:dyDescent="0.2"/>
    <row r="21" spans="9:116" ht="13.2" x14ac:dyDescent="0.2">
      <c r="DL21" s="257"/>
    </row>
    <row r="22" spans="9:116" ht="13.2" x14ac:dyDescent="0.2">
      <c r="DI22" s="257"/>
      <c r="DJ22" s="257"/>
      <c r="DK22" s="257"/>
      <c r="DL22" s="257"/>
    </row>
    <row r="23" spans="9:116" ht="13.2" x14ac:dyDescent="0.2">
      <c r="CY23" s="257"/>
      <c r="CZ23" s="257"/>
      <c r="DA23" s="257"/>
      <c r="DB23" s="257"/>
      <c r="DC23" s="257"/>
      <c r="DD23" s="257"/>
      <c r="DE23" s="257"/>
      <c r="DF23" s="257"/>
      <c r="DG23" s="257"/>
      <c r="DH23" s="257"/>
      <c r="DI23" s="257"/>
      <c r="DJ23" s="257"/>
      <c r="DK23" s="257"/>
      <c r="DL23" s="25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7"/>
      <c r="DA35" s="257"/>
      <c r="DB35" s="257"/>
      <c r="DC35" s="257"/>
      <c r="DD35" s="257"/>
      <c r="DE35" s="257"/>
      <c r="DF35" s="257"/>
      <c r="DG35" s="257"/>
      <c r="DH35" s="257"/>
      <c r="DI35" s="257"/>
      <c r="DJ35" s="257"/>
      <c r="DK35" s="257"/>
      <c r="DL35" s="257"/>
    </row>
    <row r="36" spans="15:116" ht="13.2" x14ac:dyDescent="0.2"/>
    <row r="37" spans="15:116" ht="13.2" x14ac:dyDescent="0.2">
      <c r="DL37" s="257"/>
    </row>
    <row r="38" spans="15:116" ht="13.2" x14ac:dyDescent="0.2">
      <c r="DI38" s="257"/>
      <c r="DJ38" s="257"/>
      <c r="DK38" s="257"/>
      <c r="DL38" s="257"/>
    </row>
    <row r="39" spans="15:116" ht="13.2" x14ac:dyDescent="0.2"/>
    <row r="40" spans="15:116" ht="13.2" x14ac:dyDescent="0.2"/>
    <row r="41" spans="15:116" ht="13.2" x14ac:dyDescent="0.2"/>
    <row r="42" spans="15:116" ht="13.2" x14ac:dyDescent="0.2"/>
    <row r="43" spans="15:116" ht="13.2" x14ac:dyDescent="0.2">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row>
    <row r="44" spans="15:116" ht="13.2" x14ac:dyDescent="0.2">
      <c r="DL44" s="257"/>
    </row>
    <row r="45" spans="15:116" ht="13.2" x14ac:dyDescent="0.2"/>
    <row r="46" spans="15:116" ht="13.2" x14ac:dyDescent="0.2">
      <c r="DA46" s="257"/>
      <c r="DB46" s="257"/>
      <c r="DC46" s="257"/>
      <c r="DD46" s="257"/>
      <c r="DE46" s="257"/>
      <c r="DF46" s="257"/>
      <c r="DG46" s="257"/>
      <c r="DH46" s="257"/>
      <c r="DI46" s="257"/>
      <c r="DJ46" s="257"/>
      <c r="DK46" s="257"/>
      <c r="DL46" s="257"/>
    </row>
    <row r="47" spans="15:116" ht="13.2" x14ac:dyDescent="0.2"/>
    <row r="48" spans="15:116" ht="13.2" x14ac:dyDescent="0.2"/>
    <row r="49" spans="104:116" ht="13.2" x14ac:dyDescent="0.2"/>
    <row r="50" spans="104:116" ht="13.2" x14ac:dyDescent="0.2">
      <c r="CZ50" s="257"/>
      <c r="DA50" s="257"/>
      <c r="DB50" s="257"/>
      <c r="DC50" s="257"/>
      <c r="DD50" s="257"/>
      <c r="DE50" s="257"/>
      <c r="DF50" s="257"/>
      <c r="DG50" s="257"/>
      <c r="DH50" s="257"/>
      <c r="DI50" s="257"/>
      <c r="DJ50" s="257"/>
      <c r="DK50" s="257"/>
      <c r="DL50" s="257"/>
    </row>
    <row r="51" spans="104:116" ht="13.2" x14ac:dyDescent="0.2"/>
    <row r="52" spans="104:116" ht="13.2" x14ac:dyDescent="0.2"/>
    <row r="53" spans="104:116" ht="13.2" x14ac:dyDescent="0.2">
      <c r="DL53" s="25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7"/>
      <c r="DD67" s="257"/>
      <c r="DE67" s="257"/>
      <c r="DF67" s="257"/>
      <c r="DG67" s="257"/>
      <c r="DH67" s="257"/>
      <c r="DI67" s="257"/>
      <c r="DJ67" s="257"/>
      <c r="DK67" s="257"/>
      <c r="DL67" s="25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oeKa1uPHQhXqUvkpHn79WmvreVH09Nje52+jRXceRoyqz4E8wg9ZxUG2zCgpvAPZ46B4ide6cT+ovDB0IIWMQ==" saltValue="3SQ0v4KCGClSrSMs693rA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9" customWidth="1"/>
    <col min="37" max="44" width="17" style="259" customWidth="1"/>
    <col min="45" max="45" width="6.109375" style="266" customWidth="1"/>
    <col min="46" max="46" width="3" style="264" customWidth="1"/>
    <col min="47" max="47" width="19.109375" style="259" hidden="1" customWidth="1"/>
    <col min="48" max="52" width="12.6640625" style="259" hidden="1" customWidth="1"/>
    <col min="53" max="16384" width="8.6640625" style="259" hidden="1"/>
  </cols>
  <sheetData>
    <row r="1" spans="1:46" ht="13.2" x14ac:dyDescent="0.2">
      <c r="AS1" s="260"/>
      <c r="AT1" s="260"/>
    </row>
    <row r="2" spans="1:46" ht="13.2" x14ac:dyDescent="0.2">
      <c r="AS2" s="260"/>
      <c r="AT2" s="260"/>
    </row>
    <row r="3" spans="1:46" ht="13.2" x14ac:dyDescent="0.2">
      <c r="AS3" s="260"/>
      <c r="AT3" s="260"/>
    </row>
    <row r="4" spans="1:46" ht="13.2" x14ac:dyDescent="0.2">
      <c r="AS4" s="260"/>
      <c r="AT4" s="260"/>
    </row>
    <row r="5" spans="1:46" ht="16.2" x14ac:dyDescent="0.2">
      <c r="A5" s="261" t="s">
        <v>535</v>
      </c>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3"/>
    </row>
    <row r="6" spans="1:46" ht="13.2" x14ac:dyDescent="0.2">
      <c r="A6" s="264"/>
      <c r="B6" s="260"/>
      <c r="C6" s="260"/>
      <c r="D6" s="260"/>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5" t="s">
        <v>536</v>
      </c>
      <c r="AL6" s="265"/>
      <c r="AM6" s="265"/>
      <c r="AN6" s="265"/>
      <c r="AO6" s="260"/>
      <c r="AP6" s="260"/>
      <c r="AQ6" s="260"/>
      <c r="AR6" s="260"/>
    </row>
    <row r="7" spans="1:46" ht="13.5" customHeight="1" x14ac:dyDescent="0.2">
      <c r="A7" s="264"/>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7"/>
      <c r="AL7" s="268"/>
      <c r="AM7" s="268"/>
      <c r="AN7" s="269"/>
      <c r="AO7" s="1113" t="s">
        <v>537</v>
      </c>
      <c r="AP7" s="270"/>
      <c r="AQ7" s="271" t="s">
        <v>538</v>
      </c>
      <c r="AR7" s="272"/>
    </row>
    <row r="8" spans="1:46" ht="13.2" x14ac:dyDescent="0.2">
      <c r="A8" s="264"/>
      <c r="B8" s="260"/>
      <c r="C8" s="260"/>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73"/>
      <c r="AL8" s="274"/>
      <c r="AM8" s="274"/>
      <c r="AN8" s="275"/>
      <c r="AO8" s="1114"/>
      <c r="AP8" s="276" t="s">
        <v>539</v>
      </c>
      <c r="AQ8" s="277" t="s">
        <v>540</v>
      </c>
      <c r="AR8" s="278" t="s">
        <v>541</v>
      </c>
    </row>
    <row r="9" spans="1:46" ht="13.2" x14ac:dyDescent="0.2">
      <c r="A9" s="264"/>
      <c r="B9" s="260"/>
      <c r="C9" s="260"/>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1115" t="s">
        <v>542</v>
      </c>
      <c r="AL9" s="1116"/>
      <c r="AM9" s="1116"/>
      <c r="AN9" s="1117"/>
      <c r="AO9" s="279">
        <v>4330514</v>
      </c>
      <c r="AP9" s="279">
        <v>156619</v>
      </c>
      <c r="AQ9" s="280">
        <v>105319</v>
      </c>
      <c r="AR9" s="281">
        <v>48.7</v>
      </c>
    </row>
    <row r="10" spans="1:46" ht="13.5" customHeight="1" x14ac:dyDescent="0.2">
      <c r="A10" s="264"/>
      <c r="B10" s="260"/>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1115" t="s">
        <v>543</v>
      </c>
      <c r="AL10" s="1116"/>
      <c r="AM10" s="1116"/>
      <c r="AN10" s="1117"/>
      <c r="AO10" s="282">
        <v>55490</v>
      </c>
      <c r="AP10" s="282">
        <v>2007</v>
      </c>
      <c r="AQ10" s="283">
        <v>9860</v>
      </c>
      <c r="AR10" s="284">
        <v>-79.599999999999994</v>
      </c>
    </row>
    <row r="11" spans="1:46" ht="13.5" customHeight="1" x14ac:dyDescent="0.2">
      <c r="A11" s="264"/>
      <c r="B11" s="260"/>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1115" t="s">
        <v>544</v>
      </c>
      <c r="AL11" s="1116"/>
      <c r="AM11" s="1116"/>
      <c r="AN11" s="1117"/>
      <c r="AO11" s="282" t="s">
        <v>545</v>
      </c>
      <c r="AP11" s="282" t="s">
        <v>545</v>
      </c>
      <c r="AQ11" s="283">
        <v>1656</v>
      </c>
      <c r="AR11" s="284" t="s">
        <v>545</v>
      </c>
    </row>
    <row r="12" spans="1:46" ht="13.5" customHeight="1" x14ac:dyDescent="0.2">
      <c r="A12" s="264"/>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1115" t="s">
        <v>546</v>
      </c>
      <c r="AL12" s="1116"/>
      <c r="AM12" s="1116"/>
      <c r="AN12" s="1117"/>
      <c r="AO12" s="282" t="s">
        <v>545</v>
      </c>
      <c r="AP12" s="282" t="s">
        <v>545</v>
      </c>
      <c r="AQ12" s="283">
        <v>3</v>
      </c>
      <c r="AR12" s="284" t="s">
        <v>545</v>
      </c>
    </row>
    <row r="13" spans="1:46" ht="13.5" customHeight="1" x14ac:dyDescent="0.2">
      <c r="A13" s="264"/>
      <c r="B13" s="260"/>
      <c r="C13" s="260"/>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1115" t="s">
        <v>547</v>
      </c>
      <c r="AL13" s="1116"/>
      <c r="AM13" s="1116"/>
      <c r="AN13" s="1117"/>
      <c r="AO13" s="282">
        <v>161760</v>
      </c>
      <c r="AP13" s="282">
        <v>5850</v>
      </c>
      <c r="AQ13" s="283">
        <v>4056</v>
      </c>
      <c r="AR13" s="284">
        <v>44.2</v>
      </c>
    </row>
    <row r="14" spans="1:46" ht="13.5" customHeight="1" x14ac:dyDescent="0.2">
      <c r="A14" s="264"/>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1115" t="s">
        <v>548</v>
      </c>
      <c r="AL14" s="1116"/>
      <c r="AM14" s="1116"/>
      <c r="AN14" s="1117"/>
      <c r="AO14" s="282">
        <v>230178</v>
      </c>
      <c r="AP14" s="282">
        <v>8325</v>
      </c>
      <c r="AQ14" s="283">
        <v>2339</v>
      </c>
      <c r="AR14" s="284">
        <v>255.9</v>
      </c>
    </row>
    <row r="15" spans="1:46" ht="13.5" customHeight="1" x14ac:dyDescent="0.2">
      <c r="A15" s="264"/>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1118" t="s">
        <v>549</v>
      </c>
      <c r="AL15" s="1119"/>
      <c r="AM15" s="1119"/>
      <c r="AN15" s="1120"/>
      <c r="AO15" s="282">
        <v>-275496</v>
      </c>
      <c r="AP15" s="282">
        <v>-9964</v>
      </c>
      <c r="AQ15" s="283">
        <v>-7717</v>
      </c>
      <c r="AR15" s="284">
        <v>29.1</v>
      </c>
    </row>
    <row r="16" spans="1:46" ht="13.2" x14ac:dyDescent="0.2">
      <c r="A16" s="264"/>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1118" t="s">
        <v>191</v>
      </c>
      <c r="AL16" s="1119"/>
      <c r="AM16" s="1119"/>
      <c r="AN16" s="1120"/>
      <c r="AO16" s="282">
        <v>4502446</v>
      </c>
      <c r="AP16" s="282">
        <v>162837</v>
      </c>
      <c r="AQ16" s="283">
        <v>115515</v>
      </c>
      <c r="AR16" s="284">
        <v>41</v>
      </c>
    </row>
    <row r="17" spans="1:46" ht="13.2" x14ac:dyDescent="0.2">
      <c r="A17" s="264"/>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85"/>
    </row>
    <row r="18" spans="1:46" ht="13.2" x14ac:dyDescent="0.2">
      <c r="A18" s="264"/>
      <c r="B18" s="260"/>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86"/>
      <c r="AR18" s="286"/>
    </row>
    <row r="19" spans="1:46" ht="13.2" x14ac:dyDescent="0.2">
      <c r="A19" s="264"/>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t="s">
        <v>550</v>
      </c>
      <c r="AL19" s="260"/>
      <c r="AM19" s="260"/>
      <c r="AN19" s="260"/>
      <c r="AO19" s="260"/>
      <c r="AP19" s="260"/>
      <c r="AQ19" s="260"/>
      <c r="AR19" s="260"/>
    </row>
    <row r="20" spans="1:46" ht="13.2" x14ac:dyDescent="0.2">
      <c r="A20" s="264"/>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87"/>
      <c r="AL20" s="288"/>
      <c r="AM20" s="288"/>
      <c r="AN20" s="289"/>
      <c r="AO20" s="290" t="s">
        <v>551</v>
      </c>
      <c r="AP20" s="291" t="s">
        <v>552</v>
      </c>
      <c r="AQ20" s="292" t="s">
        <v>553</v>
      </c>
      <c r="AR20" s="293"/>
    </row>
    <row r="21" spans="1:46" s="299" customFormat="1" ht="13.2" x14ac:dyDescent="0.2">
      <c r="A21" s="294"/>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1121" t="s">
        <v>554</v>
      </c>
      <c r="AL21" s="1122"/>
      <c r="AM21" s="1122"/>
      <c r="AN21" s="1123"/>
      <c r="AO21" s="295">
        <v>16.46</v>
      </c>
      <c r="AP21" s="296">
        <v>10.69</v>
      </c>
      <c r="AQ21" s="297">
        <v>5.77</v>
      </c>
      <c r="AR21" s="265"/>
      <c r="AS21" s="298"/>
      <c r="AT21" s="294"/>
    </row>
    <row r="22" spans="1:46" s="299" customFormat="1" ht="13.2" x14ac:dyDescent="0.2">
      <c r="A22" s="294"/>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1121" t="s">
        <v>555</v>
      </c>
      <c r="AL22" s="1122"/>
      <c r="AM22" s="1122"/>
      <c r="AN22" s="1123"/>
      <c r="AO22" s="300">
        <v>98</v>
      </c>
      <c r="AP22" s="301">
        <v>97.4</v>
      </c>
      <c r="AQ22" s="302">
        <v>0.6</v>
      </c>
      <c r="AR22" s="286"/>
      <c r="AS22" s="298"/>
      <c r="AT22" s="294"/>
    </row>
    <row r="23" spans="1:46" s="299" customFormat="1" ht="13.2" x14ac:dyDescent="0.2">
      <c r="A23" s="294"/>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86"/>
      <c r="AQ23" s="286"/>
      <c r="AR23" s="286"/>
      <c r="AS23" s="298"/>
      <c r="AT23" s="294"/>
    </row>
    <row r="24" spans="1:46" s="299" customFormat="1" ht="13.2" x14ac:dyDescent="0.2">
      <c r="A24" s="294"/>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86"/>
      <c r="AQ24" s="286"/>
      <c r="AR24" s="286"/>
      <c r="AS24" s="298"/>
      <c r="AT24" s="294"/>
    </row>
    <row r="25" spans="1:46" s="299" customFormat="1" ht="13.2" x14ac:dyDescent="0.2">
      <c r="A25" s="303"/>
      <c r="B25" s="304"/>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5"/>
      <c r="AQ25" s="305"/>
      <c r="AR25" s="305"/>
      <c r="AS25" s="306"/>
      <c r="AT25" s="294"/>
    </row>
    <row r="26" spans="1:46" s="299" customFormat="1" ht="13.2" x14ac:dyDescent="0.2">
      <c r="A26" s="1112" t="s">
        <v>556</v>
      </c>
      <c r="B26" s="1112"/>
      <c r="C26" s="1112"/>
      <c r="D26" s="1112"/>
      <c r="E26" s="1112"/>
      <c r="F26" s="1112"/>
      <c r="G26" s="1112"/>
      <c r="H26" s="1112"/>
      <c r="I26" s="1112"/>
      <c r="J26" s="1112"/>
      <c r="K26" s="1112"/>
      <c r="L26" s="1112"/>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112"/>
      <c r="AI26" s="1112"/>
      <c r="AJ26" s="1112"/>
      <c r="AK26" s="1112"/>
      <c r="AL26" s="1112"/>
      <c r="AM26" s="1112"/>
      <c r="AN26" s="1112"/>
      <c r="AO26" s="1112"/>
      <c r="AP26" s="1112"/>
      <c r="AQ26" s="1112"/>
      <c r="AR26" s="1112"/>
      <c r="AS26" s="1112"/>
      <c r="AT26" s="265"/>
    </row>
    <row r="27" spans="1:46" ht="13.2" x14ac:dyDescent="0.2">
      <c r="A27" s="307"/>
      <c r="AO27" s="260"/>
      <c r="AP27" s="260"/>
      <c r="AQ27" s="260"/>
      <c r="AR27" s="260"/>
      <c r="AS27" s="260"/>
      <c r="AT27" s="260"/>
    </row>
    <row r="28" spans="1:46" ht="16.2" x14ac:dyDescent="0.2">
      <c r="A28" s="261" t="s">
        <v>557</v>
      </c>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308"/>
    </row>
    <row r="29" spans="1:46" ht="13.2" x14ac:dyDescent="0.2">
      <c r="A29" s="264"/>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5" t="s">
        <v>558</v>
      </c>
      <c r="AL29" s="265"/>
      <c r="AM29" s="265"/>
      <c r="AN29" s="265"/>
      <c r="AO29" s="260"/>
      <c r="AP29" s="260"/>
      <c r="AQ29" s="260"/>
      <c r="AR29" s="260"/>
      <c r="AS29" s="309"/>
    </row>
    <row r="30" spans="1:46" ht="13.5" customHeight="1" x14ac:dyDescent="0.2">
      <c r="A30" s="264"/>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7"/>
      <c r="AL30" s="268"/>
      <c r="AM30" s="268"/>
      <c r="AN30" s="269"/>
      <c r="AO30" s="1113" t="s">
        <v>537</v>
      </c>
      <c r="AP30" s="270"/>
      <c r="AQ30" s="271" t="s">
        <v>538</v>
      </c>
      <c r="AR30" s="272"/>
    </row>
    <row r="31" spans="1:46" ht="13.2" x14ac:dyDescent="0.2">
      <c r="A31" s="264"/>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73"/>
      <c r="AL31" s="274"/>
      <c r="AM31" s="274"/>
      <c r="AN31" s="275"/>
      <c r="AO31" s="1114"/>
      <c r="AP31" s="276" t="s">
        <v>539</v>
      </c>
      <c r="AQ31" s="277" t="s">
        <v>540</v>
      </c>
      <c r="AR31" s="278" t="s">
        <v>541</v>
      </c>
    </row>
    <row r="32" spans="1:46" ht="27" customHeight="1" x14ac:dyDescent="0.2">
      <c r="A32" s="264"/>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1129" t="s">
        <v>559</v>
      </c>
      <c r="AL32" s="1130"/>
      <c r="AM32" s="1130"/>
      <c r="AN32" s="1131"/>
      <c r="AO32" s="310">
        <v>3986569</v>
      </c>
      <c r="AP32" s="310">
        <v>144180</v>
      </c>
      <c r="AQ32" s="311">
        <v>74824</v>
      </c>
      <c r="AR32" s="312">
        <v>92.7</v>
      </c>
    </row>
    <row r="33" spans="1:46" ht="13.5" customHeight="1" x14ac:dyDescent="0.2">
      <c r="A33" s="264"/>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1129" t="s">
        <v>560</v>
      </c>
      <c r="AL33" s="1130"/>
      <c r="AM33" s="1130"/>
      <c r="AN33" s="1131"/>
      <c r="AO33" s="310" t="s">
        <v>545</v>
      </c>
      <c r="AP33" s="310" t="s">
        <v>545</v>
      </c>
      <c r="AQ33" s="311" t="s">
        <v>545</v>
      </c>
      <c r="AR33" s="312" t="s">
        <v>545</v>
      </c>
    </row>
    <row r="34" spans="1:46" ht="27" customHeight="1" x14ac:dyDescent="0.2">
      <c r="A34" s="264"/>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1129" t="s">
        <v>561</v>
      </c>
      <c r="AL34" s="1130"/>
      <c r="AM34" s="1130"/>
      <c r="AN34" s="1131"/>
      <c r="AO34" s="310" t="s">
        <v>545</v>
      </c>
      <c r="AP34" s="310" t="s">
        <v>545</v>
      </c>
      <c r="AQ34" s="311">
        <v>1</v>
      </c>
      <c r="AR34" s="312" t="s">
        <v>545</v>
      </c>
    </row>
    <row r="35" spans="1:46" ht="27" customHeight="1" x14ac:dyDescent="0.2">
      <c r="A35" s="264"/>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1129" t="s">
        <v>562</v>
      </c>
      <c r="AL35" s="1130"/>
      <c r="AM35" s="1130"/>
      <c r="AN35" s="1131"/>
      <c r="AO35" s="310">
        <v>738481</v>
      </c>
      <c r="AP35" s="310">
        <v>26708</v>
      </c>
      <c r="AQ35" s="311">
        <v>17427</v>
      </c>
      <c r="AR35" s="312">
        <v>53.3</v>
      </c>
    </row>
    <row r="36" spans="1:46" ht="27" customHeight="1" x14ac:dyDescent="0.2">
      <c r="A36" s="264"/>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1129" t="s">
        <v>563</v>
      </c>
      <c r="AL36" s="1130"/>
      <c r="AM36" s="1130"/>
      <c r="AN36" s="1131"/>
      <c r="AO36" s="310">
        <v>29376</v>
      </c>
      <c r="AP36" s="310">
        <v>1062</v>
      </c>
      <c r="AQ36" s="311">
        <v>2447</v>
      </c>
      <c r="AR36" s="312">
        <v>-56.6</v>
      </c>
    </row>
    <row r="37" spans="1:46" ht="13.5" customHeight="1" x14ac:dyDescent="0.2">
      <c r="A37" s="264"/>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1129" t="s">
        <v>564</v>
      </c>
      <c r="AL37" s="1130"/>
      <c r="AM37" s="1130"/>
      <c r="AN37" s="1131"/>
      <c r="AO37" s="310">
        <v>9662</v>
      </c>
      <c r="AP37" s="310">
        <v>349</v>
      </c>
      <c r="AQ37" s="311">
        <v>591</v>
      </c>
      <c r="AR37" s="312">
        <v>-40.9</v>
      </c>
    </row>
    <row r="38" spans="1:46" ht="27" customHeight="1" x14ac:dyDescent="0.2">
      <c r="A38" s="264"/>
      <c r="B38" s="260"/>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1132" t="s">
        <v>565</v>
      </c>
      <c r="AL38" s="1133"/>
      <c r="AM38" s="1133"/>
      <c r="AN38" s="1134"/>
      <c r="AO38" s="313">
        <v>115</v>
      </c>
      <c r="AP38" s="313">
        <v>4</v>
      </c>
      <c r="AQ38" s="314">
        <v>2</v>
      </c>
      <c r="AR38" s="302">
        <v>100</v>
      </c>
      <c r="AS38" s="309"/>
    </row>
    <row r="39" spans="1:46" ht="13.2" x14ac:dyDescent="0.2">
      <c r="A39" s="264"/>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1132" t="s">
        <v>566</v>
      </c>
      <c r="AL39" s="1133"/>
      <c r="AM39" s="1133"/>
      <c r="AN39" s="1134"/>
      <c r="AO39" s="310">
        <v>-153295</v>
      </c>
      <c r="AP39" s="310">
        <v>-5544</v>
      </c>
      <c r="AQ39" s="311">
        <v>-3618</v>
      </c>
      <c r="AR39" s="312">
        <v>53.2</v>
      </c>
      <c r="AS39" s="309"/>
    </row>
    <row r="40" spans="1:46" ht="27" customHeight="1" x14ac:dyDescent="0.2">
      <c r="A40" s="264"/>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1129" t="s">
        <v>567</v>
      </c>
      <c r="AL40" s="1130"/>
      <c r="AM40" s="1130"/>
      <c r="AN40" s="1131"/>
      <c r="AO40" s="310">
        <v>-3251149</v>
      </c>
      <c r="AP40" s="310">
        <v>-117582</v>
      </c>
      <c r="AQ40" s="311">
        <v>-63812</v>
      </c>
      <c r="AR40" s="312">
        <v>84.3</v>
      </c>
      <c r="AS40" s="309"/>
    </row>
    <row r="41" spans="1:46" ht="13.2" x14ac:dyDescent="0.2">
      <c r="A41" s="264"/>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1135" t="s">
        <v>305</v>
      </c>
      <c r="AL41" s="1136"/>
      <c r="AM41" s="1136"/>
      <c r="AN41" s="1137"/>
      <c r="AO41" s="310">
        <v>1359759</v>
      </c>
      <c r="AP41" s="310">
        <v>49178</v>
      </c>
      <c r="AQ41" s="311">
        <v>27863</v>
      </c>
      <c r="AR41" s="312">
        <v>76.5</v>
      </c>
      <c r="AS41" s="309"/>
    </row>
    <row r="42" spans="1:46" ht="13.2" x14ac:dyDescent="0.2">
      <c r="A42" s="264"/>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315" t="s">
        <v>568</v>
      </c>
      <c r="AL42" s="260"/>
      <c r="AM42" s="260"/>
      <c r="AN42" s="260"/>
      <c r="AO42" s="260"/>
      <c r="AP42" s="260"/>
      <c r="AQ42" s="286"/>
      <c r="AR42" s="286"/>
      <c r="AS42" s="309"/>
    </row>
    <row r="43" spans="1:46" ht="13.2" x14ac:dyDescent="0.2">
      <c r="A43" s="264"/>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316"/>
      <c r="AQ43" s="286"/>
      <c r="AR43" s="260"/>
      <c r="AS43" s="309"/>
    </row>
    <row r="44" spans="1:46" ht="13.2" x14ac:dyDescent="0.2">
      <c r="A44" s="264"/>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86"/>
      <c r="AR44" s="260"/>
    </row>
    <row r="45" spans="1:46" ht="13.2" x14ac:dyDescent="0.2">
      <c r="A45" s="262"/>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317"/>
      <c r="AR45" s="262"/>
      <c r="AS45" s="262"/>
      <c r="AT45" s="260"/>
    </row>
    <row r="46" spans="1:46" ht="13.2" x14ac:dyDescent="0.2">
      <c r="A46" s="318"/>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260"/>
    </row>
    <row r="47" spans="1:46" ht="17.25" customHeight="1" x14ac:dyDescent="0.2">
      <c r="A47" s="319" t="s">
        <v>569</v>
      </c>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row>
    <row r="48" spans="1:46" ht="13.2" x14ac:dyDescent="0.2">
      <c r="A48" s="264"/>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320" t="s">
        <v>570</v>
      </c>
      <c r="AL48" s="320"/>
      <c r="AM48" s="320"/>
      <c r="AN48" s="320"/>
      <c r="AO48" s="320"/>
      <c r="AP48" s="320"/>
      <c r="AQ48" s="321"/>
      <c r="AR48" s="320"/>
    </row>
    <row r="49" spans="1:44" ht="13.5" customHeight="1" x14ac:dyDescent="0.2">
      <c r="A49" s="264"/>
      <c r="B49" s="260"/>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322"/>
      <c r="AL49" s="323"/>
      <c r="AM49" s="1124" t="s">
        <v>537</v>
      </c>
      <c r="AN49" s="1126" t="s">
        <v>571</v>
      </c>
      <c r="AO49" s="1127"/>
      <c r="AP49" s="1127"/>
      <c r="AQ49" s="1127"/>
      <c r="AR49" s="1128"/>
    </row>
    <row r="50" spans="1:44" ht="13.2" x14ac:dyDescent="0.2">
      <c r="A50" s="264"/>
      <c r="B50" s="260"/>
      <c r="C50" s="260"/>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324"/>
      <c r="AL50" s="325"/>
      <c r="AM50" s="1125"/>
      <c r="AN50" s="326" t="s">
        <v>572</v>
      </c>
      <c r="AO50" s="327" t="s">
        <v>573</v>
      </c>
      <c r="AP50" s="328" t="s">
        <v>574</v>
      </c>
      <c r="AQ50" s="329" t="s">
        <v>575</v>
      </c>
      <c r="AR50" s="330" t="s">
        <v>576</v>
      </c>
    </row>
    <row r="51" spans="1:44" ht="13.2" x14ac:dyDescent="0.2">
      <c r="A51" s="264"/>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322" t="s">
        <v>577</v>
      </c>
      <c r="AL51" s="323"/>
      <c r="AM51" s="331">
        <v>3826692</v>
      </c>
      <c r="AN51" s="332">
        <v>124859</v>
      </c>
      <c r="AO51" s="333">
        <v>8</v>
      </c>
      <c r="AP51" s="334">
        <v>85173</v>
      </c>
      <c r="AQ51" s="335">
        <v>-4.3</v>
      </c>
      <c r="AR51" s="336">
        <v>12.3</v>
      </c>
    </row>
    <row r="52" spans="1:44" ht="13.2" x14ac:dyDescent="0.2">
      <c r="A52" s="264"/>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337"/>
      <c r="AL52" s="338" t="s">
        <v>578</v>
      </c>
      <c r="AM52" s="339">
        <v>2122602</v>
      </c>
      <c r="AN52" s="340">
        <v>69257</v>
      </c>
      <c r="AO52" s="341">
        <v>11</v>
      </c>
      <c r="AP52" s="342">
        <v>43913</v>
      </c>
      <c r="AQ52" s="343">
        <v>-3.4</v>
      </c>
      <c r="AR52" s="344">
        <v>14.4</v>
      </c>
    </row>
    <row r="53" spans="1:44" ht="13.2" x14ac:dyDescent="0.2">
      <c r="A53" s="264"/>
      <c r="B53" s="260"/>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322" t="s">
        <v>579</v>
      </c>
      <c r="AL53" s="323"/>
      <c r="AM53" s="331">
        <v>2733321</v>
      </c>
      <c r="AN53" s="332">
        <v>90700</v>
      </c>
      <c r="AO53" s="333">
        <v>-27.4</v>
      </c>
      <c r="AP53" s="334">
        <v>94081</v>
      </c>
      <c r="AQ53" s="335">
        <v>10.5</v>
      </c>
      <c r="AR53" s="336">
        <v>-37.9</v>
      </c>
    </row>
    <row r="54" spans="1:44" ht="13.2" x14ac:dyDescent="0.2">
      <c r="A54" s="264"/>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337"/>
      <c r="AL54" s="338" t="s">
        <v>578</v>
      </c>
      <c r="AM54" s="339">
        <v>2017093</v>
      </c>
      <c r="AN54" s="340">
        <v>66933</v>
      </c>
      <c r="AO54" s="341">
        <v>-3.4</v>
      </c>
      <c r="AP54" s="342">
        <v>48949</v>
      </c>
      <c r="AQ54" s="343">
        <v>11.5</v>
      </c>
      <c r="AR54" s="344">
        <v>-14.9</v>
      </c>
    </row>
    <row r="55" spans="1:44" ht="13.2" x14ac:dyDescent="0.2">
      <c r="A55" s="264"/>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322" t="s">
        <v>580</v>
      </c>
      <c r="AL55" s="323"/>
      <c r="AM55" s="331">
        <v>3165310</v>
      </c>
      <c r="AN55" s="332">
        <v>108013</v>
      </c>
      <c r="AO55" s="333">
        <v>19.100000000000001</v>
      </c>
      <c r="AP55" s="334">
        <v>92632</v>
      </c>
      <c r="AQ55" s="335">
        <v>-1.5</v>
      </c>
      <c r="AR55" s="336">
        <v>20.6</v>
      </c>
    </row>
    <row r="56" spans="1:44" ht="13.2" x14ac:dyDescent="0.2">
      <c r="A56" s="26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337"/>
      <c r="AL56" s="338" t="s">
        <v>578</v>
      </c>
      <c r="AM56" s="339">
        <v>1566362</v>
      </c>
      <c r="AN56" s="340">
        <v>53450</v>
      </c>
      <c r="AO56" s="341">
        <v>-20.100000000000001</v>
      </c>
      <c r="AP56" s="342">
        <v>47978</v>
      </c>
      <c r="AQ56" s="343">
        <v>-2</v>
      </c>
      <c r="AR56" s="344">
        <v>-18.100000000000001</v>
      </c>
    </row>
    <row r="57" spans="1:44" ht="13.2" x14ac:dyDescent="0.2">
      <c r="A57" s="264"/>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322" t="s">
        <v>581</v>
      </c>
      <c r="AL57" s="323"/>
      <c r="AM57" s="331">
        <v>3593309</v>
      </c>
      <c r="AN57" s="332">
        <v>126232</v>
      </c>
      <c r="AO57" s="333">
        <v>16.899999999999999</v>
      </c>
      <c r="AP57" s="334">
        <v>96469</v>
      </c>
      <c r="AQ57" s="335">
        <v>4.0999999999999996</v>
      </c>
      <c r="AR57" s="336">
        <v>12.8</v>
      </c>
    </row>
    <row r="58" spans="1:44" ht="13.2" x14ac:dyDescent="0.2">
      <c r="A58" s="264"/>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337"/>
      <c r="AL58" s="338" t="s">
        <v>578</v>
      </c>
      <c r="AM58" s="339">
        <v>1919841</v>
      </c>
      <c r="AN58" s="340">
        <v>67443</v>
      </c>
      <c r="AO58" s="341">
        <v>26.2</v>
      </c>
      <c r="AP58" s="342">
        <v>49775</v>
      </c>
      <c r="AQ58" s="343">
        <v>3.7</v>
      </c>
      <c r="AR58" s="344">
        <v>22.5</v>
      </c>
    </row>
    <row r="59" spans="1:44" ht="13.2" x14ac:dyDescent="0.2">
      <c r="A59" s="264"/>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322" t="s">
        <v>582</v>
      </c>
      <c r="AL59" s="323"/>
      <c r="AM59" s="331">
        <v>3691794</v>
      </c>
      <c r="AN59" s="332">
        <v>133519</v>
      </c>
      <c r="AO59" s="333">
        <v>5.8</v>
      </c>
      <c r="AP59" s="334">
        <v>85743</v>
      </c>
      <c r="AQ59" s="335">
        <v>-11.1</v>
      </c>
      <c r="AR59" s="336">
        <v>16.899999999999999</v>
      </c>
    </row>
    <row r="60" spans="1:44" ht="13.2" x14ac:dyDescent="0.2">
      <c r="A60" s="264"/>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337"/>
      <c r="AL60" s="338" t="s">
        <v>578</v>
      </c>
      <c r="AM60" s="339">
        <v>1872407</v>
      </c>
      <c r="AN60" s="340">
        <v>67718</v>
      </c>
      <c r="AO60" s="341">
        <v>0.4</v>
      </c>
      <c r="AP60" s="342">
        <v>45231</v>
      </c>
      <c r="AQ60" s="343">
        <v>-9.1</v>
      </c>
      <c r="AR60" s="344">
        <v>9.5</v>
      </c>
    </row>
    <row r="61" spans="1:44" ht="13.2" x14ac:dyDescent="0.2">
      <c r="A61" s="264"/>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322" t="s">
        <v>583</v>
      </c>
      <c r="AL61" s="345"/>
      <c r="AM61" s="346">
        <v>3402085</v>
      </c>
      <c r="AN61" s="347">
        <v>116665</v>
      </c>
      <c r="AO61" s="348">
        <v>4.5</v>
      </c>
      <c r="AP61" s="349">
        <v>90820</v>
      </c>
      <c r="AQ61" s="350">
        <v>-0.5</v>
      </c>
      <c r="AR61" s="336">
        <v>5</v>
      </c>
    </row>
    <row r="62" spans="1:44" ht="13.2" x14ac:dyDescent="0.2">
      <c r="A62" s="264"/>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337"/>
      <c r="AL62" s="338" t="s">
        <v>578</v>
      </c>
      <c r="AM62" s="339">
        <v>1899661</v>
      </c>
      <c r="AN62" s="340">
        <v>64960</v>
      </c>
      <c r="AO62" s="341">
        <v>2.8</v>
      </c>
      <c r="AP62" s="342">
        <v>47169</v>
      </c>
      <c r="AQ62" s="343">
        <v>0.1</v>
      </c>
      <c r="AR62" s="344">
        <v>2.7</v>
      </c>
    </row>
    <row r="63" spans="1:44" ht="13.2" x14ac:dyDescent="0.2">
      <c r="A63" s="264"/>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row>
    <row r="64" spans="1:44" ht="13.2" x14ac:dyDescent="0.2">
      <c r="A64" s="264"/>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row>
    <row r="65" spans="1:46" ht="13.2" x14ac:dyDescent="0.2">
      <c r="A65" s="264"/>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row>
    <row r="66" spans="1:46" ht="13.2" x14ac:dyDescent="0.2">
      <c r="A66" s="351"/>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52"/>
    </row>
    <row r="67" spans="1:46" ht="13.5" hidden="1" customHeight="1" x14ac:dyDescent="0.2">
      <c r="AK67" s="260"/>
      <c r="AL67" s="260"/>
      <c r="AM67" s="260"/>
      <c r="AN67" s="260"/>
      <c r="AO67" s="260"/>
      <c r="AP67" s="260"/>
      <c r="AQ67" s="260"/>
      <c r="AR67" s="260"/>
      <c r="AS67" s="260"/>
      <c r="AT67" s="260"/>
    </row>
    <row r="68" spans="1:46" ht="13.5" hidden="1" customHeight="1" x14ac:dyDescent="0.2">
      <c r="AK68" s="260"/>
      <c r="AL68" s="260"/>
      <c r="AM68" s="260"/>
      <c r="AN68" s="260"/>
      <c r="AO68" s="260"/>
      <c r="AP68" s="260"/>
      <c r="AQ68" s="260"/>
      <c r="AR68" s="260"/>
    </row>
    <row r="69" spans="1:46" ht="13.5" hidden="1" customHeight="1" x14ac:dyDescent="0.2">
      <c r="AK69" s="260"/>
      <c r="AL69" s="260"/>
      <c r="AM69" s="260"/>
      <c r="AN69" s="260"/>
      <c r="AO69" s="260"/>
      <c r="AP69" s="260"/>
      <c r="AQ69" s="260"/>
      <c r="AR69" s="260"/>
    </row>
    <row r="70" spans="1:46" ht="13.2" hidden="1" x14ac:dyDescent="0.2">
      <c r="AK70" s="260"/>
      <c r="AL70" s="260"/>
      <c r="AM70" s="260"/>
      <c r="AN70" s="260"/>
      <c r="AO70" s="260"/>
      <c r="AP70" s="260"/>
      <c r="AQ70" s="260"/>
      <c r="AR70" s="260"/>
    </row>
    <row r="71" spans="1:46" ht="13.2" hidden="1" x14ac:dyDescent="0.2">
      <c r="AK71" s="260"/>
      <c r="AL71" s="260"/>
      <c r="AM71" s="260"/>
      <c r="AN71" s="260"/>
      <c r="AO71" s="260"/>
      <c r="AP71" s="260"/>
      <c r="AQ71" s="260"/>
      <c r="AR71" s="260"/>
    </row>
    <row r="72" spans="1:46" ht="13.2" hidden="1" x14ac:dyDescent="0.2">
      <c r="AK72" s="260"/>
      <c r="AL72" s="260"/>
      <c r="AM72" s="260"/>
      <c r="AN72" s="260"/>
      <c r="AO72" s="260"/>
      <c r="AP72" s="260"/>
      <c r="AQ72" s="260"/>
      <c r="AR72" s="260"/>
    </row>
    <row r="73" spans="1:46" ht="13.2" hidden="1" x14ac:dyDescent="0.2">
      <c r="AK73" s="260"/>
      <c r="AL73" s="260"/>
      <c r="AM73" s="260"/>
      <c r="AN73" s="260"/>
      <c r="AO73" s="260"/>
      <c r="AP73" s="260"/>
      <c r="AQ73" s="260"/>
      <c r="AR73" s="260"/>
    </row>
  </sheetData>
  <sheetProtection algorithmName="SHA-512" hashValue="OGK6ZOXnLwdtFqlYmG1dy7rsN3OtNLvE160nMy72h5gFD8Hv4TYpcObub6KpiA37Ka+JvjGmplYBBcHX1d+b/A==" saltValue="riqFGyy3pR0cinj7IFVmd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heetViews>
  <sheetFormatPr defaultColWidth="0" defaultRowHeight="13.5" customHeight="1" zeroHeight="1" x14ac:dyDescent="0.2"/>
  <cols>
    <col min="1" max="125" width="2.44140625" style="258" customWidth="1"/>
    <col min="126" max="16384" width="9" style="257" hidden="1"/>
  </cols>
  <sheetData>
    <row r="1" spans="2:125" ht="13.5" customHeight="1"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2:125" ht="13.2" x14ac:dyDescent="0.2">
      <c r="B2" s="257"/>
      <c r="DG2" s="257"/>
    </row>
    <row r="3" spans="2:125" ht="13.2" x14ac:dyDescent="0.2">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H3" s="257"/>
      <c r="DI3" s="257"/>
      <c r="DJ3" s="257"/>
      <c r="DK3" s="257"/>
      <c r="DL3" s="257"/>
      <c r="DM3" s="257"/>
      <c r="DN3" s="257"/>
      <c r="DO3" s="257"/>
      <c r="DP3" s="257"/>
      <c r="DQ3" s="257"/>
      <c r="DR3" s="257"/>
      <c r="DS3" s="257"/>
      <c r="DT3" s="257"/>
      <c r="DU3" s="257"/>
    </row>
    <row r="4" spans="2:125" ht="13.2" x14ac:dyDescent="0.2"/>
    <row r="5" spans="2:125" ht="13.2" x14ac:dyDescent="0.2"/>
    <row r="6" spans="2:125" ht="13.2" x14ac:dyDescent="0.2"/>
    <row r="7" spans="2:125" ht="13.2" x14ac:dyDescent="0.2"/>
    <row r="8" spans="2:125" ht="13.2" x14ac:dyDescent="0.2"/>
    <row r="9" spans="2:125" ht="13.2" x14ac:dyDescent="0.2">
      <c r="DU9" s="25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7"/>
    </row>
    <row r="18" spans="125:125" ht="13.2" x14ac:dyDescent="0.2"/>
    <row r="19" spans="125:125" ht="13.2" x14ac:dyDescent="0.2"/>
    <row r="20" spans="125:125" ht="13.2" x14ac:dyDescent="0.2">
      <c r="DU20" s="257"/>
    </row>
    <row r="21" spans="125:125" ht="13.2" x14ac:dyDescent="0.2">
      <c r="DU21" s="25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7"/>
    </row>
    <row r="29" spans="125:125" ht="13.2" x14ac:dyDescent="0.2"/>
    <row r="30" spans="125:125" ht="13.2" x14ac:dyDescent="0.2"/>
    <row r="31" spans="125:125" ht="13.2" x14ac:dyDescent="0.2"/>
    <row r="32" spans="125:125" ht="13.2" x14ac:dyDescent="0.2"/>
    <row r="33" spans="2:125" ht="13.2" x14ac:dyDescent="0.2">
      <c r="B33" s="257"/>
      <c r="G33" s="257"/>
      <c r="I33" s="257"/>
    </row>
    <row r="34" spans="2:125" ht="13.2" x14ac:dyDescent="0.2">
      <c r="C34" s="257"/>
      <c r="P34" s="257"/>
      <c r="DE34" s="257"/>
      <c r="DH34" s="257"/>
    </row>
    <row r="35" spans="2:125" ht="13.2" x14ac:dyDescent="0.2">
      <c r="D35" s="257"/>
      <c r="E35" s="257"/>
      <c r="DG35" s="257"/>
      <c r="DJ35" s="257"/>
      <c r="DP35" s="257"/>
      <c r="DQ35" s="257"/>
      <c r="DR35" s="257"/>
      <c r="DS35" s="257"/>
      <c r="DT35" s="257"/>
      <c r="DU35" s="257"/>
    </row>
    <row r="36" spans="2:125" ht="13.2" x14ac:dyDescent="0.2">
      <c r="F36" s="257"/>
      <c r="H36" s="257"/>
      <c r="J36" s="257"/>
      <c r="K36" s="257"/>
      <c r="L36" s="257"/>
      <c r="M36" s="257"/>
      <c r="N36" s="257"/>
      <c r="O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F36" s="257"/>
      <c r="DI36" s="257"/>
      <c r="DK36" s="257"/>
      <c r="DL36" s="257"/>
      <c r="DM36" s="257"/>
      <c r="DN36" s="257"/>
      <c r="DO36" s="257"/>
      <c r="DP36" s="257"/>
      <c r="DQ36" s="257"/>
      <c r="DR36" s="257"/>
      <c r="DS36" s="257"/>
      <c r="DT36" s="257"/>
      <c r="DU36" s="257"/>
    </row>
    <row r="37" spans="2:125" ht="13.2" x14ac:dyDescent="0.2">
      <c r="DU37" s="257"/>
    </row>
    <row r="38" spans="2:125" ht="13.2" x14ac:dyDescent="0.2">
      <c r="DT38" s="257"/>
      <c r="DU38" s="257"/>
    </row>
    <row r="39" spans="2:125" ht="13.2" x14ac:dyDescent="0.2"/>
    <row r="40" spans="2:125" ht="13.2" x14ac:dyDescent="0.2">
      <c r="DH40" s="257"/>
    </row>
    <row r="41" spans="2:125" ht="13.2" x14ac:dyDescent="0.2">
      <c r="DE41" s="257"/>
    </row>
    <row r="42" spans="2:125" ht="13.2" x14ac:dyDescent="0.2">
      <c r="DG42" s="257"/>
      <c r="DJ42" s="257"/>
    </row>
    <row r="43" spans="2:125" ht="13.2" x14ac:dyDescent="0.2">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F43" s="257"/>
      <c r="DI43" s="257"/>
      <c r="DK43" s="257"/>
      <c r="DL43" s="257"/>
      <c r="DM43" s="257"/>
      <c r="DN43" s="257"/>
      <c r="DO43" s="257"/>
      <c r="DP43" s="257"/>
      <c r="DQ43" s="257"/>
      <c r="DR43" s="257"/>
      <c r="DS43" s="257"/>
      <c r="DT43" s="257"/>
      <c r="DU43" s="257"/>
    </row>
    <row r="44" spans="2:125" ht="13.2" x14ac:dyDescent="0.2">
      <c r="DU44" s="257"/>
    </row>
    <row r="45" spans="2:125" ht="13.2" x14ac:dyDescent="0.2"/>
    <row r="46" spans="2:125" ht="13.2" x14ac:dyDescent="0.2"/>
    <row r="47" spans="2:125" ht="13.2" x14ac:dyDescent="0.2"/>
    <row r="48" spans="2:125" ht="13.2" x14ac:dyDescent="0.2">
      <c r="DT48" s="257"/>
      <c r="DU48" s="257"/>
    </row>
    <row r="49" spans="120:125" ht="13.2" x14ac:dyDescent="0.2">
      <c r="DU49" s="257"/>
    </row>
    <row r="50" spans="120:125" ht="13.2" x14ac:dyDescent="0.2">
      <c r="DU50" s="257"/>
    </row>
    <row r="51" spans="120:125" ht="13.2" x14ac:dyDescent="0.2">
      <c r="DP51" s="257"/>
      <c r="DQ51" s="257"/>
      <c r="DR51" s="257"/>
      <c r="DS51" s="257"/>
      <c r="DT51" s="257"/>
      <c r="DU51" s="257"/>
    </row>
    <row r="52" spans="120:125" ht="13.2" x14ac:dyDescent="0.2"/>
    <row r="53" spans="120:125" ht="13.2" x14ac:dyDescent="0.2"/>
    <row r="54" spans="120:125" ht="13.2" x14ac:dyDescent="0.2">
      <c r="DU54" s="257"/>
    </row>
    <row r="55" spans="120:125" ht="13.2" x14ac:dyDescent="0.2"/>
    <row r="56" spans="120:125" ht="13.2" x14ac:dyDescent="0.2"/>
    <row r="57" spans="120:125" ht="13.2" x14ac:dyDescent="0.2"/>
    <row r="58" spans="120:125" ht="13.2" x14ac:dyDescent="0.2">
      <c r="DU58" s="257"/>
    </row>
    <row r="59" spans="120:125" ht="13.2" x14ac:dyDescent="0.2"/>
    <row r="60" spans="120:125" ht="13.2" x14ac:dyDescent="0.2"/>
    <row r="61" spans="120:125" ht="13.2" x14ac:dyDescent="0.2"/>
    <row r="62" spans="120:125" ht="13.2" x14ac:dyDescent="0.2"/>
    <row r="63" spans="120:125" ht="13.2" x14ac:dyDescent="0.2">
      <c r="DU63" s="257"/>
    </row>
    <row r="64" spans="120:125" ht="13.2" x14ac:dyDescent="0.2">
      <c r="DT64" s="257"/>
      <c r="DU64" s="257"/>
    </row>
    <row r="65" spans="123:125" ht="13.2" x14ac:dyDescent="0.2"/>
    <row r="66" spans="123:125" ht="13.2" x14ac:dyDescent="0.2"/>
    <row r="67" spans="123:125" ht="13.2" x14ac:dyDescent="0.2"/>
    <row r="68" spans="123:125" ht="13.2" x14ac:dyDescent="0.2"/>
    <row r="69" spans="123:125" ht="13.2" x14ac:dyDescent="0.2">
      <c r="DS69" s="257"/>
      <c r="DT69" s="257"/>
      <c r="DU69" s="25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7"/>
    </row>
    <row r="83" spans="116:125" ht="13.2" x14ac:dyDescent="0.2">
      <c r="DM83" s="257"/>
      <c r="DN83" s="257"/>
      <c r="DO83" s="257"/>
      <c r="DP83" s="257"/>
      <c r="DQ83" s="257"/>
      <c r="DR83" s="257"/>
      <c r="DS83" s="257"/>
      <c r="DT83" s="257"/>
      <c r="DU83" s="257"/>
    </row>
    <row r="84" spans="116:125" ht="13.2" x14ac:dyDescent="0.2"/>
    <row r="85" spans="116:125" ht="13.2" x14ac:dyDescent="0.2"/>
    <row r="86" spans="116:125" ht="13.2" x14ac:dyDescent="0.2"/>
    <row r="87" spans="116:125" ht="13.2" x14ac:dyDescent="0.2"/>
    <row r="88" spans="116:125" ht="13.2" x14ac:dyDescent="0.2">
      <c r="DU88" s="25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7"/>
      <c r="DT94" s="257"/>
      <c r="DU94" s="257"/>
    </row>
    <row r="95" spans="116:125" ht="13.5" customHeight="1" x14ac:dyDescent="0.2">
      <c r="DU95" s="25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7"/>
    </row>
    <row r="102" spans="124:125" ht="13.5" customHeight="1" x14ac:dyDescent="0.2"/>
    <row r="103" spans="124:125" ht="13.5" customHeight="1" x14ac:dyDescent="0.2"/>
    <row r="104" spans="124:125" ht="13.5" customHeight="1" x14ac:dyDescent="0.2">
      <c r="DT104" s="257"/>
      <c r="DU104" s="25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7" t="s">
        <v>585</v>
      </c>
    </row>
    <row r="121" spans="125:125" ht="13.5" hidden="1" customHeight="1" x14ac:dyDescent="0.2">
      <c r="DU121" s="257"/>
    </row>
  </sheetData>
  <sheetProtection algorithmName="SHA-512" hashValue="ARYlFB/fTIyiii3/wK1LZbeI48jgRCPpG9LJMsHxgh2C8rPArvHDLKWptESRBLdHUKO/dqJwkTgxV8CXhJrXzw==" saltValue="ft+J2DF+3QH5M2CqHbVFV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55" zoomScaleNormal="55" zoomScaleSheetLayoutView="55" workbookViewId="0"/>
  </sheetViews>
  <sheetFormatPr defaultColWidth="0" defaultRowHeight="13.5" customHeight="1" zeroHeight="1" x14ac:dyDescent="0.2"/>
  <cols>
    <col min="1" max="125" width="2.44140625" style="258" customWidth="1"/>
    <col min="126" max="142" width="0" style="257" hidden="1" customWidth="1"/>
    <col min="143" max="16384" width="9" style="257" hidden="1"/>
  </cols>
  <sheetData>
    <row r="1" spans="1:125"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1:125" ht="13.2" x14ac:dyDescent="0.2">
      <c r="B2" s="257"/>
      <c r="T2" s="257"/>
    </row>
    <row r="3" spans="1:125"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257"/>
      <c r="DU3" s="25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7"/>
      <c r="G33" s="257"/>
      <c r="I33" s="257"/>
    </row>
    <row r="34" spans="2:125" ht="13.2" x14ac:dyDescent="0.2">
      <c r="C34" s="257"/>
      <c r="P34" s="257"/>
      <c r="R34" s="257"/>
      <c r="U34" s="257"/>
    </row>
    <row r="35" spans="2:125" ht="13.2" x14ac:dyDescent="0.2">
      <c r="D35" s="257"/>
      <c r="E35" s="257"/>
      <c r="T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c r="DK35" s="257"/>
      <c r="DL35" s="257"/>
      <c r="DM35" s="257"/>
      <c r="DN35" s="257"/>
      <c r="DO35" s="257"/>
      <c r="DP35" s="257"/>
      <c r="DQ35" s="257"/>
      <c r="DR35" s="257"/>
      <c r="DS35" s="257"/>
      <c r="DT35" s="257"/>
      <c r="DU35" s="257"/>
    </row>
    <row r="36" spans="2:125" ht="13.2" x14ac:dyDescent="0.2">
      <c r="F36" s="257"/>
      <c r="H36" s="257"/>
      <c r="J36" s="257"/>
      <c r="K36" s="257"/>
      <c r="L36" s="257"/>
      <c r="M36" s="257"/>
      <c r="N36" s="257"/>
      <c r="O36" s="257"/>
      <c r="Q36" s="257"/>
      <c r="S36" s="257"/>
      <c r="V36" s="257"/>
    </row>
    <row r="37" spans="2:125" ht="13.2" x14ac:dyDescent="0.2"/>
    <row r="38" spans="2:125" ht="13.2" x14ac:dyDescent="0.2"/>
    <row r="39" spans="2:125" ht="13.2" x14ac:dyDescent="0.2"/>
    <row r="40" spans="2:125" ht="13.2" x14ac:dyDescent="0.2">
      <c r="U40" s="257"/>
    </row>
    <row r="41" spans="2:125" ht="13.2" x14ac:dyDescent="0.2">
      <c r="R41" s="257"/>
    </row>
    <row r="42" spans="2:125" ht="13.2" x14ac:dyDescent="0.2">
      <c r="T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row>
    <row r="43" spans="2:125" ht="13.2" x14ac:dyDescent="0.2">
      <c r="Q43" s="257"/>
      <c r="S43" s="257"/>
      <c r="V43" s="25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8" t="s">
        <v>586</v>
      </c>
    </row>
  </sheetData>
  <sheetProtection algorithmName="SHA-512" hashValue="FLLlsEX+MtbPIG0WNVbDJHTMbT8PETFB6d5flAi4hg+YoX5SFuJCaIfRK6t48niQGBov8ZUlxEV4D13R2altBQ==" saltValue="5KF7etslSme+MxOwsqKe0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587</v>
      </c>
      <c r="G46" s="8" t="s">
        <v>588</v>
      </c>
      <c r="H46" s="8" t="s">
        <v>589</v>
      </c>
      <c r="I46" s="8" t="s">
        <v>590</v>
      </c>
      <c r="J46" s="9" t="s">
        <v>591</v>
      </c>
    </row>
    <row r="47" spans="2:10" ht="57.75" customHeight="1" x14ac:dyDescent="0.2">
      <c r="B47" s="10"/>
      <c r="C47" s="1138" t="s">
        <v>3</v>
      </c>
      <c r="D47" s="1138"/>
      <c r="E47" s="1139"/>
      <c r="F47" s="11">
        <v>7.84</v>
      </c>
      <c r="G47" s="12">
        <v>7.2</v>
      </c>
      <c r="H47" s="12">
        <v>8.9</v>
      </c>
      <c r="I47" s="12">
        <v>10.56</v>
      </c>
      <c r="J47" s="13">
        <v>12.39</v>
      </c>
    </row>
    <row r="48" spans="2:10" ht="57.75" customHeight="1" x14ac:dyDescent="0.2">
      <c r="B48" s="14"/>
      <c r="C48" s="1140" t="s">
        <v>4</v>
      </c>
      <c r="D48" s="1140"/>
      <c r="E48" s="1141"/>
      <c r="F48" s="15">
        <v>5.3</v>
      </c>
      <c r="G48" s="16">
        <v>5.27</v>
      </c>
      <c r="H48" s="16">
        <v>5.18</v>
      </c>
      <c r="I48" s="16">
        <v>6</v>
      </c>
      <c r="J48" s="17">
        <v>5.37</v>
      </c>
    </row>
    <row r="49" spans="2:10" ht="57.75" customHeight="1" thickBot="1" x14ac:dyDescent="0.25">
      <c r="B49" s="18"/>
      <c r="C49" s="1142" t="s">
        <v>5</v>
      </c>
      <c r="D49" s="1142"/>
      <c r="E49" s="1143"/>
      <c r="F49" s="19" t="s">
        <v>592</v>
      </c>
      <c r="G49" s="20" t="s">
        <v>593</v>
      </c>
      <c r="H49" s="20">
        <v>1.8</v>
      </c>
      <c r="I49" s="20">
        <v>3.19</v>
      </c>
      <c r="J49" s="21">
        <v>0.7</v>
      </c>
    </row>
    <row r="50" spans="2:10" ht="13.2" x14ac:dyDescent="0.2"/>
  </sheetData>
  <sheetProtection algorithmName="SHA-512" hashValue="Uf8MTDsEh1zgAkEheO/MlELxqfj3EeddUKqMVkxvbXFrxfooL7mCtseXfxOT4L2m3vFdmMDdNAhShsyFiIZ8iA==" saltValue="4Whok0MDSO1/ACEJ0AmA1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2024-03-11T07:24:33Z</cp:lastPrinted>
  <dcterms:created xsi:type="dcterms:W3CDTF">2024-02-05T02:46:51Z</dcterms:created>
  <dcterms:modified xsi:type="dcterms:W3CDTF">2024-09-11T02:19:56Z</dcterms:modified>
  <cp:category/>
</cp:coreProperties>
</file>