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116748\Desktop\"/>
    </mc:Choice>
  </mc:AlternateContent>
  <xr:revisionPtr revIDLastSave="0" documentId="13_ncr:1_{79539D01-FC04-4C31-9965-266C4F04BC62}" xr6:coauthVersionLast="47" xr6:coauthVersionMax="47" xr10:uidLastSave="{00000000-0000-0000-0000-000000000000}"/>
  <bookViews>
    <workbookView xWindow="28692" yWindow="-108" windowWidth="29016" windowHeight="15816" firstSheet="12"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O36" i="10"/>
  <c r="BE36" i="10"/>
  <c r="CO35" i="10"/>
  <c r="BE35" i="10"/>
  <c r="CO34" i="10"/>
  <c r="BW34" i="10"/>
  <c r="BW35" i="10" s="1"/>
  <c r="BW36" i="10" s="1"/>
  <c r="BW37" i="10" s="1"/>
  <c r="BW38" i="10" s="1"/>
  <c r="BW39" i="10" s="1"/>
  <c r="BW40" i="10" s="1"/>
  <c r="BW41" i="10" s="1"/>
  <c r="C34" i="10"/>
  <c r="C35" i="10" s="1"/>
  <c r="C36" i="10" l="1"/>
  <c r="C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U37" i="10" s="1"/>
  <c r="AM34" i="10"/>
  <c r="AM35" i="10" s="1"/>
  <c r="AM36" i="10" s="1"/>
  <c r="BE34" i="10" l="1"/>
</calcChain>
</file>

<file path=xl/sharedStrings.xml><?xml version="1.0" encoding="utf-8"?>
<sst xmlns="http://schemas.openxmlformats.org/spreadsheetml/2006/main" count="1054" uniqueCount="579">
  <si>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</si>
  <si>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</si>
  <si>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</si>
  <si>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</si>
  <si>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</si>
  <si>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</si>
  <si>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</si>
  <si>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</si>
  <si>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</si>
  <si>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</si>
  <si>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</si>
  <si>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</si>
  <si>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</si>
  <si>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</si>
  <si>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</si>
  <si>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</si>
  <si>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</si>
  <si>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</si>
  <si>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</si>
  <si>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</si>
  <si>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</si>
  <si>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</si>
  <si>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</si>
  <si>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</si>
  <si>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</si>
  <si>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</si>
  <si>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</si>
  <si>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</si>
  <si>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</si>
  <si>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</si>
  <si>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</si>
  <si>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</si>
  <si>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</si>
  <si>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</si>
  <si>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</si>
  <si>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</si>
  <si>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</si>
  <si>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</si>
  <si>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</si>
  <si>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</si>
  <si>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</si>
  <si>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</si>
  <si>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</si>
  <si>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</si>
  <si>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</si>
  <si>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</si>
  <si>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</si>
  <si>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</si>
  <si>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</si>
  <si>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</si>
  <si>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</si>
  <si>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</si>
  <si>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</si>
  <si>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</si>
  <si>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</si>
  <si>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</si>
  <si>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</si>
  <si>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</si>
  <si>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</si>
  <si>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</si>
  <si>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</si>
  <si>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</si>
  <si>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</si>
  <si>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</si>
  <si>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</si>
  <si>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</si>
  <si>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</si>
  <si>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</si>
  <si>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</si>
  <si>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</si>
  <si>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</si>
  <si>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</si>
  <si>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</si>
  <si>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</si>
  <si>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</si>
  <si>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</si>
  <si>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</si>
  <si>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</si>
  <si>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</si>
  <si>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岡山県</t>
    <phoneticPr fontId="5"/>
  </si>
  <si>
    <t>市町村類型</t>
    <phoneticPr fontId="5"/>
  </si>
  <si>
    <t>Ⅰ－１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</si>
  <si>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</si>
  <si>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</si>
  <si>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</si>
  <si>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</si>
  <si>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</si>
  <si>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</si>
  <si>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</si>
  <si>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</si>
  <si>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</si>
  <si>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</si>
  <si>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</si>
  <si>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</si>
  <si>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高梁市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</si>
  <si>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</si>
  <si>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</si>
  <si>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</si>
  <si>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</si>
  <si>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</si>
  <si>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</si>
  <si>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</si>
  <si>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</si>
  <si>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</si>
  <si>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</si>
  <si>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</si>
  <si>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</si>
  <si>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</si>
  <si>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</si>
  <si>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</si>
  <si>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</si>
  <si>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</si>
  <si>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</si>
  <si>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</si>
  <si>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</si>
  <si>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</si>
  <si>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</si>
  <si>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</si>
  <si>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</si>
  <si>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</si>
  <si>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</si>
  <si>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</si>
  <si>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</si>
  <si>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</si>
  <si>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</si>
  <si>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</si>
  <si>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</si>
  <si>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</si>
  <si>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</si>
  <si>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</si>
  <si>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</si>
  <si>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</si>
  <si>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</si>
  <si>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</si>
  <si>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</si>
  <si>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</si>
  <si>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</si>
  <si>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</si>
  <si>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</si>
  <si>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</si>
  <si>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</si>
  <si>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-2.9</t>
    <phoneticPr fontId="5"/>
  </si>
  <si>
    <t>基準財政需要額</t>
    <phoneticPr fontId="26"/>
  </si>
  <si>
    <t>うち日本人(％)</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</si>
  <si>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</si>
  <si>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</si>
  <si>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</si>
  <si>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</si>
  <si>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</si>
  <si>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</si>
  <si>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</si>
  <si>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</si>
  <si>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</si>
  <si>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</si>
  <si>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</si>
  <si>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</si>
  <si>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</si>
  <si>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</si>
  <si>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</si>
  <si>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</si>
  <si>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</si>
  <si>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</si>
  <si>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</si>
  <si>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</si>
  <si>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</si>
  <si>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</si>
  <si>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</si>
  <si>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</si>
  <si>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</si>
  <si>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</si>
  <si>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</si>
  <si>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</si>
  <si>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</si>
  <si>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</si>
  <si>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</si>
  <si>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</si>
  <si>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</si>
  <si>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</si>
  <si>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</si>
  <si>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</si>
  <si>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</si>
  <si>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</si>
  <si>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</si>
  <si>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</si>
  <si>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</si>
  <si>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</si>
  <si>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</si>
  <si>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</si>
  <si>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</si>
  <si>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</si>
  <si>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</si>
  <si>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</si>
  <si>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</si>
  <si>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</si>
  <si>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</si>
  <si>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</si>
  <si>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</si>
  <si>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</si>
  <si>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</si>
  <si>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</si>
  <si>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</si>
  <si>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</si>
  <si>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岡山県高梁市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</si>
  <si>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</si>
  <si>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</si>
  <si>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</si>
  <si>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</si>
  <si>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</si>
  <si>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</si>
  <si>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</si>
  <si>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</si>
  <si>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</si>
  <si>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</si>
  <si>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</si>
  <si>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</si>
  <si>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</si>
  <si>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</si>
  <si>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</si>
  <si>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</si>
  <si>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</si>
  <si>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</si>
  <si>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</si>
  <si>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</si>
  <si>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</si>
  <si>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</si>
  <si>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</si>
  <si>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</si>
  <si>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</si>
  <si>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</si>
  <si>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</si>
  <si>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</si>
  <si>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</si>
  <si>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</si>
  <si>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</si>
  <si>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</si>
  <si>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</si>
  <si>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</si>
  <si>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</si>
  <si>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</si>
  <si>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</si>
  <si>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</si>
  <si>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</si>
  <si>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</si>
  <si>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</si>
  <si>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</si>
  <si>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</si>
  <si>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</si>
  <si>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</si>
  <si>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</si>
  <si>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</si>
  <si>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</si>
  <si>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</si>
  <si>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</si>
  <si>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</si>
  <si>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</si>
  <si>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</si>
  <si>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</si>
  <si>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</si>
  <si>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</si>
  <si>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</si>
  <si>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</si>
  <si>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</si>
  <si>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</si>
  <si>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</si>
  <si>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</si>
  <si>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</si>
  <si>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</si>
  <si>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</si>
  <si>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</si>
  <si>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</si>
  <si>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</si>
  <si>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</si>
  <si>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</si>
  <si>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</si>
  <si>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</si>
  <si>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</si>
  <si>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</si>
  <si>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</si>
  <si>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</si>
  <si>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</si>
  <si>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</si>
  <si>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</si>
  <si>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</si>
  <si>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</si>
  <si>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</si>
  <si>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</si>
  <si>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</si>
  <si>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</si>
  <si>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</si>
  <si>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</si>
  <si>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</si>
  <si>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</si>
  <si>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</si>
  <si>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</si>
  <si>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</si>
  <si>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</si>
  <si>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</si>
  <si>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</si>
  <si>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</si>
  <si>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</si>
  <si>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</si>
  <si>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</si>
  <si>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</si>
  <si>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</si>
  <si>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</si>
  <si>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</si>
  <si>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</si>
  <si>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</si>
  <si>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</si>
  <si>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</si>
  <si>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</si>
  <si>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</si>
  <si>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</si>
  <si>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</si>
  <si>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</si>
  <si>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</si>
  <si>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</si>
  <si>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</si>
  <si>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</si>
  <si>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</si>
  <si>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</si>
  <si>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</si>
  <si>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</si>
  <si>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</si>
  <si>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</si>
  <si>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</si>
  <si>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病院</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</si>
  <si>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</si>
  <si>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</si>
  <si>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</si>
  <si>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</si>
  <si>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</si>
  <si>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</si>
  <si>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</si>
  <si>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</si>
  <si>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</si>
  <si>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</si>
  <si>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</si>
  <si>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</si>
  <si>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</si>
  <si>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</si>
  <si>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</si>
  <si>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</si>
  <si>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</si>
  <si>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</si>
  <si>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</si>
  <si>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</si>
  <si>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</si>
  <si>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</si>
  <si>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</si>
  <si>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</si>
  <si>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</si>
  <si>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</si>
  <si>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岡山県高梁市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</si>
  <si>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</si>
  <si>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</si>
  <si>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</si>
  <si>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</si>
  <si>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</si>
  <si>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</si>
  <si>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</si>
  <si>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</si>
  <si>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</si>
  <si>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</si>
  <si>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</si>
  <si>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</si>
  <si>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</si>
  <si>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</si>
  <si>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</si>
  <si>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</si>
  <si>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</si>
  <si>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</si>
  <si>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</si>
  <si>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</si>
  <si>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高梁市へき地診療所特別会計</t>
    <phoneticPr fontId="5"/>
  </si>
  <si>
    <t>高梁市養護老人ホーム特別会計</t>
    <phoneticPr fontId="5"/>
  </si>
  <si>
    <t>高梁市畑地かんがい事業特別会計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</si>
  <si>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</si>
  <si>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</si>
  <si>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</si>
  <si>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</si>
  <si>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</si>
  <si>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</si>
  <si>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</si>
  <si>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</si>
  <si>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</si>
  <si>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</si>
  <si>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</si>
  <si>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</si>
  <si>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</si>
  <si>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高梁市国民健康保険特別会計</t>
    <phoneticPr fontId="5"/>
  </si>
  <si>
    <t>高梁市後期高齢者医療特別会計</t>
    <phoneticPr fontId="5"/>
  </si>
  <si>
    <t>高梁市介護保険特別会計</t>
    <phoneticPr fontId="5"/>
  </si>
  <si>
    <t>高梁市特別養護老人ホーム特別会計</t>
    <phoneticPr fontId="5"/>
  </si>
  <si>
    <t>高梁市水道事業特別会計</t>
    <phoneticPr fontId="5"/>
  </si>
  <si>
    <t>法適用企業</t>
    <phoneticPr fontId="5"/>
  </si>
  <si>
    <t>高梁市国民健康保険成羽病院事業会計</t>
    <phoneticPr fontId="5"/>
  </si>
  <si>
    <t>高梁市下水道事業特別会計</t>
    <phoneticPr fontId="5"/>
  </si>
  <si>
    <t>高梁市地域開発事業特別会計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</si>
  <si>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</si>
  <si>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</si>
  <si>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</si>
  <si>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</si>
  <si>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</si>
  <si>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</si>
  <si>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</si>
  <si>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</si>
  <si>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</si>
  <si>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</si>
  <si>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</si>
  <si>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</si>
  <si>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</si>
  <si>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</si>
  <si>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</si>
  <si>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</si>
  <si>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</si>
  <si>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</si>
  <si>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</si>
  <si>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</si>
  <si>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</si>
  <si>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</si>
  <si>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</si>
  <si>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</si>
  <si>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</si>
  <si>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</si>
  <si>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</si>
  <si>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</si>
  <si>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</si>
  <si>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</si>
  <si>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</si>
  <si>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</si>
  <si>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</si>
  <si>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</si>
  <si>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</si>
  <si>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</si>
  <si>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</si>
  <si>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</si>
  <si>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</si>
  <si>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</si>
  <si>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</si>
  <si>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</si>
  <si>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</si>
  <si>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</si>
  <si>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</si>
  <si>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</si>
  <si>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</si>
  <si>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</si>
  <si>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</si>
  <si>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</si>
  <si>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</si>
  <si>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</si>
  <si>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</si>
  <si>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</si>
  <si>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</si>
  <si>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</si>
  <si>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</si>
  <si>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</si>
  <si>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</si>
  <si>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</si>
  <si>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</si>
  <si>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</si>
  <si>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</si>
  <si>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</si>
  <si>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</si>
  <si>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</si>
  <si>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</si>
  <si>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</si>
  <si>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</si>
  <si>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</si>
  <si>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</si>
  <si>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</si>
  <si>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</si>
  <si>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</si>
  <si>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</si>
  <si>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</si>
  <si>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</si>
  <si>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</si>
  <si>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</si>
  <si>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</si>
  <si>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</si>
  <si>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</si>
  <si>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</si>
  <si>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</si>
  <si>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</si>
  <si>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</si>
  <si>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</si>
  <si>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</si>
  <si>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</si>
  <si>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</si>
  <si>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</si>
  <si>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</si>
  <si>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</si>
  <si>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</si>
  <si>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</si>
  <si>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</si>
  <si>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</si>
  <si>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</si>
  <si>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</si>
  <si>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</si>
  <si>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</si>
  <si>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</si>
  <si>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</si>
  <si>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</si>
  <si>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</si>
  <si>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</si>
  <si>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</si>
  <si>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</si>
  <si>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</si>
  <si>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</si>
  <si>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</si>
  <si>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</si>
  <si>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</si>
  <si>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</si>
  <si>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</si>
  <si>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</si>
  <si>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</si>
  <si>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</si>
  <si>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</si>
  <si>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</si>
  <si>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</si>
  <si>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</si>
  <si>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</si>
  <si>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</si>
  <si>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</si>
  <si>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</si>
  <si>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</si>
  <si>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</si>
  <si>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</si>
  <si>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</si>
  <si>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</si>
  <si>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</si>
  <si>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</si>
  <si>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</si>
  <si>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</si>
  <si>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</si>
  <si>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0.93</t>
  </si>
  <si>
    <t>高梁市国民健康保険成羽病院事業会計</t>
  </si>
  <si>
    <t>一般会計</t>
  </si>
  <si>
    <t>高梁市水道事業特別会計</t>
  </si>
  <si>
    <t>高梁市介護保険特別会計</t>
  </si>
  <si>
    <t>高梁市下水道事業特別会計</t>
  </si>
  <si>
    <t>高梁市国民健康保険特別会計</t>
  </si>
  <si>
    <t>高梁市地域開発事業特別会計</t>
  </si>
  <si>
    <t>高梁市畑地かんがい事業特別会計</t>
  </si>
  <si>
    <t>その他会計（赤字）</t>
  </si>
  <si>
    <t>▲ 0.51</t>
  </si>
  <si>
    <t>その他会計（黒字）</t>
  </si>
  <si>
    <t>R01</t>
    <phoneticPr fontId="5"/>
  </si>
  <si>
    <t>R02</t>
    <phoneticPr fontId="5"/>
  </si>
  <si>
    <t>R03</t>
    <phoneticPr fontId="5"/>
  </si>
  <si>
    <t>R04</t>
    <phoneticPr fontId="5"/>
  </si>
  <si>
    <t>R05</t>
    <phoneticPr fontId="5"/>
  </si>
  <si>
    <t>-</t>
    <phoneticPr fontId="2"/>
  </si>
  <si>
    <t>-</t>
    <phoneticPr fontId="10"/>
  </si>
  <si>
    <t>高梁地域事務組合</t>
    <rPh sb="0" eb="2">
      <t>タカハシ</t>
    </rPh>
    <rPh sb="2" eb="4">
      <t>チイキ</t>
    </rPh>
    <rPh sb="4" eb="6">
      <t>ジム</t>
    </rPh>
    <rPh sb="6" eb="8">
      <t>クミアイ</t>
    </rPh>
    <phoneticPr fontId="10"/>
  </si>
  <si>
    <t>岡山県広域水道企業団</t>
    <rPh sb="0" eb="3">
      <t>オカヤマケン</t>
    </rPh>
    <rPh sb="3" eb="5">
      <t>コウイキ</t>
    </rPh>
    <rPh sb="5" eb="7">
      <t>スイドウ</t>
    </rPh>
    <rPh sb="7" eb="9">
      <t>キギョウ</t>
    </rPh>
    <rPh sb="9" eb="10">
      <t>ダン</t>
    </rPh>
    <phoneticPr fontId="10"/>
  </si>
  <si>
    <t>岡山県後期高齢者医療広域連合一般会計</t>
  </si>
  <si>
    <t>岡山県後期高齢者医療広域連合特別会計</t>
  </si>
  <si>
    <t>岡山県市町村総合事務組合一般会計</t>
  </si>
  <si>
    <t>岡山県市町村総合事務組合貸付金特別会計</t>
  </si>
  <si>
    <t>岡山県市町村総合事務組合拠出金事業特別会計</t>
  </si>
  <si>
    <t>岡山県市町村税整理組合</t>
    <rPh sb="0" eb="3">
      <t>オカヤマケン</t>
    </rPh>
    <rPh sb="3" eb="5">
      <t>シチョウ</t>
    </rPh>
    <rPh sb="5" eb="7">
      <t>ソンゼイ</t>
    </rPh>
    <rPh sb="7" eb="9">
      <t>セイリ</t>
    </rPh>
    <rPh sb="9" eb="11">
      <t>クミアイ</t>
    </rPh>
    <phoneticPr fontId="10"/>
  </si>
  <si>
    <t>成羽町美術振興財団</t>
    <phoneticPr fontId="10"/>
  </si>
  <si>
    <t>地域再生基金</t>
    <rPh sb="0" eb="6">
      <t>チイキサイセイキキン</t>
    </rPh>
    <phoneticPr fontId="2"/>
  </si>
  <si>
    <t>福祉基金</t>
    <rPh sb="0" eb="4">
      <t>フクシキキン</t>
    </rPh>
    <phoneticPr fontId="2"/>
  </si>
  <si>
    <t>復興基金</t>
    <rPh sb="0" eb="4">
      <t>フッコウキキン</t>
    </rPh>
    <phoneticPr fontId="2"/>
  </si>
  <si>
    <t>地域振興基金</t>
    <rPh sb="0" eb="6">
      <t>チイキシンコウキキン</t>
    </rPh>
    <phoneticPr fontId="5"/>
  </si>
  <si>
    <t>文化振興基金</t>
    <rPh sb="0" eb="6">
      <t>ブンカシンコウキキン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</si>
  <si>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</si>
  <si>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</si>
  <si>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及び将来負担比率ともに類似団体平均を上回っている。有形固定資産減価償却率は、市庁舎の建替えや養護老人ホームの除却を行ったが、市営住宅や学校などの建物については老朽化が進んでいるため、公共施設等総合管理計画に基づいて適正な資産管理が必要である。将来負担比率については、近年も大型事業実施や災害による地方債発行額が大きくなっており、類似団体平均と比較して大きく上回っている。今後も新消防庁舎整備事業、高梁認定こども園整備事業等の大型事業の実施に伴い地方債発行額は増加する見込であるため、より一層の財政健全化を推進することで将来負担比率の増加抑制をする必要がある。</t>
    <rPh sb="12" eb="13">
      <t>オヨ</t>
    </rPh>
    <rPh sb="145" eb="147">
      <t>キンネン</t>
    </rPh>
    <rPh sb="148" eb="152">
      <t>オオガタジギョウ</t>
    </rPh>
    <rPh sb="152" eb="154">
      <t>ジッシ</t>
    </rPh>
    <rPh sb="197" eb="199">
      <t>コンゴ</t>
    </rPh>
    <rPh sb="229" eb="231">
      <t>ジッシ</t>
    </rPh>
    <rPh sb="232" eb="233">
      <t>トモナ</t>
    </rPh>
    <phoneticPr fontId="10"/>
  </si>
  <si>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</si>
  <si>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</si>
  <si>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</si>
  <si>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</si>
  <si>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</si>
  <si>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</si>
  <si>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及び実質公債費比率ともに類似団体平均を上回っている。実質公債費比率は合併特例事業債の償還完了等により元利償還金が減となり、前年度と比較し0.5％の減となった。将来負担比率については災害対策債や臨時財政対策債等の償還完了により地方債残高が大幅に減となり、前年度と比較し4.7%の減となった。しかしながら、類似団体平均に比べどちらの数値も高い水準となっており、今後も大型事業の実施により地方債発行額が増加する見込みであるため、財政運営適正化計画に基づき、計画的な財政運営を行う必要がある。</t>
    <rPh sb="41" eb="48">
      <t>ガッペイトクレイジギョウサイ</t>
    </rPh>
    <rPh sb="49" eb="53">
      <t>ショウカンカンリョウ</t>
    </rPh>
    <rPh sb="53" eb="54">
      <t>トウ</t>
    </rPh>
    <rPh sb="57" eb="62">
      <t>ガンリショウカンキン</t>
    </rPh>
    <rPh sb="63" eb="64">
      <t>ゲン</t>
    </rPh>
    <rPh sb="68" eb="71">
      <t>ゼンネンド</t>
    </rPh>
    <rPh sb="72" eb="74">
      <t>ヒカク</t>
    </rPh>
    <rPh sb="80" eb="81">
      <t>ゲン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</si>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</sst>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5"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15"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A9810480-314B-45CF-A47B-8C2CF16F8337}"/>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94081</c:v>
                </c:pt>
                <c:pt idx="1">
                  <c:v>92632</c:v>
                </c:pt>
                <c:pt idx="2">
                  <c:v>96469</c:v>
                </c:pt>
                <c:pt idx="3">
                  <c:v>85743</c:v>
                </c:pt>
                <c:pt idx="4">
                  <c:v>92509</c:v>
                </c:pt>
              </c:numCache>
            </c:numRef>
          </c:val>
          <c:smooth val="0"/>
          <c:extLst>
            <c:ext xmlns:c16="http://schemas.microsoft.com/office/drawing/2014/chart" uri="{C3380CC4-5D6E-409C-BE32-E72D297353CC}">
              <c16:uniqueId val="{00000000-30FE-4EBA-B572-D45789A7298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90700</c:v>
                </c:pt>
                <c:pt idx="1">
                  <c:v>108013</c:v>
                </c:pt>
                <c:pt idx="2">
                  <c:v>126232</c:v>
                </c:pt>
                <c:pt idx="3">
                  <c:v>133519</c:v>
                </c:pt>
                <c:pt idx="4">
                  <c:v>163402</c:v>
                </c:pt>
              </c:numCache>
            </c:numRef>
          </c:val>
          <c:smooth val="0"/>
          <c:extLst>
            <c:ext xmlns:c16="http://schemas.microsoft.com/office/drawing/2014/chart" uri="{C3380CC4-5D6E-409C-BE32-E72D297353CC}">
              <c16:uniqueId val="{00000001-30FE-4EBA-B572-D45789A7298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5.27</c:v>
                </c:pt>
                <c:pt idx="1">
                  <c:v>5.18</c:v>
                </c:pt>
                <c:pt idx="2">
                  <c:v>6</c:v>
                </c:pt>
                <c:pt idx="3">
                  <c:v>5.37</c:v>
                </c:pt>
                <c:pt idx="4">
                  <c:v>6.42</c:v>
                </c:pt>
              </c:numCache>
            </c:numRef>
          </c:val>
          <c:extLst>
            <c:ext xmlns:c16="http://schemas.microsoft.com/office/drawing/2014/chart" uri="{C3380CC4-5D6E-409C-BE32-E72D297353CC}">
              <c16:uniqueId val="{00000000-D95B-4288-9D6D-6341A163E4A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7.2</c:v>
                </c:pt>
                <c:pt idx="1">
                  <c:v>8.9</c:v>
                </c:pt>
                <c:pt idx="2">
                  <c:v>10.56</c:v>
                </c:pt>
                <c:pt idx="3">
                  <c:v>12.39</c:v>
                </c:pt>
                <c:pt idx="4">
                  <c:v>13.04</c:v>
                </c:pt>
              </c:numCache>
            </c:numRef>
          </c:val>
          <c:extLst>
            <c:ext xmlns:c16="http://schemas.microsoft.com/office/drawing/2014/chart" uri="{C3380CC4-5D6E-409C-BE32-E72D297353CC}">
              <c16:uniqueId val="{00000001-D95B-4288-9D6D-6341A163E4A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-0.93</c:v>
                </c:pt>
                <c:pt idx="1">
                  <c:v>1.8</c:v>
                </c:pt>
                <c:pt idx="2">
                  <c:v>3.19</c:v>
                </c:pt>
                <c:pt idx="3">
                  <c:v>0.7</c:v>
                </c:pt>
                <c:pt idx="4">
                  <c:v>1.76</c:v>
                </c:pt>
              </c:numCache>
            </c:numRef>
          </c:val>
          <c:smooth val="0"/>
          <c:extLst>
            <c:ext xmlns:c16="http://schemas.microsoft.com/office/drawing/2014/chart" uri="{C3380CC4-5D6E-409C-BE32-E72D297353CC}">
              <c16:uniqueId val="{00000002-D95B-4288-9D6D-6341A163E4A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0.06</c:v>
                </c:pt>
                <c:pt idx="2">
                  <c:v>#N/A</c:v>
                </c:pt>
                <c:pt idx="3">
                  <c:v>0.01</c:v>
                </c:pt>
                <c:pt idx="4">
                  <c:v>#N/A</c:v>
                </c:pt>
                <c:pt idx="5">
                  <c:v>0.01</c:v>
                </c:pt>
                <c:pt idx="6">
                  <c:v>#N/A</c:v>
                </c:pt>
                <c:pt idx="7">
                  <c:v>0</c:v>
                </c:pt>
                <c:pt idx="8">
                  <c:v>#N/A</c:v>
                </c:pt>
                <c:pt idx="9">
                  <c:v>0</c:v>
                </c:pt>
              </c:numCache>
            </c:numRef>
          </c:val>
          <c:extLst>
            <c:ext xmlns:c16="http://schemas.microsoft.com/office/drawing/2014/chart" uri="{C3380CC4-5D6E-409C-BE32-E72D297353CC}">
              <c16:uniqueId val="{00000000-B424-4625-AA73-A205500D4E1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0.51</c:v>
                </c:pt>
                <c:pt idx="1">
                  <c:v>#N/A</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424-4625-AA73-A205500D4E16}"/>
            </c:ext>
          </c:extLst>
        </c:ser>
        <c:ser>
          <c:idx val="2"/>
          <c:order val="2"/>
          <c:tx>
            <c:strRef>
              <c:f>データシート!$A$29</c:f>
              <c:strCache>
                <c:ptCount val="1"/>
                <c:pt idx="0">
                  <c:v>高梁市畑地かんがい事業特別会計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2-B424-4625-AA73-A205500D4E16}"/>
            </c:ext>
          </c:extLst>
        </c:ser>
        <c:ser>
          <c:idx val="3"/>
          <c:order val="3"/>
          <c:tx>
            <c:strRef>
              <c:f>データシート!$A$30</c:f>
              <c:strCache>
                <c:ptCount val="1"/>
                <c:pt idx="0">
                  <c:v>高梁市地域開発事業特別会計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0.23</c:v>
                </c:pt>
                <c:pt idx="2">
                  <c:v>#N/A</c:v>
                </c:pt>
                <c:pt idx="3">
                  <c:v>0.03</c:v>
                </c:pt>
                <c:pt idx="4">
                  <c:v>#N/A</c:v>
                </c:pt>
                <c:pt idx="5">
                  <c:v>0.02</c:v>
                </c:pt>
                <c:pt idx="6">
                  <c:v>#N/A</c:v>
                </c:pt>
                <c:pt idx="7">
                  <c:v>0.02</c:v>
                </c:pt>
                <c:pt idx="8">
                  <c:v>#N/A</c:v>
                </c:pt>
                <c:pt idx="9">
                  <c:v>0.18</c:v>
                </c:pt>
              </c:numCache>
            </c:numRef>
          </c:val>
          <c:extLst>
            <c:ext xmlns:c16="http://schemas.microsoft.com/office/drawing/2014/chart" uri="{C3380CC4-5D6E-409C-BE32-E72D297353CC}">
              <c16:uniqueId val="{00000003-B424-4625-AA73-A205500D4E16}"/>
            </c:ext>
          </c:extLst>
        </c:ser>
        <c:ser>
          <c:idx val="4"/>
          <c:order val="4"/>
          <c:tx>
            <c:strRef>
              <c:f>データシート!$A$31</c:f>
              <c:strCache>
                <c:ptCount val="1"/>
                <c:pt idx="0">
                  <c:v>高梁市国民健康保険特別会計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0.69</c:v>
                </c:pt>
                <c:pt idx="2">
                  <c:v>#N/A</c:v>
                </c:pt>
                <c:pt idx="3">
                  <c:v>0.87</c:v>
                </c:pt>
                <c:pt idx="4">
                  <c:v>#N/A</c:v>
                </c:pt>
                <c:pt idx="5">
                  <c:v>0.3</c:v>
                </c:pt>
                <c:pt idx="6">
                  <c:v>#N/A</c:v>
                </c:pt>
                <c:pt idx="7">
                  <c:v>0.47</c:v>
                </c:pt>
                <c:pt idx="8">
                  <c:v>#N/A</c:v>
                </c:pt>
                <c:pt idx="9">
                  <c:v>0.2</c:v>
                </c:pt>
              </c:numCache>
            </c:numRef>
          </c:val>
          <c:extLst>
            <c:ext xmlns:c16="http://schemas.microsoft.com/office/drawing/2014/chart" uri="{C3380CC4-5D6E-409C-BE32-E72D297353CC}">
              <c16:uniqueId val="{00000004-B424-4625-AA73-A205500D4E16}"/>
            </c:ext>
          </c:extLst>
        </c:ser>
        <c:ser>
          <c:idx val="5"/>
          <c:order val="5"/>
          <c:tx>
            <c:strRef>
              <c:f>データシート!$A$32</c:f>
              <c:strCache>
                <c:ptCount val="1"/>
                <c:pt idx="0">
                  <c:v>高梁市下水道事業特別会計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0.45</c:v>
                </c:pt>
                <c:pt idx="2">
                  <c:v>#N/A</c:v>
                </c:pt>
                <c:pt idx="3">
                  <c:v>0.67</c:v>
                </c:pt>
                <c:pt idx="4">
                  <c:v>#N/A</c:v>
                </c:pt>
                <c:pt idx="5">
                  <c:v>0.53</c:v>
                </c:pt>
                <c:pt idx="6">
                  <c:v>#N/A</c:v>
                </c:pt>
                <c:pt idx="7">
                  <c:v>0.74</c:v>
                </c:pt>
                <c:pt idx="8">
                  <c:v>#N/A</c:v>
                </c:pt>
                <c:pt idx="9">
                  <c:v>1.06</c:v>
                </c:pt>
              </c:numCache>
            </c:numRef>
          </c:val>
          <c:extLst>
            <c:ext xmlns:c16="http://schemas.microsoft.com/office/drawing/2014/chart" uri="{C3380CC4-5D6E-409C-BE32-E72D297353CC}">
              <c16:uniqueId val="{00000005-B424-4625-AA73-A205500D4E16}"/>
            </c:ext>
          </c:extLst>
        </c:ser>
        <c:ser>
          <c:idx val="6"/>
          <c:order val="6"/>
          <c:tx>
            <c:strRef>
              <c:f>データシート!$A$33</c:f>
              <c:strCache>
                <c:ptCount val="1"/>
                <c:pt idx="0">
                  <c:v>高梁市介護保険特別会計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0.43</c:v>
                </c:pt>
                <c:pt idx="2">
                  <c:v>#N/A</c:v>
                </c:pt>
                <c:pt idx="3">
                  <c:v>0.24</c:v>
                </c:pt>
                <c:pt idx="4">
                  <c:v>#N/A</c:v>
                </c:pt>
                <c:pt idx="5">
                  <c:v>0.61</c:v>
                </c:pt>
                <c:pt idx="6">
                  <c:v>#N/A</c:v>
                </c:pt>
                <c:pt idx="7">
                  <c:v>1.6</c:v>
                </c:pt>
                <c:pt idx="8">
                  <c:v>#N/A</c:v>
                </c:pt>
                <c:pt idx="9">
                  <c:v>1.3</c:v>
                </c:pt>
              </c:numCache>
            </c:numRef>
          </c:val>
          <c:extLst>
            <c:ext xmlns:c16="http://schemas.microsoft.com/office/drawing/2014/chart" uri="{C3380CC4-5D6E-409C-BE32-E72D297353CC}">
              <c16:uniqueId val="{00000006-B424-4625-AA73-A205500D4E16}"/>
            </c:ext>
          </c:extLst>
        </c:ser>
        <c:ser>
          <c:idx val="7"/>
          <c:order val="7"/>
          <c:tx>
            <c:strRef>
              <c:f>データシート!$A$34</c:f>
              <c:strCache>
                <c:ptCount val="1"/>
                <c:pt idx="0">
                  <c:v>高梁市水道事業特別会計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5.59</c:v>
                </c:pt>
                <c:pt idx="2">
                  <c:v>#N/A</c:v>
                </c:pt>
                <c:pt idx="3">
                  <c:v>5.46</c:v>
                </c:pt>
                <c:pt idx="4">
                  <c:v>#N/A</c:v>
                </c:pt>
                <c:pt idx="5">
                  <c:v>5.27</c:v>
                </c:pt>
                <c:pt idx="6">
                  <c:v>#N/A</c:v>
                </c:pt>
                <c:pt idx="7">
                  <c:v>5.46</c:v>
                </c:pt>
                <c:pt idx="8">
                  <c:v>#N/A</c:v>
                </c:pt>
                <c:pt idx="9">
                  <c:v>5.13</c:v>
                </c:pt>
              </c:numCache>
            </c:numRef>
          </c:val>
          <c:extLst>
            <c:ext xmlns:c16="http://schemas.microsoft.com/office/drawing/2014/chart" uri="{C3380CC4-5D6E-409C-BE32-E72D297353CC}">
              <c16:uniqueId val="{00000007-B424-4625-AA73-A205500D4E16}"/>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5.77</c:v>
                </c:pt>
                <c:pt idx="2">
                  <c:v>#N/A</c:v>
                </c:pt>
                <c:pt idx="3">
                  <c:v>5.16</c:v>
                </c:pt>
                <c:pt idx="4">
                  <c:v>#N/A</c:v>
                </c:pt>
                <c:pt idx="5">
                  <c:v>5.99</c:v>
                </c:pt>
                <c:pt idx="6">
                  <c:v>#N/A</c:v>
                </c:pt>
                <c:pt idx="7">
                  <c:v>5.36</c:v>
                </c:pt>
                <c:pt idx="8">
                  <c:v>#N/A</c:v>
                </c:pt>
                <c:pt idx="9">
                  <c:v>6.41</c:v>
                </c:pt>
              </c:numCache>
            </c:numRef>
          </c:val>
          <c:extLst>
            <c:ext xmlns:c16="http://schemas.microsoft.com/office/drawing/2014/chart" uri="{C3380CC4-5D6E-409C-BE32-E72D297353CC}">
              <c16:uniqueId val="{00000008-B424-4625-AA73-A205500D4E16}"/>
            </c:ext>
          </c:extLst>
        </c:ser>
        <c:ser>
          <c:idx val="9"/>
          <c:order val="9"/>
          <c:tx>
            <c:strRef>
              <c:f>データシート!$A$36</c:f>
              <c:strCache>
                <c:ptCount val="1"/>
                <c:pt idx="0">
                  <c:v>高梁市国民健康保険成羽病院事業会計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10.74</c:v>
                </c:pt>
                <c:pt idx="2">
                  <c:v>#N/A</c:v>
                </c:pt>
                <c:pt idx="3">
                  <c:v>10.37</c:v>
                </c:pt>
                <c:pt idx="4">
                  <c:v>#N/A</c:v>
                </c:pt>
                <c:pt idx="5">
                  <c:v>9.61</c:v>
                </c:pt>
                <c:pt idx="6">
                  <c:v>#N/A</c:v>
                </c:pt>
                <c:pt idx="7">
                  <c:v>9.17</c:v>
                </c:pt>
                <c:pt idx="8">
                  <c:v>#N/A</c:v>
                </c:pt>
                <c:pt idx="9">
                  <c:v>7.72</c:v>
                </c:pt>
              </c:numCache>
            </c:numRef>
          </c:val>
          <c:extLst>
            <c:ext xmlns:c16="http://schemas.microsoft.com/office/drawing/2014/chart" uri="{C3380CC4-5D6E-409C-BE32-E72D297353CC}">
              <c16:uniqueId val="{00000009-B424-4625-AA73-A205500D4E1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3183</c:v>
                </c:pt>
                <c:pt idx="5">
                  <c:v>3130</c:v>
                </c:pt>
                <c:pt idx="8">
                  <c:v>3365</c:v>
                </c:pt>
                <c:pt idx="11">
                  <c:v>3405</c:v>
                </c:pt>
                <c:pt idx="14">
                  <c:v>3456</c:v>
                </c:pt>
              </c:numCache>
            </c:numRef>
          </c:val>
          <c:extLst>
            <c:ext xmlns:c16="http://schemas.microsoft.com/office/drawing/2014/chart" uri="{C3380CC4-5D6E-409C-BE32-E72D297353CC}">
              <c16:uniqueId val="{00000000-0FB4-4589-B09A-AB31CEB4D06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0FB4-4589-B09A-AB31CEB4D06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38</c:v>
                </c:pt>
                <c:pt idx="3">
                  <c:v>13</c:v>
                </c:pt>
                <c:pt idx="6">
                  <c:v>16</c:v>
                </c:pt>
                <c:pt idx="9">
                  <c:v>10</c:v>
                </c:pt>
                <c:pt idx="12">
                  <c:v>9</c:v>
                </c:pt>
              </c:numCache>
            </c:numRef>
          </c:val>
          <c:extLst>
            <c:ext xmlns:c16="http://schemas.microsoft.com/office/drawing/2014/chart" uri="{C3380CC4-5D6E-409C-BE32-E72D297353CC}">
              <c16:uniqueId val="{00000002-0FB4-4589-B09A-AB31CEB4D06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21</c:v>
                </c:pt>
                <c:pt idx="3">
                  <c:v>21</c:v>
                </c:pt>
                <c:pt idx="6">
                  <c:v>29</c:v>
                </c:pt>
                <c:pt idx="9">
                  <c:v>29</c:v>
                </c:pt>
                <c:pt idx="12">
                  <c:v>29</c:v>
                </c:pt>
              </c:numCache>
            </c:numRef>
          </c:val>
          <c:extLst>
            <c:ext xmlns:c16="http://schemas.microsoft.com/office/drawing/2014/chart" uri="{C3380CC4-5D6E-409C-BE32-E72D297353CC}">
              <c16:uniqueId val="{00000003-0FB4-4589-B09A-AB31CEB4D06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899</c:v>
                </c:pt>
                <c:pt idx="3">
                  <c:v>851</c:v>
                </c:pt>
                <c:pt idx="6">
                  <c:v>672</c:v>
                </c:pt>
                <c:pt idx="9">
                  <c:v>738</c:v>
                </c:pt>
                <c:pt idx="12">
                  <c:v>656</c:v>
                </c:pt>
              </c:numCache>
            </c:numRef>
          </c:val>
          <c:extLst>
            <c:ext xmlns:c16="http://schemas.microsoft.com/office/drawing/2014/chart" uri="{C3380CC4-5D6E-409C-BE32-E72D297353CC}">
              <c16:uniqueId val="{00000004-0FB4-4589-B09A-AB31CEB4D06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FB4-4589-B09A-AB31CEB4D06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FB4-4589-B09A-AB31CEB4D06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3566</c:v>
                </c:pt>
                <c:pt idx="3">
                  <c:v>3547</c:v>
                </c:pt>
                <c:pt idx="6">
                  <c:v>3844</c:v>
                </c:pt>
                <c:pt idx="9">
                  <c:v>3987</c:v>
                </c:pt>
                <c:pt idx="12">
                  <c:v>3871</c:v>
                </c:pt>
              </c:numCache>
            </c:numRef>
          </c:val>
          <c:extLst>
            <c:ext xmlns:c16="http://schemas.microsoft.com/office/drawing/2014/chart" uri="{C3380CC4-5D6E-409C-BE32-E72D297353CC}">
              <c16:uniqueId val="{00000007-0FB4-4589-B09A-AB31CEB4D06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1342</c:v>
                </c:pt>
                <c:pt idx="2">
                  <c:v>#N/A</c:v>
                </c:pt>
                <c:pt idx="3">
                  <c:v>#N/A</c:v>
                </c:pt>
                <c:pt idx="4">
                  <c:v>1302</c:v>
                </c:pt>
                <c:pt idx="5">
                  <c:v>#N/A</c:v>
                </c:pt>
                <c:pt idx="6">
                  <c:v>#N/A</c:v>
                </c:pt>
                <c:pt idx="7">
                  <c:v>1196</c:v>
                </c:pt>
                <c:pt idx="8">
                  <c:v>#N/A</c:v>
                </c:pt>
                <c:pt idx="9">
                  <c:v>#N/A</c:v>
                </c:pt>
                <c:pt idx="10">
                  <c:v>1359</c:v>
                </c:pt>
                <c:pt idx="11">
                  <c:v>#N/A</c:v>
                </c:pt>
                <c:pt idx="12">
                  <c:v>#N/A</c:v>
                </c:pt>
                <c:pt idx="13">
                  <c:v>1109</c:v>
                </c:pt>
                <c:pt idx="14">
                  <c:v>#N/A</c:v>
                </c:pt>
              </c:numCache>
            </c:numRef>
          </c:val>
          <c:smooth val="0"/>
          <c:extLst>
            <c:ext xmlns:c16="http://schemas.microsoft.com/office/drawing/2014/chart" uri="{C3380CC4-5D6E-409C-BE32-E72D297353CC}">
              <c16:uniqueId val="{00000008-0FB4-4589-B09A-AB31CEB4D06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29139</c:v>
                </c:pt>
                <c:pt idx="5">
                  <c:v>28814</c:v>
                </c:pt>
                <c:pt idx="8">
                  <c:v>28764</c:v>
                </c:pt>
                <c:pt idx="11">
                  <c:v>27885</c:v>
                </c:pt>
                <c:pt idx="14">
                  <c:v>27965</c:v>
                </c:pt>
              </c:numCache>
            </c:numRef>
          </c:val>
          <c:extLst>
            <c:ext xmlns:c16="http://schemas.microsoft.com/office/drawing/2014/chart" uri="{C3380CC4-5D6E-409C-BE32-E72D297353CC}">
              <c16:uniqueId val="{00000000-C15A-464A-9278-CC1B5C328EC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1544</c:v>
                </c:pt>
                <c:pt idx="5">
                  <c:v>1440</c:v>
                </c:pt>
                <c:pt idx="8">
                  <c:v>1091</c:v>
                </c:pt>
                <c:pt idx="11">
                  <c:v>990</c:v>
                </c:pt>
                <c:pt idx="14">
                  <c:v>933</c:v>
                </c:pt>
              </c:numCache>
            </c:numRef>
          </c:val>
          <c:extLst>
            <c:ext xmlns:c16="http://schemas.microsoft.com/office/drawing/2014/chart" uri="{C3380CC4-5D6E-409C-BE32-E72D297353CC}">
              <c16:uniqueId val="{00000001-C15A-464A-9278-CC1B5C328EC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6951</c:v>
                </c:pt>
                <c:pt idx="5">
                  <c:v>7051</c:v>
                </c:pt>
                <c:pt idx="8">
                  <c:v>8003</c:v>
                </c:pt>
                <c:pt idx="11">
                  <c:v>8063</c:v>
                </c:pt>
                <c:pt idx="14">
                  <c:v>7411</c:v>
                </c:pt>
              </c:numCache>
            </c:numRef>
          </c:val>
          <c:extLst>
            <c:ext xmlns:c16="http://schemas.microsoft.com/office/drawing/2014/chart" uri="{C3380CC4-5D6E-409C-BE32-E72D297353CC}">
              <c16:uniqueId val="{00000002-C15A-464A-9278-CC1B5C328EC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15A-464A-9278-CC1B5C328EC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15A-464A-9278-CC1B5C328EC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1</c:v>
                </c:pt>
                <c:pt idx="9">
                  <c:v>0</c:v>
                </c:pt>
                <c:pt idx="12">
                  <c:v>0</c:v>
                </c:pt>
              </c:numCache>
            </c:numRef>
          </c:val>
          <c:extLst>
            <c:ext xmlns:c16="http://schemas.microsoft.com/office/drawing/2014/chart" uri="{C3380CC4-5D6E-409C-BE32-E72D297353CC}">
              <c16:uniqueId val="{00000005-C15A-464A-9278-CC1B5C328EC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4156</c:v>
                </c:pt>
                <c:pt idx="3">
                  <c:v>4103</c:v>
                </c:pt>
                <c:pt idx="6">
                  <c:v>4113</c:v>
                </c:pt>
                <c:pt idx="9">
                  <c:v>3955</c:v>
                </c:pt>
                <c:pt idx="12">
                  <c:v>4152</c:v>
                </c:pt>
              </c:numCache>
            </c:numRef>
          </c:val>
          <c:extLst>
            <c:ext xmlns:c16="http://schemas.microsoft.com/office/drawing/2014/chart" uri="{C3380CC4-5D6E-409C-BE32-E72D297353CC}">
              <c16:uniqueId val="{00000006-C15A-464A-9278-CC1B5C328EC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320</c:v>
                </c:pt>
                <c:pt idx="3">
                  <c:v>304</c:v>
                </c:pt>
                <c:pt idx="6">
                  <c:v>279</c:v>
                </c:pt>
                <c:pt idx="9">
                  <c:v>254</c:v>
                </c:pt>
                <c:pt idx="12">
                  <c:v>229</c:v>
                </c:pt>
              </c:numCache>
            </c:numRef>
          </c:val>
          <c:extLst>
            <c:ext xmlns:c16="http://schemas.microsoft.com/office/drawing/2014/chart" uri="{C3380CC4-5D6E-409C-BE32-E72D297353CC}">
              <c16:uniqueId val="{00000007-C15A-464A-9278-CC1B5C328EC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8607</c:v>
                </c:pt>
                <c:pt idx="3">
                  <c:v>8493</c:v>
                </c:pt>
                <c:pt idx="6">
                  <c:v>9016</c:v>
                </c:pt>
                <c:pt idx="9">
                  <c:v>6991</c:v>
                </c:pt>
                <c:pt idx="12">
                  <c:v>6092</c:v>
                </c:pt>
              </c:numCache>
            </c:numRef>
          </c:val>
          <c:extLst>
            <c:ext xmlns:c16="http://schemas.microsoft.com/office/drawing/2014/chart" uri="{C3380CC4-5D6E-409C-BE32-E72D297353CC}">
              <c16:uniqueId val="{00000008-C15A-464A-9278-CC1B5C328EC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25</c:v>
                </c:pt>
                <c:pt idx="3">
                  <c:v>24</c:v>
                </c:pt>
                <c:pt idx="6">
                  <c:v>34</c:v>
                </c:pt>
                <c:pt idx="9">
                  <c:v>43</c:v>
                </c:pt>
                <c:pt idx="12">
                  <c:v>38</c:v>
                </c:pt>
              </c:numCache>
            </c:numRef>
          </c:val>
          <c:extLst>
            <c:ext xmlns:c16="http://schemas.microsoft.com/office/drawing/2014/chart" uri="{C3380CC4-5D6E-409C-BE32-E72D297353CC}">
              <c16:uniqueId val="{00000009-C15A-464A-9278-CC1B5C328EC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32942</c:v>
                </c:pt>
                <c:pt idx="3">
                  <c:v>32544</c:v>
                </c:pt>
                <c:pt idx="6">
                  <c:v>32310</c:v>
                </c:pt>
                <c:pt idx="9">
                  <c:v>31324</c:v>
                </c:pt>
                <c:pt idx="12">
                  <c:v>30949</c:v>
                </c:pt>
              </c:numCache>
            </c:numRef>
          </c:val>
          <c:extLst>
            <c:ext xmlns:c16="http://schemas.microsoft.com/office/drawing/2014/chart" uri="{C3380CC4-5D6E-409C-BE32-E72D297353CC}">
              <c16:uniqueId val="{0000000A-C15A-464A-9278-CC1B5C328EC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8416</c:v>
                </c:pt>
                <c:pt idx="2">
                  <c:v>#N/A</c:v>
                </c:pt>
                <c:pt idx="3">
                  <c:v>#N/A</c:v>
                </c:pt>
                <c:pt idx="4">
                  <c:v>8164</c:v>
                </c:pt>
                <c:pt idx="5">
                  <c:v>#N/A</c:v>
                </c:pt>
                <c:pt idx="6">
                  <c:v>#N/A</c:v>
                </c:pt>
                <c:pt idx="7">
                  <c:v>7896</c:v>
                </c:pt>
                <c:pt idx="8">
                  <c:v>#N/A</c:v>
                </c:pt>
                <c:pt idx="9">
                  <c:v>#N/A</c:v>
                </c:pt>
                <c:pt idx="10">
                  <c:v>5630</c:v>
                </c:pt>
                <c:pt idx="11">
                  <c:v>#N/A</c:v>
                </c:pt>
                <c:pt idx="12">
                  <c:v>#N/A</c:v>
                </c:pt>
                <c:pt idx="13">
                  <c:v>5151</c:v>
                </c:pt>
                <c:pt idx="14">
                  <c:v>#N/A</c:v>
                </c:pt>
              </c:numCache>
            </c:numRef>
          </c:val>
          <c:smooth val="0"/>
          <c:extLst>
            <c:ext xmlns:c16="http://schemas.microsoft.com/office/drawing/2014/chart" uri="{C3380CC4-5D6E-409C-BE32-E72D297353CC}">
              <c16:uniqueId val="{0000000B-C15A-464A-9278-CC1B5C328EC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1512</c:v>
                </c:pt>
                <c:pt idx="1">
                  <c:v>1721</c:v>
                </c:pt>
                <c:pt idx="2">
                  <c:v>1818</c:v>
                </c:pt>
              </c:numCache>
            </c:numRef>
          </c:val>
          <c:extLst>
            <c:ext xmlns:c16="http://schemas.microsoft.com/office/drawing/2014/chart" uri="{C3380CC4-5D6E-409C-BE32-E72D297353CC}">
              <c16:uniqueId val="{00000000-EB56-4595-8917-BBE5D2192E3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1843</c:v>
                </c:pt>
                <c:pt idx="1">
                  <c:v>1637</c:v>
                </c:pt>
                <c:pt idx="2">
                  <c:v>1357</c:v>
                </c:pt>
              </c:numCache>
            </c:numRef>
          </c:val>
          <c:extLst>
            <c:ext xmlns:c16="http://schemas.microsoft.com/office/drawing/2014/chart" uri="{C3380CC4-5D6E-409C-BE32-E72D297353CC}">
              <c16:uniqueId val="{00000001-EB56-4595-8917-BBE5D2192E3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4907</c:v>
                </c:pt>
                <c:pt idx="1">
                  <c:v>4809</c:v>
                </c:pt>
                <c:pt idx="2">
                  <c:v>4300</c:v>
                </c:pt>
              </c:numCache>
            </c:numRef>
          </c:val>
          <c:extLst>
            <c:ext xmlns:c16="http://schemas.microsoft.com/office/drawing/2014/chart" uri="{C3380CC4-5D6E-409C-BE32-E72D297353CC}">
              <c16:uniqueId val="{00000002-EB56-4595-8917-BBE5D2192E3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{FC8ECFD9-5D9A-4D0E-9C3A-40E64B09B579}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EF77-4BFD-88D3-95528112D39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{BD6D5C5C-8066-4A89-9DFE-76099977D0B4}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F77-4BFD-88D3-95528112D39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{F73E6701-AECE-4EC6-A5A9-AAE51E9395A8}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F77-4BFD-88D3-95528112D39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{9564F1D4-13F2-4843-9DA8-FF09B705D3CF}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F77-4BFD-88D3-95528112D39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{21D8E0C9-E86F-47A7-8526-23F1CCEA418C}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F77-4BFD-88D3-95528112D397}"/>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{7B3B3DFE-CCE4-40B7-A97F-D0B880EA4EC9}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EF77-4BFD-88D3-95528112D397}"/>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{AD3D2A06-B9A5-4782-88C0-ECB55BD76882}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EF77-4BFD-88D3-95528112D397}"/>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{3B4ADAE1-49CB-4B3B-80F2-C3680092FB7B}</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EF77-4BFD-88D3-95528112D397}"/>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{F506798A-FD89-4103-90E5-CB50E3109BA5}</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EF77-4BFD-88D3-95528112D39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56.7</c:v>
                </c:pt>
                <c:pt idx="8">
                  <c:v>59.9</c:v>
                </c:pt>
                <c:pt idx="16">
                  <c:v>61.9</c:v>
                </c:pt>
                <c:pt idx="24">
                  <c:v>63.6</c:v>
                </c:pt>
                <c:pt idx="32">
                  <c:v>65.3</c:v>
                </c:pt>
              </c:numCache>
            </c:numRef>
          </c:xVal>
          <c:yVal>
            <c:numRef>
              <c:f>公会計指標分析・財政指標組合せ分析表!$BP$51:$DC$51</c:f>
              <c:numCache>
                <c:formatCode>#,##0.0;"▲ "#,##0.0</c:formatCode>
                <c:ptCount val="40"/>
                <c:pt idx="0">
                  <c:v>80.8</c:v>
                </c:pt>
                <c:pt idx="8">
                  <c:v>76.5</c:v>
                </c:pt>
                <c:pt idx="16">
                  <c:v>70.900000000000006</c:v>
                </c:pt>
                <c:pt idx="24">
                  <c:v>52.8</c:v>
                </c:pt>
                <c:pt idx="32">
                  <c:v>48.1</c:v>
                </c:pt>
              </c:numCache>
            </c:numRef>
          </c:yVal>
          <c:smooth val="0"/>
          <c:extLst>
            <c:ext xmlns:c16="http://schemas.microsoft.com/office/drawing/2014/chart" uri="{C3380CC4-5D6E-409C-BE32-E72D297353CC}">
              <c16:uniqueId val="{00000009-EF77-4BFD-88D3-95528112D39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{B98BFDF6-1BEF-4721-8954-FA83B37D6E66}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EF77-4BFD-88D3-95528112D39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{90DD67F3-6F17-47B9-9C54-02C0DBEC0C60}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F77-4BFD-88D3-95528112D39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{41F5536F-0E63-42BB-BEE9-1AA447412E9E}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F77-4BFD-88D3-95528112D39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{08EB1A54-34EE-4BB7-BA84-64966D38E2A2}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F77-4BFD-88D3-95528112D39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{598C9CA8-B889-4E04-9A98-9031118E2678}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F77-4BFD-88D3-95528112D397}"/>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{E1B20581-AE5A-47A6-AB52-8FA480BF8427}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EF77-4BFD-88D3-95528112D397}"/>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{6046A608-B4A4-4E9B-B175-565EB0136063}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EF77-4BFD-88D3-95528112D397}"/>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{FA227707-514E-40C8-A24C-DA1453825444}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EF77-4BFD-88D3-95528112D397}"/>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{C055CCCD-C61A-4107-96A1-A42CC95C1D62}</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EF77-4BFD-88D3-95528112D39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c:v>
                </c:pt>
                <c:pt idx="8">
                  <c:v>61.7</c:v>
                </c:pt>
                <c:pt idx="16">
                  <c:v>62.5</c:v>
                </c:pt>
                <c:pt idx="24">
                  <c:v>64.3</c:v>
                </c:pt>
                <c:pt idx="32">
                  <c:v>64.7</c:v>
                </c:pt>
              </c:numCache>
            </c:numRef>
          </c:xVal>
          <c:yVal>
            <c:numRef>
              <c:f>公会計指標分析・財政指標組合せ分析表!$BP$55:$DC$55</c:f>
              <c:numCache>
                <c:formatCode>#,##0.0;"▲ "#,##0.0</c:formatCode>
                <c:ptCount val="40"/>
                <c:pt idx="0">
                  <c:v>49.1</c:v>
                </c:pt>
                <c:pt idx="8">
                  <c:v>41.5</c:v>
                </c:pt>
                <c:pt idx="16">
                  <c:v>25.2</c:v>
                </c:pt>
                <c:pt idx="24">
                  <c:v>15.7</c:v>
                </c:pt>
                <c:pt idx="32">
                  <c:v>10.199999999999999</c:v>
                </c:pt>
              </c:numCache>
            </c:numRef>
          </c:yVal>
          <c:smooth val="0"/>
          <c:extLst>
            <c:ext xmlns:c16="http://schemas.microsoft.com/office/drawing/2014/chart" uri="{C3380CC4-5D6E-409C-BE32-E72D297353CC}">
              <c16:uniqueId val="{00000013-EF77-4BFD-88D3-95528112D397}"/>
            </c:ext>
          </c:extLst>
        </c:ser>
        <c:dLbls>
          <c:showLegendKey val="0"/>
          <c:showVal val="1"/>
          <c:showCatName val="0"/>
          <c:showSerName val="0"/>
          <c:showPercent val="0"/>
          <c:showBubbleSize val="0"/>
        </c:dLbls>
        <c:axId val="46179840"/>
        <c:axId val="46181760"/>
      </c:scatterChart>
      <c:valAx>
        <c:axId val="46179840"/>
        <c:scaling>
          <c:orientation val="maxMin"/>
          <c:max val="66"/>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3.6429687715380583E-2"/>
                  <c:y val="-6.0247673310697268E-2"/>
                </c:manualLayout>
              </c:layout>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{A1A26E7B-DB3D-4CA6-ACEE-2C64F9359D6C}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80D9-4246-99AF-7E65DB33D21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{CF231663-7923-42CC-95CF-1D5DF7751943}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0D9-4246-99AF-7E65DB33D21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{D48FEA4A-CBC9-42C4-8C8D-75DEE379752C}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0D9-4246-99AF-7E65DB33D21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{19080EBC-05FF-409A-95BE-9EE4DD149AEA}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0D9-4246-99AF-7E65DB33D21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{78994E2D-A105-4BBA-A127-DD982730253A}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0D9-4246-99AF-7E65DB33D21B}"/>
                </c:ext>
              </c:extLst>
            </c:dLbl>
            <c:dLbl>
              <c:idx val="8"/>
              <c:layout>
                <c:manualLayout>
                  <c:x val="-2.6710997734770616E-2"/>
                  <c:y val="-6.4585963352460196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{B7275A36-8722-480D-9779-DE13EADAB98D}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80D9-4246-99AF-7E65DB33D21B}"/>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{7B7A5F44-BE89-4D8D-94CA-6898676938AF}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80D9-4246-99AF-7E65DB33D21B}"/>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{5C2EE989-3343-4BC4-9B8B-AE51494CD95A}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80D9-4246-99AF-7E65DB33D21B}"/>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{6F9F0231-DA5B-48AF-B3F9-342B4972BB8F}</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80D9-4246-99AF-7E65DB33D21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12.6</c:v>
                </c:pt>
                <c:pt idx="8">
                  <c:v>12.5</c:v>
                </c:pt>
                <c:pt idx="16">
                  <c:v>11.9</c:v>
                </c:pt>
                <c:pt idx="24">
                  <c:v>11.8</c:v>
                </c:pt>
                <c:pt idx="32">
                  <c:v>11.3</c:v>
                </c:pt>
              </c:numCache>
            </c:numRef>
          </c:xVal>
          <c:yVal>
            <c:numRef>
              <c:f>公会計指標分析・財政指標組合せ分析表!$BP$73:$DC$73</c:f>
              <c:numCache>
                <c:formatCode>#,##0.0;"▲ "#,##0.0</c:formatCode>
                <c:ptCount val="40"/>
                <c:pt idx="0">
                  <c:v>80.8</c:v>
                </c:pt>
                <c:pt idx="8">
                  <c:v>76.5</c:v>
                </c:pt>
                <c:pt idx="16">
                  <c:v>70.900000000000006</c:v>
                </c:pt>
                <c:pt idx="24">
                  <c:v>52.8</c:v>
                </c:pt>
                <c:pt idx="32">
                  <c:v>48.1</c:v>
                </c:pt>
              </c:numCache>
            </c:numRef>
          </c:yVal>
          <c:smooth val="0"/>
          <c:extLst>
            <c:ext xmlns:c16="http://schemas.microsoft.com/office/drawing/2014/chart" uri="{C3380CC4-5D6E-409C-BE32-E72D297353CC}">
              <c16:uniqueId val="{00000009-80D9-4246-99AF-7E65DB33D21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{56530DF7-BB41-4EA0-AAD7-A9BCE68313A3}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80D9-4246-99AF-7E65DB33D21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{C3809EF0-448F-4398-9A3A-304C6F45474B}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0D9-4246-99AF-7E65DB33D21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{EB870958-A077-4C1A-B3CE-51A1C6C07C59}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0D9-4246-99AF-7E65DB33D21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{EDE127A3-BA52-4731-91EC-B27AEF2B7FF1}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0D9-4246-99AF-7E65DB33D21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{1B13A1A5-6769-4B06-B011-0ED59203D421}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0D9-4246-99AF-7E65DB33D21B}"/>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{C12D5116-2D3B-4C6C-850E-845F16D876E4}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80D9-4246-99AF-7E65DB33D21B}"/>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{A4903AC2-C5C7-4E1D-9C6F-ECC415043603}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80D9-4246-99AF-7E65DB33D21B}"/>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{66727A22-DF83-4451-A55D-C5D76EE76747}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80D9-4246-99AF-7E65DB33D21B}"/>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{AAFFEB68-4727-4BB1-A769-4A26E679D564}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80D9-4246-99AF-7E65DB33D21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9.1999999999999993</c:v>
                </c:pt>
                <c:pt idx="16">
                  <c:v>8.9</c:v>
                </c:pt>
                <c:pt idx="24">
                  <c:v>8.9</c:v>
                </c:pt>
                <c:pt idx="32">
                  <c:v>9</c:v>
                </c:pt>
              </c:numCache>
            </c:numRef>
          </c:xVal>
          <c:yVal>
            <c:numRef>
              <c:f>公会計指標分析・財政指標組合せ分析表!$BP$77:$DC$77</c:f>
              <c:numCache>
                <c:formatCode>#,##0.0;"▲ "#,##0.0</c:formatCode>
                <c:ptCount val="40"/>
                <c:pt idx="0">
                  <c:v>49.1</c:v>
                </c:pt>
                <c:pt idx="8">
                  <c:v>41.5</c:v>
                </c:pt>
                <c:pt idx="16">
                  <c:v>25.2</c:v>
                </c:pt>
                <c:pt idx="24">
                  <c:v>15.7</c:v>
                </c:pt>
                <c:pt idx="32">
                  <c:v>10.199999999999999</c:v>
                </c:pt>
              </c:numCache>
            </c:numRef>
          </c:yVal>
          <c:smooth val="0"/>
          <c:extLst>
            <c:ext xmlns:c16="http://schemas.microsoft.com/office/drawing/2014/chart" uri="{C3380CC4-5D6E-409C-BE32-E72D297353CC}">
              <c16:uniqueId val="{00000013-80D9-4246-99AF-7E65DB33D21B}"/>
            </c:ext>
          </c:extLst>
        </c:ser>
        <c:dLbls>
          <c:showLegendKey val="0"/>
          <c:showVal val="1"/>
          <c:showCatName val="0"/>
          <c:showSerName val="0"/>
          <c:showPercent val="0"/>
          <c:showBubbleSize val="0"/>
        </c:dLbls>
        <c:axId val="84219776"/>
        <c:axId val="84234240"/>
      </c:scatterChart>
      <c:valAx>
        <c:axId val="84219776"/>
        <c:scaling>
          <c:orientation val="maxMin"/>
          <c:max val="13"/>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地方債の元利償還金については、道路等の償還額の大きい起債の完済により、</a:t>
          </a:r>
          <a:r>
            <a:rPr kumimoji="1" lang="ja-JP" altLang="en-US" sz="1100">
              <a:solidFill>
                <a:schemeClr val="dk1"/>
              </a:solidFill>
              <a:effectLst/>
              <a:latin typeface="+mn-lt"/>
              <a:ea typeface="+mn-ea"/>
              <a:cs typeface="+mn-cs"/>
            </a:rPr>
            <a:t>令和２年度までは</a:t>
          </a:r>
          <a:r>
            <a:rPr kumimoji="1" lang="ja-JP" altLang="ja-JP" sz="1100">
              <a:solidFill>
                <a:schemeClr val="dk1"/>
              </a:solidFill>
              <a:effectLst/>
              <a:latin typeface="+mn-lt"/>
              <a:ea typeface="+mn-ea"/>
              <a:cs typeface="+mn-cs"/>
            </a:rPr>
            <a:t>減少傾向となっていたが、近年集中している大型事業の償還開始</a:t>
          </a:r>
          <a:r>
            <a:rPr kumimoji="1" lang="ja-JP" altLang="en-US" sz="1100">
              <a:solidFill>
                <a:schemeClr val="dk1"/>
              </a:solidFill>
              <a:effectLst/>
              <a:latin typeface="+mn-lt"/>
              <a:ea typeface="+mn-ea"/>
              <a:cs typeface="+mn-cs"/>
            </a:rPr>
            <a:t>などの影響により</a:t>
          </a:r>
          <a:r>
            <a:rPr kumimoji="1" lang="ja-JP" altLang="ja-JP" sz="1100">
              <a:solidFill>
                <a:schemeClr val="dk1"/>
              </a:solidFill>
              <a:effectLst/>
              <a:latin typeface="+mn-lt"/>
              <a:ea typeface="+mn-ea"/>
              <a:cs typeface="+mn-cs"/>
            </a:rPr>
            <a:t>、今後は増加傾向となる見通しである。今後も財政運営適正化計画及び公営企業経営健全化計画の確実な実施により、大型事業についても計画的な起債発行を遵守し、持続可能な財政運営に努める。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該当なし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将来負担額については、</a:t>
          </a:r>
          <a:r>
            <a:rPr kumimoji="1" lang="ja-JP" altLang="en-US" sz="1100">
              <a:solidFill>
                <a:schemeClr val="dk1"/>
              </a:solidFill>
              <a:effectLst/>
              <a:latin typeface="+mn-lt"/>
              <a:ea typeface="+mn-ea"/>
              <a:cs typeface="+mn-cs"/>
            </a:rPr>
            <a:t>普通会計及び公営企業会計の地方債残高が減額となったことや、前年度に比べ普通交付税交付額が増額したことなどの要因により減額と</a:t>
          </a:r>
          <a:r>
            <a:rPr kumimoji="1" lang="ja-JP" altLang="ja-JP" sz="1100">
              <a:solidFill>
                <a:schemeClr val="dk1"/>
              </a:solidFill>
              <a:effectLst/>
              <a:latin typeface="+mn-lt"/>
              <a:ea typeface="+mn-ea"/>
              <a:cs typeface="+mn-cs"/>
            </a:rPr>
            <a:t>なった。</a:t>
          </a:r>
          <a:endParaRPr lang="ja-JP" altLang="ja-JP" sz="1400">
            <a:effectLst/>
          </a:endParaRPr>
        </a:p>
        <a:p>
          <a:r>
            <a:rPr kumimoji="1" lang="ja-JP" altLang="ja-JP" sz="1100">
              <a:solidFill>
                <a:schemeClr val="dk1"/>
              </a:solidFill>
              <a:effectLst/>
              <a:latin typeface="+mn-lt"/>
              <a:ea typeface="+mn-ea"/>
              <a:cs typeface="+mn-cs"/>
            </a:rPr>
            <a:t>　しばらくは大型事業や災害復旧事業の償還が集中する期間であり、地方債残高の増加や、基金の取り崩しが見込まれることから、今後も引き続き財政運営適正化計画を基に健全な財政運営に努める必要があ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岡山県高梁市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決算剰余金を財政調整基金や減債基金等に積み立てたが、各基金を目的に応じた事業に充当して事業を執行したため、基金全体として</a:t>
          </a:r>
          <a:r>
            <a:rPr kumimoji="1" lang="ja-JP" altLang="en-US" sz="1100">
              <a:solidFill>
                <a:schemeClr val="dk1"/>
              </a:solidFill>
              <a:effectLst/>
              <a:latin typeface="+mn-lt"/>
              <a:ea typeface="+mn-ea"/>
              <a:cs typeface="+mn-cs"/>
            </a:rPr>
            <a:t>６９２</a:t>
          </a:r>
          <a:r>
            <a:rPr kumimoji="1" lang="ja-JP" altLang="ja-JP" sz="1100">
              <a:solidFill>
                <a:schemeClr val="dk1"/>
              </a:solidFill>
              <a:effectLst/>
              <a:latin typeface="+mn-lt"/>
              <a:ea typeface="+mn-ea"/>
              <a:cs typeface="+mn-cs"/>
            </a:rPr>
            <a:t>百万円の減額となった。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各基金において目的に応じた事業を推進していくとともに、目的の類似している基金については統合も検討し、有効な財源として活用していく。</a:t>
          </a:r>
          <a:endParaRPr lang="ja-JP" altLang="ja-JP" sz="1400">
            <a:effectLst/>
          </a:endParaRPr>
        </a:p>
        <a:p>
          <a:r>
            <a:rPr kumimoji="1" lang="ja-JP" altLang="ja-JP" sz="1100">
              <a:solidFill>
                <a:schemeClr val="dk1"/>
              </a:solidFill>
              <a:effectLst/>
              <a:latin typeface="+mn-lt"/>
              <a:ea typeface="+mn-ea"/>
              <a:cs typeface="+mn-cs"/>
            </a:rPr>
            <a:t>　また、今後の大型事業の執行に伴う取り崩し額の増加や、財政状況が厳しい中での積立額の減少が見込まれ、基金全体としての減少が見込まれる。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地域振興基金：住民による自主的、主体的なまちづくり活動事業等の推進</a:t>
          </a:r>
          <a:endParaRPr lang="ja-JP" altLang="ja-JP" sz="1400">
            <a:effectLst/>
          </a:endParaRPr>
        </a:p>
        <a:p>
          <a:r>
            <a:rPr kumimoji="1" lang="ja-JP" altLang="ja-JP" sz="1100">
              <a:solidFill>
                <a:schemeClr val="dk1"/>
              </a:solidFill>
              <a:effectLst/>
              <a:latin typeface="+mn-lt"/>
              <a:ea typeface="+mn-ea"/>
              <a:cs typeface="+mn-cs"/>
            </a:rPr>
            <a:t>　文化振興基金：文化芸術活動及び歴史文化の保護、保存と活用</a:t>
          </a:r>
          <a:endParaRPr lang="ja-JP" altLang="ja-JP" sz="1400">
            <a:effectLst/>
          </a:endParaRPr>
        </a:p>
        <a:p>
          <a:r>
            <a:rPr kumimoji="1" lang="ja-JP" altLang="ja-JP" sz="1100">
              <a:solidFill>
                <a:schemeClr val="dk1"/>
              </a:solidFill>
              <a:effectLst/>
              <a:latin typeface="+mn-lt"/>
              <a:ea typeface="+mn-ea"/>
              <a:cs typeface="+mn-cs"/>
            </a:rPr>
            <a:t>　福祉基金：地域福祉活動の促進と快適な生活環境の形成</a:t>
          </a:r>
          <a:endParaRPr lang="ja-JP" altLang="ja-JP" sz="1400">
            <a:effectLst/>
          </a:endParaRPr>
        </a:p>
        <a:p>
          <a:r>
            <a:rPr kumimoji="1" lang="ja-JP" altLang="ja-JP" sz="1100">
              <a:solidFill>
                <a:schemeClr val="dk1"/>
              </a:solidFill>
              <a:effectLst/>
              <a:latin typeface="+mn-lt"/>
              <a:ea typeface="+mn-ea"/>
              <a:cs typeface="+mn-cs"/>
            </a:rPr>
            <a:t>　復興基金：平成３０年７月豪雨災害からの復旧及び復興</a:t>
          </a:r>
          <a:endParaRPr lang="ja-JP" altLang="ja-JP" sz="1400">
            <a:effectLst/>
          </a:endParaRPr>
        </a:p>
        <a:p>
          <a:r>
            <a:rPr kumimoji="1" lang="ja-JP" altLang="ja-JP" sz="1100">
              <a:solidFill>
                <a:schemeClr val="dk1"/>
              </a:solidFill>
              <a:effectLst/>
              <a:latin typeface="+mn-lt"/>
              <a:ea typeface="+mn-ea"/>
              <a:cs typeface="+mn-cs"/>
            </a:rPr>
            <a:t>　開発事業基金：大規模事業の実施による財源確保</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各基金において目的に応じた事業に充当したため。</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各基金において目的に応じた事業を推進していくとともに、目的の類似している基金については統合も検討し、有効な財源として活用していく。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決算剰余金による積み立てが取り崩し額を上回ったため。</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決算剰余金を積み立てるとともに、取り崩しについては大規模な災害対応など、最低限の範囲に努めていく。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地方債の償還に充当したが、地方債償還への充当が決算剰余金による積立額を上回ったため。</a:t>
          </a:r>
          <a:endParaRPr lang="ja-JP" altLang="ja-JP" sz="1400">
            <a:effectLst/>
          </a:endParaRPr>
        </a:p>
        <a:p>
          <a:r>
            <a:rPr kumimoji="1" lang="ja-JP" altLang="ja-JP" sz="1100">
              <a:solidFill>
                <a:schemeClr val="dk1"/>
              </a:solidFill>
              <a:effectLst/>
              <a:latin typeface="+mn-lt"/>
              <a:ea typeface="+mn-ea"/>
              <a:cs typeface="+mn-cs"/>
            </a:rPr>
            <a:t>　積立てについては、財政調整基金への積立てを優先した。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財政運営適正化計画に基づき、計画的な新規起債発行に努める。また、繰上償還の財源として保持していく。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0A6A28D-3B21-4637-A763-753C32DE5C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5A198B5-043B-44D5-9222-2D5137E709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887D95F6-F923-4379-AEC7-81A7D34D838F}"/>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5825C5BF-3BA4-421B-BCC6-ED599F535E49}"/>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20C89393-8C28-4CB5-8C41-38BC6BFD56C3}"/>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31C65AD3-D314-4E4C-B88C-0BEE6A3BBA71}"/>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CAADED4B-9A46-4653-B482-C5FEEE163776}"/>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51F32B7C-C06D-4772-9FDE-C56EB8DDB723}"/>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79DD7D0-0159-4DA8-AF69-E28DB035A1B0}"/>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AD43D2B2-098E-4FDC-9512-D3521C907C8D}"/>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4FFA8A4B-A832-4E37-A62A-37A48E7DED14}"/>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B3E2315D-3E48-45B4-AA84-DF3EE731D67C}"/>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26,861
25,928
546.99
27,279,348
26,071,818
895,281
13,938,543
30,951,323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90578CC1-F7DD-4026-B27E-BB3234C386F5}"/>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7BB4D210-EF66-4B71-BA9F-6E806B29EEC2}"/>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50DB4C02-5482-48DB-9789-4A8A82EC0775}"/>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48.1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7386D58E-8B55-4E34-9BD3-8A2B965E54E9}"/>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3194328D-B479-4897-B98B-C0381C4581B4}"/>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70D67D1-BF39-4F32-B226-3FF95B4D4242}"/>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9016E948-5CE6-492F-AF41-A71EF172BB31}"/>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50C65561-05E8-4111-A087-E49D871F0073}"/>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AC5D8179-1F79-42B2-AD31-849307109D6A}"/>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8CB2F6C1-9235-4D59-BE70-317D3B90EEFD}"/>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CAACF3A9-568D-43A0-8B5A-4BCE206B5DA9}"/>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117740E9-9ECB-4786-B1F7-49D13AEF86C6}"/>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73D50627-32F5-4E72-AA98-238ACDA5DC0A}"/>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28AE24B1-EFB2-4D4E-9848-1CD8B8C267E7}"/>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D3327876-975D-4B22-AA32-27D07142306E}"/>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6A4BD59A-8150-437C-BAA5-ED3AAF565618}"/>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B5040F6A-328D-4B1A-8450-FD66EE9AC247}"/>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C41E5C53-471A-4DBB-B50E-0F7DB9D1FF8E}"/>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91AC5473-40DB-4482-9E36-70D3CD888364}"/>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E5EE4555-9C74-4DA9-9B5B-C1758A882D5B}"/>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32C9441D-EE2E-406C-858D-A1BB5D536DAA}"/>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6AC24B58-B0E3-4BB0-B059-59923F84F09B}"/>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D5C2EF0E-AB98-413E-AB5A-2C86FFBBC13D}"/>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AAAF11EE-2C0C-47FB-ABDA-D4A45A9BF29E}"/>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F958A098-7F11-4753-BAE1-85D550D34936}"/>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EA1F8C11-BA06-4432-B69F-5B3215C879CE}"/>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FF7000F2-B331-4F28-B0D7-B70283DB3730}"/>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57007DD0-F299-4D0A-8D3F-922E5AC90B51}"/>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F030AEE-7C1E-4BCF-B505-94258245B581}"/>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49E82BEF-DA31-4E6A-9EFA-AEF573D86752}"/>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E6FB0E53-2DD5-4053-BCEA-CDFCE7CDD7B7}"/>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7C0805A2-D2B8-40E3-8F03-7F96766FD7BB}"/>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D8D12D08-E74F-4C24-9440-67E49FDFF022}"/>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49397F9C-E778-436A-822E-FB9FD59463D4}"/>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4A34A757-C5DB-4EFB-8C5B-2918340672D4}"/>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有形固定資産の老朽化が進んだことにより、有形固定資産減価償却率は昨年度と比較して</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増加し、類似団体平均を上回る率となった。本市の有形固定資産のうち、道路や橋りょうなどのインフラ工作物が大部分を占めており、中でも道路は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65.8%</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となっている。次いで建物が大きな割合を占めており、中でも市営住宅では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76.9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％、学校については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77.0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％と老朽化が進んでいる。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今後は共施設等総合管理計画に基づき公共施設等の延べ床面積の削減に向けて、老朽化した施設の統廃合や長寿命化などの老朽化対策に積極的に取り組んでいく。</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759ABC57-294E-4DCA-9082-2972C98F23DF}"/>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581CAF20-DDBB-403A-871D-850C7661D03B}"/>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C317470A-BF4B-4DE7-B215-B29350AFDD87}"/>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4DB8BFC-9619-47F2-8DF9-B6C7C49D85E8}"/>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a:extLst>
            <a:ext uri="{FF2B5EF4-FFF2-40B4-BE49-F238E27FC236}">
              <a16:creationId xmlns:a16="http://schemas.microsoft.com/office/drawing/2014/main" id="{C49B3559-A9D2-4E26-97CB-6486D38BDF7F}"/>
            </a:ext>
          </a:extLst>
        </xdr:cNvPr>
        <xdr:cNvSpPr txBox="1"/>
      </xdr:nvSpPr>
      <xdr:spPr>
        <a:xfrm>
          <a:off x="721516" y="65269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F037ECF5-20AB-4A88-9396-05EE85CA9CB4}"/>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9700EB24-E780-4C96-8415-0D53F2F24552}"/>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8103A0A7-F0FB-49EC-BB9E-57494BABE02B}"/>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E7D49BDE-A653-48DA-B10A-271DC6F5B21C}"/>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98BDA86A-38ED-4394-B67A-46CD3C8C069B}"/>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433EF54E-28B8-4841-8226-C5D3D55F2E9F}"/>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B1391BF7-44F8-46D5-A128-B770312D6B41}"/>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8DAAFB02-4443-43C0-AB8A-413F17A98413}"/>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21871DB8-A6BB-4FA7-81A3-B72812017F7F}"/>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a:extLst>
            <a:ext uri="{FF2B5EF4-FFF2-40B4-BE49-F238E27FC236}">
              <a16:creationId xmlns:a16="http://schemas.microsoft.com/office/drawing/2014/main" id="{B3D5E5AA-4403-426E-A8FE-0814A4446B94}"/>
            </a:ext>
          </a:extLst>
        </xdr:cNvPr>
        <xdr:cNvSpPr txBox="1"/>
      </xdr:nvSpPr>
      <xdr:spPr>
        <a:xfrm>
          <a:off x="801248" y="476966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DC310142-AE3F-4C81-8DFE-EFAFFC9F2A43}"/>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24236</xdr:rowOff>
    </xdr:from>
    <xdr:to>
      <xdr:col>23</xdr:col>
      <xdr:colOff>85090</xdr:colOff>
      <xdr:row>33</xdr:row>
      <xdr:rowOff>81704</xdr:rowOff>
    </xdr:to>
    <xdr:cxnSp macro="">
      <xdr:nvCxnSpPr>
        <xdr:cNvPr id="65" name="直線コネクタ 64">
          <a:extLst>
            <a:ext uri="{FF2B5EF4-FFF2-40B4-BE49-F238E27FC236}">
              <a16:creationId xmlns:a16="http://schemas.microsoft.com/office/drawing/2014/main" id="{E4E7EF66-F634-4760-8072-A3ECDDED2648}"/>
            </a:ext>
          </a:extLst>
        </xdr:cNvPr>
        <xdr:cNvCxnSpPr/>
      </xdr:nvCxnSpPr>
      <xdr:spPr>
        <a:xfrm flipV="1">
          <a:off x="4206240" y="5152496"/>
          <a:ext cx="1270" cy="1230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66" name="有形固定資産減価償却率最小値テキスト">
          <a:extLst>
            <a:ext uri="{FF2B5EF4-FFF2-40B4-BE49-F238E27FC236}">
              <a16:creationId xmlns:a16="http://schemas.microsoft.com/office/drawing/2014/main" id="{A0313BF8-DA82-4EB1-9C80-77E97C3F6567}"/>
            </a:ext>
          </a:extLst>
        </xdr:cNvPr>
        <xdr:cNvSpPr txBox="1"/>
      </xdr:nvSpPr>
      <xdr:spPr>
        <a:xfrm>
          <a:off x="4258945" y="6387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67" name="直線コネクタ 66">
          <a:extLst>
            <a:ext uri="{FF2B5EF4-FFF2-40B4-BE49-F238E27FC236}">
              <a16:creationId xmlns:a16="http://schemas.microsoft.com/office/drawing/2014/main" id="{EE9CC2E6-0C63-473C-B09B-B6B8C2D072E8}"/>
            </a:ext>
          </a:extLst>
        </xdr:cNvPr>
        <xdr:cNvCxnSpPr/>
      </xdr:nvCxnSpPr>
      <xdr:spPr>
        <a:xfrm>
          <a:off x="4119245" y="638344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142363</xdr:rowOff>
    </xdr:from>
    <xdr:ext cx="405111" cy="259045"/>
    <xdr:sp macro="" textlink="">
      <xdr:nvSpPr>
        <xdr:cNvPr id="68" name="有形固定資産減価償却率最大値テキスト">
          <a:extLst>
            <a:ext uri="{FF2B5EF4-FFF2-40B4-BE49-F238E27FC236}">
              <a16:creationId xmlns:a16="http://schemas.microsoft.com/office/drawing/2014/main" id="{F24306D2-0C58-4C38-AA08-58DC3F6711C8}"/>
            </a:ext>
          </a:extLst>
        </xdr:cNvPr>
        <xdr:cNvSpPr txBox="1"/>
      </xdr:nvSpPr>
      <xdr:spPr>
        <a:xfrm>
          <a:off x="4258945" y="4935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24236</xdr:rowOff>
    </xdr:from>
    <xdr:to>
      <xdr:col>23</xdr:col>
      <xdr:colOff>174625</xdr:colOff>
      <xdr:row>26</xdr:row>
      <xdr:rowOff>24236</xdr:rowOff>
    </xdr:to>
    <xdr:cxnSp macro="">
      <xdr:nvCxnSpPr>
        <xdr:cNvPr id="69" name="直線コネクタ 68">
          <a:extLst>
            <a:ext uri="{FF2B5EF4-FFF2-40B4-BE49-F238E27FC236}">
              <a16:creationId xmlns:a16="http://schemas.microsoft.com/office/drawing/2014/main" id="{10D0EDAB-634C-4FAE-B9F8-7744EECA4B54}"/>
            </a:ext>
          </a:extLst>
        </xdr:cNvPr>
        <xdr:cNvCxnSpPr/>
      </xdr:nvCxnSpPr>
      <xdr:spPr>
        <a:xfrm>
          <a:off x="4119245" y="5152496"/>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2663</xdr:rowOff>
    </xdr:from>
    <xdr:ext cx="405111" cy="259045"/>
    <xdr:sp macro="" textlink="">
      <xdr:nvSpPr>
        <xdr:cNvPr id="70" name="有形固定資産減価償却率平均値テキスト">
          <a:extLst>
            <a:ext uri="{FF2B5EF4-FFF2-40B4-BE49-F238E27FC236}">
              <a16:creationId xmlns:a16="http://schemas.microsoft.com/office/drawing/2014/main" id="{5CB7B2FB-6373-4C13-BBCB-7233B48AA9E1}"/>
            </a:ext>
          </a:extLst>
        </xdr:cNvPr>
        <xdr:cNvSpPr txBox="1"/>
      </xdr:nvSpPr>
      <xdr:spPr>
        <a:xfrm>
          <a:off x="4258945" y="5801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151236</xdr:rowOff>
    </xdr:from>
    <xdr:to>
      <xdr:col>23</xdr:col>
      <xdr:colOff>136525</xdr:colOff>
      <xdr:row>31</xdr:row>
      <xdr:rowOff>81386</xdr:rowOff>
    </xdr:to>
    <xdr:sp macro="" textlink="">
      <xdr:nvSpPr>
        <xdr:cNvPr id="71" name="フローチャート: 判断 70">
          <a:extLst>
            <a:ext uri="{FF2B5EF4-FFF2-40B4-BE49-F238E27FC236}">
              <a16:creationId xmlns:a16="http://schemas.microsoft.com/office/drawing/2014/main" id="{4B9D74C7-1404-41FC-9E00-07A6955C557A}"/>
            </a:ext>
          </a:extLst>
        </xdr:cNvPr>
        <xdr:cNvSpPr/>
      </xdr:nvSpPr>
      <xdr:spPr>
        <a:xfrm>
          <a:off x="4157345" y="59500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144039</xdr:rowOff>
    </xdr:from>
    <xdr:to>
      <xdr:col>19</xdr:col>
      <xdr:colOff>187325</xdr:colOff>
      <xdr:row>31</xdr:row>
      <xdr:rowOff>74189</xdr:rowOff>
    </xdr:to>
    <xdr:sp macro="" textlink="">
      <xdr:nvSpPr>
        <xdr:cNvPr id="72" name="フローチャート: 判断 71">
          <a:extLst>
            <a:ext uri="{FF2B5EF4-FFF2-40B4-BE49-F238E27FC236}">
              <a16:creationId xmlns:a16="http://schemas.microsoft.com/office/drawing/2014/main" id="{8C70D35E-44EA-420B-B939-DC7E5B85B939}"/>
            </a:ext>
          </a:extLst>
        </xdr:cNvPr>
        <xdr:cNvSpPr/>
      </xdr:nvSpPr>
      <xdr:spPr>
        <a:xfrm>
          <a:off x="3537585" y="59428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111654</xdr:rowOff>
    </xdr:from>
    <xdr:to>
      <xdr:col>15</xdr:col>
      <xdr:colOff>187325</xdr:colOff>
      <xdr:row>31</xdr:row>
      <xdr:rowOff>41804</xdr:rowOff>
    </xdr:to>
    <xdr:sp macro="" textlink="">
      <xdr:nvSpPr>
        <xdr:cNvPr id="73" name="フローチャート: 判断 72">
          <a:extLst>
            <a:ext uri="{FF2B5EF4-FFF2-40B4-BE49-F238E27FC236}">
              <a16:creationId xmlns:a16="http://schemas.microsoft.com/office/drawing/2014/main" id="{4678DA41-1238-4405-B17D-552C44B67119}"/>
            </a:ext>
          </a:extLst>
        </xdr:cNvPr>
        <xdr:cNvSpPr/>
      </xdr:nvSpPr>
      <xdr:spPr>
        <a:xfrm>
          <a:off x="2867025" y="59104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97261</xdr:rowOff>
    </xdr:from>
    <xdr:to>
      <xdr:col>11</xdr:col>
      <xdr:colOff>187325</xdr:colOff>
      <xdr:row>31</xdr:row>
      <xdr:rowOff>27411</xdr:rowOff>
    </xdr:to>
    <xdr:sp macro="" textlink="">
      <xdr:nvSpPr>
        <xdr:cNvPr id="74" name="フローチャート: 判断 73">
          <a:extLst>
            <a:ext uri="{FF2B5EF4-FFF2-40B4-BE49-F238E27FC236}">
              <a16:creationId xmlns:a16="http://schemas.microsoft.com/office/drawing/2014/main" id="{DBE1D015-CBD5-4307-B61F-A597E2F38BBB}"/>
            </a:ext>
          </a:extLst>
        </xdr:cNvPr>
        <xdr:cNvSpPr/>
      </xdr:nvSpPr>
      <xdr:spPr>
        <a:xfrm>
          <a:off x="2196465" y="58960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84667</xdr:rowOff>
    </xdr:from>
    <xdr:to>
      <xdr:col>7</xdr:col>
      <xdr:colOff>187325</xdr:colOff>
      <xdr:row>31</xdr:row>
      <xdr:rowOff>14817</xdr:rowOff>
    </xdr:to>
    <xdr:sp macro="" textlink="">
      <xdr:nvSpPr>
        <xdr:cNvPr id="75" name="フローチャート: 判断 74">
          <a:extLst>
            <a:ext uri="{FF2B5EF4-FFF2-40B4-BE49-F238E27FC236}">
              <a16:creationId xmlns:a16="http://schemas.microsoft.com/office/drawing/2014/main" id="{33FB47BE-D020-48CB-A9C5-F73C21DBCCDC}"/>
            </a:ext>
          </a:extLst>
        </xdr:cNvPr>
        <xdr:cNvSpPr/>
      </xdr:nvSpPr>
      <xdr:spPr>
        <a:xfrm>
          <a:off x="1525905" y="58834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9F79E033-4CAE-40DE-9241-02043660D360}"/>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B38E8830-CCDB-4009-96EF-4B77245F3D81}"/>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C2468B8D-D16C-4924-8991-08087FE14C4E}"/>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5940F626-88CF-4B84-B57D-7C7DCDCFA561}"/>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6F127A06-43EE-49D7-AFFE-691A6D27AECF}"/>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162031</xdr:rowOff>
    </xdr:from>
    <xdr:to>
      <xdr:col>23</xdr:col>
      <xdr:colOff>136525</xdr:colOff>
      <xdr:row>31</xdr:row>
      <xdr:rowOff>92181</xdr:rowOff>
    </xdr:to>
    <xdr:sp macro="" textlink="">
      <xdr:nvSpPr>
        <xdr:cNvPr id="81" name="楕円 80">
          <a:extLst>
            <a:ext uri="{FF2B5EF4-FFF2-40B4-BE49-F238E27FC236}">
              <a16:creationId xmlns:a16="http://schemas.microsoft.com/office/drawing/2014/main" id="{A2547F12-44A6-4680-B040-11FFFF6E2946}"/>
            </a:ext>
          </a:extLst>
        </xdr:cNvPr>
        <xdr:cNvSpPr/>
      </xdr:nvSpPr>
      <xdr:spPr>
        <a:xfrm>
          <a:off x="4157345" y="59608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140458</xdr:rowOff>
    </xdr:from>
    <xdr:ext cx="405111" cy="259045"/>
    <xdr:sp macro="" textlink="">
      <xdr:nvSpPr>
        <xdr:cNvPr id="82" name="有形固定資産減価償却率該当値テキスト">
          <a:extLst>
            <a:ext uri="{FF2B5EF4-FFF2-40B4-BE49-F238E27FC236}">
              <a16:creationId xmlns:a16="http://schemas.microsoft.com/office/drawing/2014/main" id="{B41AA99B-3A8D-4C92-A1ED-C3B32C9B8C92}"/>
            </a:ext>
          </a:extLst>
        </xdr:cNvPr>
        <xdr:cNvSpPr txBox="1"/>
      </xdr:nvSpPr>
      <xdr:spPr>
        <a:xfrm>
          <a:off x="4258945" y="5939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131445</xdr:rowOff>
    </xdr:from>
    <xdr:to>
      <xdr:col>19</xdr:col>
      <xdr:colOff>187325</xdr:colOff>
      <xdr:row>31</xdr:row>
      <xdr:rowOff>61595</xdr:rowOff>
    </xdr:to>
    <xdr:sp macro="" textlink="">
      <xdr:nvSpPr>
        <xdr:cNvPr id="83" name="楕円 82">
          <a:extLst>
            <a:ext uri="{FF2B5EF4-FFF2-40B4-BE49-F238E27FC236}">
              <a16:creationId xmlns:a16="http://schemas.microsoft.com/office/drawing/2014/main" id="{D29A8A66-CE49-4C61-86CE-568F1B25BED2}"/>
            </a:ext>
          </a:extLst>
        </xdr:cNvPr>
        <xdr:cNvSpPr/>
      </xdr:nvSpPr>
      <xdr:spPr>
        <a:xfrm>
          <a:off x="3537585" y="59302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10795</xdr:rowOff>
    </xdr:from>
    <xdr:to>
      <xdr:col>23</xdr:col>
      <xdr:colOff>85725</xdr:colOff>
      <xdr:row>31</xdr:row>
      <xdr:rowOff>41381</xdr:rowOff>
    </xdr:to>
    <xdr:cxnSp macro="">
      <xdr:nvCxnSpPr>
        <xdr:cNvPr id="84" name="直線コネクタ 83">
          <a:extLst>
            <a:ext uri="{FF2B5EF4-FFF2-40B4-BE49-F238E27FC236}">
              <a16:creationId xmlns:a16="http://schemas.microsoft.com/office/drawing/2014/main" id="{371CA46E-6FEC-46BB-8C1C-D79697D0E27D}"/>
            </a:ext>
          </a:extLst>
        </xdr:cNvPr>
        <xdr:cNvCxnSpPr/>
      </xdr:nvCxnSpPr>
      <xdr:spPr>
        <a:xfrm>
          <a:off x="3588385" y="5977255"/>
          <a:ext cx="619760" cy="30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100859</xdr:rowOff>
    </xdr:from>
    <xdr:to>
      <xdr:col>15</xdr:col>
      <xdr:colOff>187325</xdr:colOff>
      <xdr:row>31</xdr:row>
      <xdr:rowOff>31009</xdr:rowOff>
    </xdr:to>
    <xdr:sp macro="" textlink="">
      <xdr:nvSpPr>
        <xdr:cNvPr id="85" name="楕円 84">
          <a:extLst>
            <a:ext uri="{FF2B5EF4-FFF2-40B4-BE49-F238E27FC236}">
              <a16:creationId xmlns:a16="http://schemas.microsoft.com/office/drawing/2014/main" id="{C601D64C-31C5-4AA7-97D9-F8F1A7B28786}"/>
            </a:ext>
          </a:extLst>
        </xdr:cNvPr>
        <xdr:cNvSpPr/>
      </xdr:nvSpPr>
      <xdr:spPr>
        <a:xfrm>
          <a:off x="2867025" y="58996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151659</xdr:rowOff>
    </xdr:from>
    <xdr:to>
      <xdr:col>19</xdr:col>
      <xdr:colOff>136525</xdr:colOff>
      <xdr:row>31</xdr:row>
      <xdr:rowOff>10795</xdr:rowOff>
    </xdr:to>
    <xdr:cxnSp macro="">
      <xdr:nvCxnSpPr>
        <xdr:cNvPr id="86" name="直線コネクタ 85">
          <a:extLst>
            <a:ext uri="{FF2B5EF4-FFF2-40B4-BE49-F238E27FC236}">
              <a16:creationId xmlns:a16="http://schemas.microsoft.com/office/drawing/2014/main" id="{934A5F27-399B-409A-8087-EF10311608A8}"/>
            </a:ext>
          </a:extLst>
        </xdr:cNvPr>
        <xdr:cNvCxnSpPr/>
      </xdr:nvCxnSpPr>
      <xdr:spPr>
        <a:xfrm>
          <a:off x="2917825" y="5950479"/>
          <a:ext cx="670560" cy="26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64876</xdr:rowOff>
    </xdr:from>
    <xdr:to>
      <xdr:col>11</xdr:col>
      <xdr:colOff>187325</xdr:colOff>
      <xdr:row>30</xdr:row>
      <xdr:rowOff>166476</xdr:rowOff>
    </xdr:to>
    <xdr:sp macro="" textlink="">
      <xdr:nvSpPr>
        <xdr:cNvPr id="87" name="楕円 86">
          <a:extLst>
            <a:ext uri="{FF2B5EF4-FFF2-40B4-BE49-F238E27FC236}">
              <a16:creationId xmlns:a16="http://schemas.microsoft.com/office/drawing/2014/main" id="{05906176-8EBD-4C6A-AE7C-2B2106000D99}"/>
            </a:ext>
          </a:extLst>
        </xdr:cNvPr>
        <xdr:cNvSpPr/>
      </xdr:nvSpPr>
      <xdr:spPr>
        <a:xfrm>
          <a:off x="2196465" y="58636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115676</xdr:rowOff>
    </xdr:from>
    <xdr:to>
      <xdr:col>15</xdr:col>
      <xdr:colOff>136525</xdr:colOff>
      <xdr:row>30</xdr:row>
      <xdr:rowOff>151659</xdr:rowOff>
    </xdr:to>
    <xdr:cxnSp macro="">
      <xdr:nvCxnSpPr>
        <xdr:cNvPr id="88" name="直線コネクタ 87">
          <a:extLst>
            <a:ext uri="{FF2B5EF4-FFF2-40B4-BE49-F238E27FC236}">
              <a16:creationId xmlns:a16="http://schemas.microsoft.com/office/drawing/2014/main" id="{5F2100EA-5BBF-4B40-8CCB-0D8A8F6D55F3}"/>
            </a:ext>
          </a:extLst>
        </xdr:cNvPr>
        <xdr:cNvCxnSpPr/>
      </xdr:nvCxnSpPr>
      <xdr:spPr>
        <a:xfrm>
          <a:off x="2247265" y="5914496"/>
          <a:ext cx="67056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7303</xdr:rowOff>
    </xdr:from>
    <xdr:to>
      <xdr:col>7</xdr:col>
      <xdr:colOff>187325</xdr:colOff>
      <xdr:row>30</xdr:row>
      <xdr:rowOff>108903</xdr:rowOff>
    </xdr:to>
    <xdr:sp macro="" textlink="">
      <xdr:nvSpPr>
        <xdr:cNvPr id="89" name="楕円 88">
          <a:extLst>
            <a:ext uri="{FF2B5EF4-FFF2-40B4-BE49-F238E27FC236}">
              <a16:creationId xmlns:a16="http://schemas.microsoft.com/office/drawing/2014/main" id="{37A7F7D7-ADFE-4976-8E1D-4A2FAEFAA692}"/>
            </a:ext>
          </a:extLst>
        </xdr:cNvPr>
        <xdr:cNvSpPr/>
      </xdr:nvSpPr>
      <xdr:spPr>
        <a:xfrm>
          <a:off x="1525905" y="580612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58103</xdr:rowOff>
    </xdr:from>
    <xdr:to>
      <xdr:col>11</xdr:col>
      <xdr:colOff>136525</xdr:colOff>
      <xdr:row>30</xdr:row>
      <xdr:rowOff>115676</xdr:rowOff>
    </xdr:to>
    <xdr:cxnSp macro="">
      <xdr:nvCxnSpPr>
        <xdr:cNvPr id="90" name="直線コネクタ 89">
          <a:extLst>
            <a:ext uri="{FF2B5EF4-FFF2-40B4-BE49-F238E27FC236}">
              <a16:creationId xmlns:a16="http://schemas.microsoft.com/office/drawing/2014/main" id="{2B6491A2-BECE-41FF-8664-9E538008484F}"/>
            </a:ext>
          </a:extLst>
        </xdr:cNvPr>
        <xdr:cNvCxnSpPr/>
      </xdr:nvCxnSpPr>
      <xdr:spPr>
        <a:xfrm>
          <a:off x="1576705" y="5856923"/>
          <a:ext cx="67056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65316</xdr:rowOff>
    </xdr:from>
    <xdr:ext cx="405111" cy="259045"/>
    <xdr:sp macro="" textlink="">
      <xdr:nvSpPr>
        <xdr:cNvPr id="91" name="n_1aveValue有形固定資産減価償却率">
          <a:extLst>
            <a:ext uri="{FF2B5EF4-FFF2-40B4-BE49-F238E27FC236}">
              <a16:creationId xmlns:a16="http://schemas.microsoft.com/office/drawing/2014/main" id="{5A4EE406-3EDC-4100-BD34-8C5BA9D7BE44}"/>
            </a:ext>
          </a:extLst>
        </xdr:cNvPr>
        <xdr:cNvSpPr txBox="1"/>
      </xdr:nvSpPr>
      <xdr:spPr>
        <a:xfrm>
          <a:off x="3395989" y="6031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32931</xdr:rowOff>
    </xdr:from>
    <xdr:ext cx="405111" cy="259045"/>
    <xdr:sp macro="" textlink="">
      <xdr:nvSpPr>
        <xdr:cNvPr id="92" name="n_2aveValue有形固定資産減価償却率">
          <a:extLst>
            <a:ext uri="{FF2B5EF4-FFF2-40B4-BE49-F238E27FC236}">
              <a16:creationId xmlns:a16="http://schemas.microsoft.com/office/drawing/2014/main" id="{3467C5D8-945F-461F-8722-71013B28541B}"/>
            </a:ext>
          </a:extLst>
        </xdr:cNvPr>
        <xdr:cNvSpPr txBox="1"/>
      </xdr:nvSpPr>
      <xdr:spPr>
        <a:xfrm>
          <a:off x="2738129" y="599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18538</xdr:rowOff>
    </xdr:from>
    <xdr:ext cx="405111" cy="259045"/>
    <xdr:sp macro="" textlink="">
      <xdr:nvSpPr>
        <xdr:cNvPr id="93" name="n_3aveValue有形固定資産減価償却率">
          <a:extLst>
            <a:ext uri="{FF2B5EF4-FFF2-40B4-BE49-F238E27FC236}">
              <a16:creationId xmlns:a16="http://schemas.microsoft.com/office/drawing/2014/main" id="{692CFAA5-44F4-4ADE-A337-FAA8DFB3E412}"/>
            </a:ext>
          </a:extLst>
        </xdr:cNvPr>
        <xdr:cNvSpPr txBox="1"/>
      </xdr:nvSpPr>
      <xdr:spPr>
        <a:xfrm>
          <a:off x="2067569" y="5984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5944</xdr:rowOff>
    </xdr:from>
    <xdr:ext cx="405111" cy="259045"/>
    <xdr:sp macro="" textlink="">
      <xdr:nvSpPr>
        <xdr:cNvPr id="94" name="n_4aveValue有形固定資産減価償却率">
          <a:extLst>
            <a:ext uri="{FF2B5EF4-FFF2-40B4-BE49-F238E27FC236}">
              <a16:creationId xmlns:a16="http://schemas.microsoft.com/office/drawing/2014/main" id="{25074C44-C366-4B03-A5A2-DD17580FD927}"/>
            </a:ext>
          </a:extLst>
        </xdr:cNvPr>
        <xdr:cNvSpPr txBox="1"/>
      </xdr:nvSpPr>
      <xdr:spPr>
        <a:xfrm>
          <a:off x="1397009" y="5972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78122</xdr:rowOff>
    </xdr:from>
    <xdr:ext cx="405111" cy="259045"/>
    <xdr:sp macro="" textlink="">
      <xdr:nvSpPr>
        <xdr:cNvPr id="95" name="n_1mainValue有形固定資産減価償却率">
          <a:extLst>
            <a:ext uri="{FF2B5EF4-FFF2-40B4-BE49-F238E27FC236}">
              <a16:creationId xmlns:a16="http://schemas.microsoft.com/office/drawing/2014/main" id="{97366597-696A-4AB0-A6F1-88DADF66E8A5}"/>
            </a:ext>
          </a:extLst>
        </xdr:cNvPr>
        <xdr:cNvSpPr txBox="1"/>
      </xdr:nvSpPr>
      <xdr:spPr>
        <a:xfrm>
          <a:off x="3395989" y="570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47536</xdr:rowOff>
    </xdr:from>
    <xdr:ext cx="405111" cy="259045"/>
    <xdr:sp macro="" textlink="">
      <xdr:nvSpPr>
        <xdr:cNvPr id="96" name="n_2mainValue有形固定資産減価償却率">
          <a:extLst>
            <a:ext uri="{FF2B5EF4-FFF2-40B4-BE49-F238E27FC236}">
              <a16:creationId xmlns:a16="http://schemas.microsoft.com/office/drawing/2014/main" id="{1B981A82-8EC7-4761-BE80-EE15BC3CE0FC}"/>
            </a:ext>
          </a:extLst>
        </xdr:cNvPr>
        <xdr:cNvSpPr txBox="1"/>
      </xdr:nvSpPr>
      <xdr:spPr>
        <a:xfrm>
          <a:off x="2738129" y="5678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11553</xdr:rowOff>
    </xdr:from>
    <xdr:ext cx="405111" cy="259045"/>
    <xdr:sp macro="" textlink="">
      <xdr:nvSpPr>
        <xdr:cNvPr id="97" name="n_3mainValue有形固定資産減価償却率">
          <a:extLst>
            <a:ext uri="{FF2B5EF4-FFF2-40B4-BE49-F238E27FC236}">
              <a16:creationId xmlns:a16="http://schemas.microsoft.com/office/drawing/2014/main" id="{38CF2D2E-F038-43EC-A24F-D33BE69DD5FC}"/>
            </a:ext>
          </a:extLst>
        </xdr:cNvPr>
        <xdr:cNvSpPr txBox="1"/>
      </xdr:nvSpPr>
      <xdr:spPr>
        <a:xfrm>
          <a:off x="2067569" y="5642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125430</xdr:rowOff>
    </xdr:from>
    <xdr:ext cx="405111" cy="259045"/>
    <xdr:sp macro="" textlink="">
      <xdr:nvSpPr>
        <xdr:cNvPr id="98" name="n_4mainValue有形固定資産減価償却率">
          <a:extLst>
            <a:ext uri="{FF2B5EF4-FFF2-40B4-BE49-F238E27FC236}">
              <a16:creationId xmlns:a16="http://schemas.microsoft.com/office/drawing/2014/main" id="{45E155E4-1F47-46E2-A809-410DAF038017}"/>
            </a:ext>
          </a:extLst>
        </xdr:cNvPr>
        <xdr:cNvSpPr txBox="1"/>
      </xdr:nvSpPr>
      <xdr:spPr>
        <a:xfrm>
          <a:off x="1397009" y="5588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BC48B03F-D352-4715-859E-506A53FBCF65}"/>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E6B7E324-2A3C-47DF-B0BA-7AD00F58064F}"/>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82C3433A-FC0C-40A9-9E6F-366DBE59F9A8}"/>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[ 674.7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3CA7850F-3A6C-4A5B-9D6D-1AE295AFE5F1}"/>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A107FB26-0B76-4638-97DC-07D2F36E1198}"/>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A2AA54AF-F48E-4C69-9B5C-FAC07B9A4CA0}"/>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954B67DD-AA5C-416F-BFA7-2747E5DFEC07}"/>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CF1774BC-2553-467E-861B-1F609C8001D3}"/>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2A7CD0AA-096B-4100-8FBD-601535B12127}"/>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84D5CD89-9161-46A2-B379-D78CEFC6EBE1}"/>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115212DC-2151-4C1F-BC03-1018745AA41D}"/>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2725DF45-B871-450A-A16C-4787B868176D}"/>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65AA1A27-0075-4A69-896C-057FA7B519F7}"/>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債務償還比率は昨年度と比較して</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21.8</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しているものの、類似団体平均を上回っている。主な要因としては、近年の新消防庁舎整備事業、高梁認定こども園整備事業等の大型事業に係る起債発行が影響しているものと考えられる。来年度以降も、大型事業の実施に伴う多額の起債発行を予定しており、さらに増加する見込みである。今後、財政運営適正化計画に基づき、計画的な発行を遵守する必要があ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8F3E80E8-443F-478E-8E6D-AF244D6CD26E}"/>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39D658D3-34B2-47E3-ABDF-EAFD4B44CF3B}"/>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F9F6F753-28B0-4E2A-B227-4CC58621A181}"/>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990F826A-64EC-49F5-9DA1-7C99F357939A}"/>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6549541F-DE0E-4531-BE17-93225EC68F08}"/>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1309E46C-C524-4571-AD50-319541B733B8}"/>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6DC9C646-D34C-448C-BD31-3C611E8083C1}"/>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7AF5C3BD-67EA-4A44-9B66-B26B6E539135}"/>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9B213960-4A7F-475D-AF3E-BC2617088439}"/>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04C2CB51-D615-4B2A-80D2-5B99EA04A89D}"/>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E353047A-86EF-4631-ADBB-CA11C73C34C1}"/>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3DA7D25F-8113-42D4-AB14-C48EA7866329}"/>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BE53322B-5E15-48B0-AE62-BCDEFAD30C9F}"/>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352ECE6F-6B3F-4B74-AC98-EA465272F86C}"/>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CF10C784-6475-4F8C-A482-2E4160C861A3}"/>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123875</xdr:rowOff>
    </xdr:to>
    <xdr:cxnSp macro="">
      <xdr:nvCxnSpPr>
        <xdr:cNvPr id="127" name="直線コネクタ 126">
          <a:extLst>
            <a:ext uri="{FF2B5EF4-FFF2-40B4-BE49-F238E27FC236}">
              <a16:creationId xmlns:a16="http://schemas.microsoft.com/office/drawing/2014/main" id="{59139D46-94FF-4BD3-9699-925D42C87889}"/>
            </a:ext>
          </a:extLst>
        </xdr:cNvPr>
        <xdr:cNvCxnSpPr/>
      </xdr:nvCxnSpPr>
      <xdr:spPr>
        <a:xfrm flipV="1">
          <a:off x="13027660" y="5211868"/>
          <a:ext cx="1269" cy="13813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127702</xdr:rowOff>
    </xdr:from>
    <xdr:ext cx="560923" cy="259045"/>
    <xdr:sp macro="" textlink="">
      <xdr:nvSpPr>
        <xdr:cNvPr id="128" name="債務償還比率最小値テキスト">
          <a:extLst>
            <a:ext uri="{FF2B5EF4-FFF2-40B4-BE49-F238E27FC236}">
              <a16:creationId xmlns:a16="http://schemas.microsoft.com/office/drawing/2014/main" id="{126D76B1-73E6-42F3-8518-37D38B7DB3E7}"/>
            </a:ext>
          </a:extLst>
        </xdr:cNvPr>
        <xdr:cNvSpPr txBox="1"/>
      </xdr:nvSpPr>
      <xdr:spPr>
        <a:xfrm>
          <a:off x="13080365" y="659708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123875</xdr:rowOff>
    </xdr:from>
    <xdr:to>
      <xdr:col>76</xdr:col>
      <xdr:colOff>111125</xdr:colOff>
      <xdr:row>34</xdr:row>
      <xdr:rowOff>123875</xdr:rowOff>
    </xdr:to>
    <xdr:cxnSp macro="">
      <xdr:nvCxnSpPr>
        <xdr:cNvPr id="129" name="直線コネクタ 128">
          <a:extLst>
            <a:ext uri="{FF2B5EF4-FFF2-40B4-BE49-F238E27FC236}">
              <a16:creationId xmlns:a16="http://schemas.microsoft.com/office/drawing/2014/main" id="{8370CD41-08F5-4D32-B377-B6AF3A7EACE5}"/>
            </a:ext>
          </a:extLst>
        </xdr:cNvPr>
        <xdr:cNvCxnSpPr/>
      </xdr:nvCxnSpPr>
      <xdr:spPr>
        <a:xfrm>
          <a:off x="12963525" y="65932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A0C6C2E8-0AD1-41D4-AB20-38909E9F56ED}"/>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354CC62C-7B6B-4E74-883C-0AC9AB44357D}"/>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25981</xdr:rowOff>
    </xdr:from>
    <xdr:ext cx="469744" cy="259045"/>
    <xdr:sp macro="" textlink="">
      <xdr:nvSpPr>
        <xdr:cNvPr id="132" name="債務償還比率平均値テキスト">
          <a:extLst>
            <a:ext uri="{FF2B5EF4-FFF2-40B4-BE49-F238E27FC236}">
              <a16:creationId xmlns:a16="http://schemas.microsoft.com/office/drawing/2014/main" id="{7B12FD16-DA8C-4CF7-B7E6-B4A156683320}"/>
            </a:ext>
          </a:extLst>
        </xdr:cNvPr>
        <xdr:cNvSpPr txBox="1"/>
      </xdr:nvSpPr>
      <xdr:spPr>
        <a:xfrm>
          <a:off x="13080365" y="56571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3104</xdr:rowOff>
    </xdr:from>
    <xdr:to>
      <xdr:col>76</xdr:col>
      <xdr:colOff>73025</xdr:colOff>
      <xdr:row>30</xdr:row>
      <xdr:rowOff>104704</xdr:rowOff>
    </xdr:to>
    <xdr:sp macro="" textlink="">
      <xdr:nvSpPr>
        <xdr:cNvPr id="133" name="フローチャート: 判断 132">
          <a:extLst>
            <a:ext uri="{FF2B5EF4-FFF2-40B4-BE49-F238E27FC236}">
              <a16:creationId xmlns:a16="http://schemas.microsoft.com/office/drawing/2014/main" id="{8DE90A48-19DC-465E-BD5F-48EED4A9E7EE}"/>
            </a:ext>
          </a:extLst>
        </xdr:cNvPr>
        <xdr:cNvSpPr/>
      </xdr:nvSpPr>
      <xdr:spPr>
        <a:xfrm>
          <a:off x="13001625" y="58019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12340</xdr:rowOff>
    </xdr:from>
    <xdr:to>
      <xdr:col>72</xdr:col>
      <xdr:colOff>123825</xdr:colOff>
      <xdr:row>30</xdr:row>
      <xdr:rowOff>113940</xdr:rowOff>
    </xdr:to>
    <xdr:sp macro="" textlink="">
      <xdr:nvSpPr>
        <xdr:cNvPr id="134" name="フローチャート: 判断 133">
          <a:extLst>
            <a:ext uri="{FF2B5EF4-FFF2-40B4-BE49-F238E27FC236}">
              <a16:creationId xmlns:a16="http://schemas.microsoft.com/office/drawing/2014/main" id="{056B8CEE-908D-413A-84F4-838069BB442D}"/>
            </a:ext>
          </a:extLst>
        </xdr:cNvPr>
        <xdr:cNvSpPr/>
      </xdr:nvSpPr>
      <xdr:spPr>
        <a:xfrm>
          <a:off x="12359005" y="581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146847</xdr:rowOff>
    </xdr:from>
    <xdr:to>
      <xdr:col>68</xdr:col>
      <xdr:colOff>123825</xdr:colOff>
      <xdr:row>30</xdr:row>
      <xdr:rowOff>76997</xdr:rowOff>
    </xdr:to>
    <xdr:sp macro="" textlink="">
      <xdr:nvSpPr>
        <xdr:cNvPr id="135" name="フローチャート: 判断 134">
          <a:extLst>
            <a:ext uri="{FF2B5EF4-FFF2-40B4-BE49-F238E27FC236}">
              <a16:creationId xmlns:a16="http://schemas.microsoft.com/office/drawing/2014/main" id="{23F509C2-A3A6-4716-ABE4-A9A45DD29FC2}"/>
            </a:ext>
          </a:extLst>
        </xdr:cNvPr>
        <xdr:cNvSpPr/>
      </xdr:nvSpPr>
      <xdr:spPr>
        <a:xfrm>
          <a:off x="11688445" y="57780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147638</xdr:rowOff>
    </xdr:from>
    <xdr:to>
      <xdr:col>64</xdr:col>
      <xdr:colOff>123825</xdr:colOff>
      <xdr:row>31</xdr:row>
      <xdr:rowOff>77788</xdr:rowOff>
    </xdr:to>
    <xdr:sp macro="" textlink="">
      <xdr:nvSpPr>
        <xdr:cNvPr id="136" name="フローチャート: 判断 135">
          <a:extLst>
            <a:ext uri="{FF2B5EF4-FFF2-40B4-BE49-F238E27FC236}">
              <a16:creationId xmlns:a16="http://schemas.microsoft.com/office/drawing/2014/main" id="{EC3AA6DA-7236-4818-AD5F-77771929773F}"/>
            </a:ext>
          </a:extLst>
        </xdr:cNvPr>
        <xdr:cNvSpPr/>
      </xdr:nvSpPr>
      <xdr:spPr>
        <a:xfrm>
          <a:off x="11017885" y="59464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34361</xdr:rowOff>
    </xdr:from>
    <xdr:to>
      <xdr:col>60</xdr:col>
      <xdr:colOff>123825</xdr:colOff>
      <xdr:row>31</xdr:row>
      <xdr:rowOff>135961</xdr:rowOff>
    </xdr:to>
    <xdr:sp macro="" textlink="">
      <xdr:nvSpPr>
        <xdr:cNvPr id="137" name="フローチャート: 判断 136">
          <a:extLst>
            <a:ext uri="{FF2B5EF4-FFF2-40B4-BE49-F238E27FC236}">
              <a16:creationId xmlns:a16="http://schemas.microsoft.com/office/drawing/2014/main" id="{B639FF82-8F15-4B0B-9A30-62676B7329A7}"/>
            </a:ext>
          </a:extLst>
        </xdr:cNvPr>
        <xdr:cNvSpPr/>
      </xdr:nvSpPr>
      <xdr:spPr>
        <a:xfrm>
          <a:off x="10347325" y="600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86968A63-CD0D-4C39-AB48-11A24CB37711}"/>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A7DBF39F-687B-4E53-B9D6-725892A17407}"/>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859F051A-BF87-4E05-8F9E-EF6BF8EA4CBF}"/>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13150A04-2B34-4120-B622-FC4B7A6B4F7B}"/>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9B258736-E94F-41C5-B09E-5EE0A88F416B}"/>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156273</xdr:rowOff>
    </xdr:from>
    <xdr:to>
      <xdr:col>76</xdr:col>
      <xdr:colOff>73025</xdr:colOff>
      <xdr:row>31</xdr:row>
      <xdr:rowOff>86423</xdr:rowOff>
    </xdr:to>
    <xdr:sp macro="" textlink="">
      <xdr:nvSpPr>
        <xdr:cNvPr id="143" name="楕円 142">
          <a:extLst>
            <a:ext uri="{FF2B5EF4-FFF2-40B4-BE49-F238E27FC236}">
              <a16:creationId xmlns:a16="http://schemas.microsoft.com/office/drawing/2014/main" id="{4C7654F2-EF0A-4A73-AA5D-F7122B207E6C}"/>
            </a:ext>
          </a:extLst>
        </xdr:cNvPr>
        <xdr:cNvSpPr/>
      </xdr:nvSpPr>
      <xdr:spPr>
        <a:xfrm>
          <a:off x="13001625" y="59550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134700</xdr:rowOff>
    </xdr:from>
    <xdr:ext cx="469744" cy="259045"/>
    <xdr:sp macro="" textlink="">
      <xdr:nvSpPr>
        <xdr:cNvPr id="144" name="債務償還比率該当値テキスト">
          <a:extLst>
            <a:ext uri="{FF2B5EF4-FFF2-40B4-BE49-F238E27FC236}">
              <a16:creationId xmlns:a16="http://schemas.microsoft.com/office/drawing/2014/main" id="{4EEDE2D1-04F0-4A5B-819A-C060A952B5A3}"/>
            </a:ext>
          </a:extLst>
        </xdr:cNvPr>
        <xdr:cNvSpPr txBox="1"/>
      </xdr:nvSpPr>
      <xdr:spPr>
        <a:xfrm>
          <a:off x="13080365" y="5933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130126</xdr:rowOff>
    </xdr:from>
    <xdr:to>
      <xdr:col>72</xdr:col>
      <xdr:colOff>123825</xdr:colOff>
      <xdr:row>31</xdr:row>
      <xdr:rowOff>60276</xdr:rowOff>
    </xdr:to>
    <xdr:sp macro="" textlink="">
      <xdr:nvSpPr>
        <xdr:cNvPr id="145" name="楕円 144">
          <a:extLst>
            <a:ext uri="{FF2B5EF4-FFF2-40B4-BE49-F238E27FC236}">
              <a16:creationId xmlns:a16="http://schemas.microsoft.com/office/drawing/2014/main" id="{1E0E23E0-81DE-4D1B-979D-7F0E37BB92B3}"/>
            </a:ext>
          </a:extLst>
        </xdr:cNvPr>
        <xdr:cNvSpPr/>
      </xdr:nvSpPr>
      <xdr:spPr>
        <a:xfrm>
          <a:off x="12359005" y="59289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9476</xdr:rowOff>
    </xdr:from>
    <xdr:to>
      <xdr:col>76</xdr:col>
      <xdr:colOff>22225</xdr:colOff>
      <xdr:row>31</xdr:row>
      <xdr:rowOff>35623</xdr:rowOff>
    </xdr:to>
    <xdr:cxnSp macro="">
      <xdr:nvCxnSpPr>
        <xdr:cNvPr id="146" name="直線コネクタ 145">
          <a:extLst>
            <a:ext uri="{FF2B5EF4-FFF2-40B4-BE49-F238E27FC236}">
              <a16:creationId xmlns:a16="http://schemas.microsoft.com/office/drawing/2014/main" id="{E58939D4-57F5-4027-84DB-22421FA3F300}"/>
            </a:ext>
          </a:extLst>
        </xdr:cNvPr>
        <xdr:cNvCxnSpPr/>
      </xdr:nvCxnSpPr>
      <xdr:spPr>
        <a:xfrm>
          <a:off x="12409805" y="5975936"/>
          <a:ext cx="619760" cy="26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118491</xdr:rowOff>
    </xdr:from>
    <xdr:to>
      <xdr:col>68</xdr:col>
      <xdr:colOff>123825</xdr:colOff>
      <xdr:row>31</xdr:row>
      <xdr:rowOff>48641</xdr:rowOff>
    </xdr:to>
    <xdr:sp macro="" textlink="">
      <xdr:nvSpPr>
        <xdr:cNvPr id="147" name="楕円 146">
          <a:extLst>
            <a:ext uri="{FF2B5EF4-FFF2-40B4-BE49-F238E27FC236}">
              <a16:creationId xmlns:a16="http://schemas.microsoft.com/office/drawing/2014/main" id="{F5BDFE7E-C67C-47CC-91B7-4494585492BC}"/>
            </a:ext>
          </a:extLst>
        </xdr:cNvPr>
        <xdr:cNvSpPr/>
      </xdr:nvSpPr>
      <xdr:spPr>
        <a:xfrm>
          <a:off x="11688445" y="59173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169291</xdr:rowOff>
    </xdr:from>
    <xdr:to>
      <xdr:col>72</xdr:col>
      <xdr:colOff>73025</xdr:colOff>
      <xdr:row>31</xdr:row>
      <xdr:rowOff>9476</xdr:rowOff>
    </xdr:to>
    <xdr:cxnSp macro="">
      <xdr:nvCxnSpPr>
        <xdr:cNvPr id="148" name="直線コネクタ 147">
          <a:extLst>
            <a:ext uri="{FF2B5EF4-FFF2-40B4-BE49-F238E27FC236}">
              <a16:creationId xmlns:a16="http://schemas.microsoft.com/office/drawing/2014/main" id="{B6CF77D9-E439-4937-A4E0-CA6C76DA0BCA}"/>
            </a:ext>
          </a:extLst>
        </xdr:cNvPr>
        <xdr:cNvCxnSpPr/>
      </xdr:nvCxnSpPr>
      <xdr:spPr>
        <a:xfrm>
          <a:off x="11739245" y="5968111"/>
          <a:ext cx="670560" cy="7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76821</xdr:rowOff>
    </xdr:from>
    <xdr:to>
      <xdr:col>64</xdr:col>
      <xdr:colOff>123825</xdr:colOff>
      <xdr:row>32</xdr:row>
      <xdr:rowOff>6971</xdr:rowOff>
    </xdr:to>
    <xdr:sp macro="" textlink="">
      <xdr:nvSpPr>
        <xdr:cNvPr id="149" name="楕円 148">
          <a:extLst>
            <a:ext uri="{FF2B5EF4-FFF2-40B4-BE49-F238E27FC236}">
              <a16:creationId xmlns:a16="http://schemas.microsoft.com/office/drawing/2014/main" id="{A0D3218B-F177-4470-B53B-FEB65DA97A6E}"/>
            </a:ext>
          </a:extLst>
        </xdr:cNvPr>
        <xdr:cNvSpPr/>
      </xdr:nvSpPr>
      <xdr:spPr>
        <a:xfrm>
          <a:off x="11017885" y="60432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169291</xdr:rowOff>
    </xdr:from>
    <xdr:to>
      <xdr:col>68</xdr:col>
      <xdr:colOff>73025</xdr:colOff>
      <xdr:row>31</xdr:row>
      <xdr:rowOff>127621</xdr:rowOff>
    </xdr:to>
    <xdr:cxnSp macro="">
      <xdr:nvCxnSpPr>
        <xdr:cNvPr id="150" name="直線コネクタ 149">
          <a:extLst>
            <a:ext uri="{FF2B5EF4-FFF2-40B4-BE49-F238E27FC236}">
              <a16:creationId xmlns:a16="http://schemas.microsoft.com/office/drawing/2014/main" id="{D8489C56-19D5-46D0-BEFD-1E3173FC9F00}"/>
            </a:ext>
          </a:extLst>
        </xdr:cNvPr>
        <xdr:cNvCxnSpPr/>
      </xdr:nvCxnSpPr>
      <xdr:spPr>
        <a:xfrm flipV="1">
          <a:off x="11068685" y="5968111"/>
          <a:ext cx="670560" cy="125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120241</xdr:rowOff>
    </xdr:from>
    <xdr:to>
      <xdr:col>60</xdr:col>
      <xdr:colOff>123825</xdr:colOff>
      <xdr:row>32</xdr:row>
      <xdr:rowOff>50391</xdr:rowOff>
    </xdr:to>
    <xdr:sp macro="" textlink="">
      <xdr:nvSpPr>
        <xdr:cNvPr id="151" name="楕円 150">
          <a:extLst>
            <a:ext uri="{FF2B5EF4-FFF2-40B4-BE49-F238E27FC236}">
              <a16:creationId xmlns:a16="http://schemas.microsoft.com/office/drawing/2014/main" id="{833F309D-8DD7-48F4-B0BA-47C59675DB1E}"/>
            </a:ext>
          </a:extLst>
        </xdr:cNvPr>
        <xdr:cNvSpPr/>
      </xdr:nvSpPr>
      <xdr:spPr>
        <a:xfrm>
          <a:off x="10347325" y="60867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127621</xdr:rowOff>
    </xdr:from>
    <xdr:to>
      <xdr:col>64</xdr:col>
      <xdr:colOff>73025</xdr:colOff>
      <xdr:row>31</xdr:row>
      <xdr:rowOff>171041</xdr:rowOff>
    </xdr:to>
    <xdr:cxnSp macro="">
      <xdr:nvCxnSpPr>
        <xdr:cNvPr id="152" name="直線コネクタ 151">
          <a:extLst>
            <a:ext uri="{FF2B5EF4-FFF2-40B4-BE49-F238E27FC236}">
              <a16:creationId xmlns:a16="http://schemas.microsoft.com/office/drawing/2014/main" id="{85271CCB-A0B0-4A74-994B-88ABD5978EE3}"/>
            </a:ext>
          </a:extLst>
        </xdr:cNvPr>
        <xdr:cNvCxnSpPr/>
      </xdr:nvCxnSpPr>
      <xdr:spPr>
        <a:xfrm flipV="1">
          <a:off x="10398125" y="6094081"/>
          <a:ext cx="670560" cy="43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130467</xdr:rowOff>
    </xdr:from>
    <xdr:ext cx="469744" cy="259045"/>
    <xdr:sp macro="" textlink="">
      <xdr:nvSpPr>
        <xdr:cNvPr id="153" name="n_1aveValue債務償還比率">
          <a:extLst>
            <a:ext uri="{FF2B5EF4-FFF2-40B4-BE49-F238E27FC236}">
              <a16:creationId xmlns:a16="http://schemas.microsoft.com/office/drawing/2014/main" id="{C9F19802-5161-4773-80ED-4BDC93374BFF}"/>
            </a:ext>
          </a:extLst>
        </xdr:cNvPr>
        <xdr:cNvSpPr txBox="1"/>
      </xdr:nvSpPr>
      <xdr:spPr>
        <a:xfrm>
          <a:off x="12185092" y="5594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93524</xdr:rowOff>
    </xdr:from>
    <xdr:ext cx="469744" cy="259045"/>
    <xdr:sp macro="" textlink="">
      <xdr:nvSpPr>
        <xdr:cNvPr id="154" name="n_2aveValue債務償還比率">
          <a:extLst>
            <a:ext uri="{FF2B5EF4-FFF2-40B4-BE49-F238E27FC236}">
              <a16:creationId xmlns:a16="http://schemas.microsoft.com/office/drawing/2014/main" id="{B369B4E5-1120-4B52-A43A-EB6DFDBFABA5}"/>
            </a:ext>
          </a:extLst>
        </xdr:cNvPr>
        <xdr:cNvSpPr txBox="1"/>
      </xdr:nvSpPr>
      <xdr:spPr>
        <a:xfrm>
          <a:off x="11527232" y="5557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94315</xdr:rowOff>
    </xdr:from>
    <xdr:ext cx="469744" cy="259045"/>
    <xdr:sp macro="" textlink="">
      <xdr:nvSpPr>
        <xdr:cNvPr id="155" name="n_3aveValue債務償還比率">
          <a:extLst>
            <a:ext uri="{FF2B5EF4-FFF2-40B4-BE49-F238E27FC236}">
              <a16:creationId xmlns:a16="http://schemas.microsoft.com/office/drawing/2014/main" id="{C5F875B5-A8BC-46F5-BCDD-EA33A19D464C}"/>
            </a:ext>
          </a:extLst>
        </xdr:cNvPr>
        <xdr:cNvSpPr txBox="1"/>
      </xdr:nvSpPr>
      <xdr:spPr>
        <a:xfrm>
          <a:off x="10856672" y="5725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152488</xdr:rowOff>
    </xdr:from>
    <xdr:ext cx="469744" cy="259045"/>
    <xdr:sp macro="" textlink="">
      <xdr:nvSpPr>
        <xdr:cNvPr id="156" name="n_4aveValue債務償還比率">
          <a:extLst>
            <a:ext uri="{FF2B5EF4-FFF2-40B4-BE49-F238E27FC236}">
              <a16:creationId xmlns:a16="http://schemas.microsoft.com/office/drawing/2014/main" id="{145D2A9A-621E-4FD3-AB05-6419461A7591}"/>
            </a:ext>
          </a:extLst>
        </xdr:cNvPr>
        <xdr:cNvSpPr txBox="1"/>
      </xdr:nvSpPr>
      <xdr:spPr>
        <a:xfrm>
          <a:off x="10186112" y="5783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51403</xdr:rowOff>
    </xdr:from>
    <xdr:ext cx="469744" cy="259045"/>
    <xdr:sp macro="" textlink="">
      <xdr:nvSpPr>
        <xdr:cNvPr id="157" name="n_1mainValue債務償還比率">
          <a:extLst>
            <a:ext uri="{FF2B5EF4-FFF2-40B4-BE49-F238E27FC236}">
              <a16:creationId xmlns:a16="http://schemas.microsoft.com/office/drawing/2014/main" id="{FCF28804-4A04-4AE0-8F3D-EBE9603AB62B}"/>
            </a:ext>
          </a:extLst>
        </xdr:cNvPr>
        <xdr:cNvSpPr txBox="1"/>
      </xdr:nvSpPr>
      <xdr:spPr>
        <a:xfrm>
          <a:off x="12185092" y="6017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39768</xdr:rowOff>
    </xdr:from>
    <xdr:ext cx="469744" cy="259045"/>
    <xdr:sp macro="" textlink="">
      <xdr:nvSpPr>
        <xdr:cNvPr id="158" name="n_2mainValue債務償還比率">
          <a:extLst>
            <a:ext uri="{FF2B5EF4-FFF2-40B4-BE49-F238E27FC236}">
              <a16:creationId xmlns:a16="http://schemas.microsoft.com/office/drawing/2014/main" id="{6053871B-5944-45B1-8615-B70C899EA248}"/>
            </a:ext>
          </a:extLst>
        </xdr:cNvPr>
        <xdr:cNvSpPr txBox="1"/>
      </xdr:nvSpPr>
      <xdr:spPr>
        <a:xfrm>
          <a:off x="11527232" y="6006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169548</xdr:rowOff>
    </xdr:from>
    <xdr:ext cx="469744" cy="259045"/>
    <xdr:sp macro="" textlink="">
      <xdr:nvSpPr>
        <xdr:cNvPr id="159" name="n_3mainValue債務償還比率">
          <a:extLst>
            <a:ext uri="{FF2B5EF4-FFF2-40B4-BE49-F238E27FC236}">
              <a16:creationId xmlns:a16="http://schemas.microsoft.com/office/drawing/2014/main" id="{3ADEB9FE-3DDC-401C-8533-6E1C7619BE60}"/>
            </a:ext>
          </a:extLst>
        </xdr:cNvPr>
        <xdr:cNvSpPr txBox="1"/>
      </xdr:nvSpPr>
      <xdr:spPr>
        <a:xfrm>
          <a:off x="10856672" y="613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41518</xdr:rowOff>
    </xdr:from>
    <xdr:ext cx="469744" cy="259045"/>
    <xdr:sp macro="" textlink="">
      <xdr:nvSpPr>
        <xdr:cNvPr id="160" name="n_4mainValue債務償還比率">
          <a:extLst>
            <a:ext uri="{FF2B5EF4-FFF2-40B4-BE49-F238E27FC236}">
              <a16:creationId xmlns:a16="http://schemas.microsoft.com/office/drawing/2014/main" id="{8B1DC77A-C573-426E-B0B3-2C738E4C969D}"/>
            </a:ext>
          </a:extLst>
        </xdr:cNvPr>
        <xdr:cNvSpPr txBox="1"/>
      </xdr:nvSpPr>
      <xdr:spPr>
        <a:xfrm>
          <a:off x="10186112" y="6175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57C82449-01C0-4C8A-A868-9F1CC636B025}"/>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615DA13E-787D-4D25-9E63-3E8C4D78B76A}"/>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AF53C060-6928-4F3D-AA7A-16020A30DD1C}"/>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66BB6472-AF2A-435C-9833-A645491583C3}"/>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AB39AEBB-F5D6-46B2-B1BC-E597191C2998}"/>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B71EED7F-534D-40BD-82AF-4562EDF47EA8}"/>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CDDD7C5-1326-4D4F-ABA7-19AC6A663FE2}"/>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7A23A6B-8904-43DE-87B5-CB99CAF6B96D}"/>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D44C253-F849-48EA-A4C3-EE0F44CAEE66}"/>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ED34E48-2CBA-4713-84BB-F58E1C6DC8AE}"/>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624F70E-D1A4-41F6-A4C3-2958AC6659BE}"/>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DC6716F-9EAC-43FF-89C8-FEE35297F829}"/>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08892A1-C794-4C57-A2EE-161286B945D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357DE77-B818-4D60-A9BB-43A3EF2C6DA9}"/>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BF3B619-BCF3-4D80-99EC-B19AFD4FD25E}"/>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1AB7423-C97E-49F6-ADB0-8873BA496B96}"/>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26,861
25,928
546.99
27,279,348
26,071,818
895,281
13,938,543
30,951,323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A096548-BD48-49E6-86D8-3DF483F34574}"/>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1EECB7B-D1F9-4D9A-91A1-7D2E0C353397}"/>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009CA14-BE8A-442B-BD6A-BA48FBC0BB29}"/>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48.1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E19CA4F-7A77-4408-A62E-11FF6F99500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9742C87-1A81-4EC7-9233-26477C52C34C}"/>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C68CF09E-06CA-4636-878A-563EAEBCF9F8}"/>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3035F6B-EFA8-4990-B1E7-1D0F0991E277}"/>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07161CA-33A8-436B-9536-0BD46F3F9E6E}"/>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759F0EB-54CF-458F-9836-C77EAECA8371}"/>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F714DFE-DC33-4FA4-9110-8581CDF49AB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B250454-19AB-4E6D-8529-EEFCF5EB0AD6}"/>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BFD332D-3606-4C6F-91DB-9E6DF3B3261D}"/>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C62B5C5-E5B0-439C-9612-58A8B980293B}"/>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764DA3B-A9DB-402E-9057-68E717A04785}"/>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F728745-1121-454F-9E03-DD8B45620BA1}"/>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EBFFD7B-6A08-44EB-BB0F-C20A22C3CC79}"/>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37A22A9-912A-4542-92C5-C56214081E7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1864278-69B5-4468-88C4-8DAE636CBF79}"/>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24B77B0-31F7-4EA8-BF26-B0C4A392AB1C}"/>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28F643E-F956-41FC-905B-C6C78DB254D8}"/>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A3EF9CF-10D3-4F2C-874E-7D61CFDF5D0A}"/>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7BC6817-9488-4F95-A70A-F789D2B2CC0E}"/>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3CCEDF6-491E-40F0-A531-B37001EA479F}"/>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642E808-9985-4FA2-B079-7D824F7468C2}"/>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A1C2FA7-3B25-42BC-9C9E-0BF783BB60BC}"/>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065AE29-2FE5-4876-9609-424C5CFC35CC}"/>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14F09ED-65E7-42C2-B7E5-132B2C03DAE2}"/>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B65CF8D-2D4F-4A92-AFE4-5BC6CE85159D}"/>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FF4713A-1D2C-4B85-A642-1A88FD0D3464}"/>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EB3498B-884C-4BB2-B5B1-9787496F6B03}"/>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C034EB6-8228-4E91-BB57-F8AF702FDE59}"/>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4CF36C1-0894-4A16-8C63-73175EE1E20E}"/>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5D269125-F20C-428C-B017-B24638BE0C65}"/>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37DDA38E-E3FD-4E3F-9559-CC8872C3B95A}"/>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2C17E8EC-12AB-4F12-B762-EDA50B931D6E}"/>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9C4C4C7E-29CF-494C-9A75-4093AE8B761F}"/>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BC44C7D-F960-47DF-8A9E-AEE7FC05B1D5}"/>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88EF801E-6858-4DFE-9AFE-849D6173AC88}"/>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7BF175F1-98FB-4A2E-B773-ECA399A5E539}"/>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78F4E4-0BBF-4730-AF8B-B510E053CDFA}"/>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50B51F50-2405-42CB-A5C3-0CEA5CF157C7}"/>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18091784-B280-48BB-91C0-43D710DE026F}"/>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4DB94978-8CE5-4E7A-B85C-8B7F2E639A6A}"/>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540A0FCB-2B07-4658-AFBF-433DD93DC798}"/>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F467077D-3B18-4601-8325-1C291098D8EA}"/>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140970</xdr:rowOff>
    </xdr:from>
    <xdr:to>
      <xdr:col>24</xdr:col>
      <xdr:colOff>62865</xdr:colOff>
      <xdr:row>41</xdr:row>
      <xdr:rowOff>154305</xdr:rowOff>
    </xdr:to>
    <xdr:cxnSp macro="">
      <xdr:nvCxnSpPr>
        <xdr:cNvPr id="57" name="直線コネクタ 56">
          <a:extLst>
            <a:ext uri="{FF2B5EF4-FFF2-40B4-BE49-F238E27FC236}">
              <a16:creationId xmlns:a16="http://schemas.microsoft.com/office/drawing/2014/main" id="{7312E9FD-CB12-49C3-AE57-31BAAFED0335}"/>
            </a:ext>
          </a:extLst>
        </xdr:cNvPr>
        <xdr:cNvCxnSpPr/>
      </xdr:nvCxnSpPr>
      <xdr:spPr>
        <a:xfrm flipV="1">
          <a:off x="4086225" y="5673090"/>
          <a:ext cx="0" cy="135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158132</xdr:rowOff>
    </xdr:from>
    <xdr:ext cx="405111" cy="259045"/>
    <xdr:sp macro="" textlink="">
      <xdr:nvSpPr>
        <xdr:cNvPr id="58" name="【道路】&#10;有形固定資産減価償却率最小値テキスト">
          <a:extLst>
            <a:ext uri="{FF2B5EF4-FFF2-40B4-BE49-F238E27FC236}">
              <a16:creationId xmlns:a16="http://schemas.microsoft.com/office/drawing/2014/main" id="{C50DB2F9-4F5F-41E2-8FC6-741FA9DC376F}"/>
            </a:ext>
          </a:extLst>
        </xdr:cNvPr>
        <xdr:cNvSpPr txBox="1"/>
      </xdr:nvSpPr>
      <xdr:spPr>
        <a:xfrm>
          <a:off x="4124960" y="703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154305</xdr:rowOff>
    </xdr:from>
    <xdr:to>
      <xdr:col>24</xdr:col>
      <xdr:colOff>152400</xdr:colOff>
      <xdr:row>41</xdr:row>
      <xdr:rowOff>154305</xdr:rowOff>
    </xdr:to>
    <xdr:cxnSp macro="">
      <xdr:nvCxnSpPr>
        <xdr:cNvPr id="59" name="直線コネクタ 58">
          <a:extLst>
            <a:ext uri="{FF2B5EF4-FFF2-40B4-BE49-F238E27FC236}">
              <a16:creationId xmlns:a16="http://schemas.microsoft.com/office/drawing/2014/main" id="{CE2C15BA-1D52-49F2-BED4-7483306BA85C}"/>
            </a:ext>
          </a:extLst>
        </xdr:cNvPr>
        <xdr:cNvCxnSpPr/>
      </xdr:nvCxnSpPr>
      <xdr:spPr>
        <a:xfrm>
          <a:off x="4020820" y="70275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87647</xdr:rowOff>
    </xdr:from>
    <xdr:ext cx="405111" cy="259045"/>
    <xdr:sp macro="" textlink="">
      <xdr:nvSpPr>
        <xdr:cNvPr id="60" name="【道路】&#10;有形固定資産減価償却率最大値テキスト">
          <a:extLst>
            <a:ext uri="{FF2B5EF4-FFF2-40B4-BE49-F238E27FC236}">
              <a16:creationId xmlns:a16="http://schemas.microsoft.com/office/drawing/2014/main" id="{4490D664-259B-4BBE-B500-3651A402B8E9}"/>
            </a:ext>
          </a:extLst>
        </xdr:cNvPr>
        <xdr:cNvSpPr txBox="1"/>
      </xdr:nvSpPr>
      <xdr:spPr>
        <a:xfrm>
          <a:off x="4124960" y="545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140970</xdr:rowOff>
    </xdr:from>
    <xdr:to>
      <xdr:col>24</xdr:col>
      <xdr:colOff>152400</xdr:colOff>
      <xdr:row>33</xdr:row>
      <xdr:rowOff>140970</xdr:rowOff>
    </xdr:to>
    <xdr:cxnSp macro="">
      <xdr:nvCxnSpPr>
        <xdr:cNvPr id="61" name="直線コネクタ 60">
          <a:extLst>
            <a:ext uri="{FF2B5EF4-FFF2-40B4-BE49-F238E27FC236}">
              <a16:creationId xmlns:a16="http://schemas.microsoft.com/office/drawing/2014/main" id="{886D9C16-E6C9-4964-85DB-1A666DE90A7B}"/>
            </a:ext>
          </a:extLst>
        </xdr:cNvPr>
        <xdr:cNvCxnSpPr/>
      </xdr:nvCxnSpPr>
      <xdr:spPr>
        <a:xfrm>
          <a:off x="4020820" y="56730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xdr:rowOff>
    </xdr:from>
    <xdr:ext cx="405111" cy="259045"/>
    <xdr:sp macro="" textlink="">
      <xdr:nvSpPr>
        <xdr:cNvPr id="62" name="【道路】&#10;有形固定資産減価償却率平均値テキスト">
          <a:extLst>
            <a:ext uri="{FF2B5EF4-FFF2-40B4-BE49-F238E27FC236}">
              <a16:creationId xmlns:a16="http://schemas.microsoft.com/office/drawing/2014/main" id="{412E05BB-E68A-48EC-A7C4-F5C1B26A6A75}"/>
            </a:ext>
          </a:extLst>
        </xdr:cNvPr>
        <xdr:cNvSpPr txBox="1"/>
      </xdr:nvSpPr>
      <xdr:spPr>
        <a:xfrm>
          <a:off x="4124960" y="6370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21590</xdr:rowOff>
    </xdr:from>
    <xdr:to>
      <xdr:col>24</xdr:col>
      <xdr:colOff>114300</xdr:colOff>
      <xdr:row>38</xdr:row>
      <xdr:rowOff>123190</xdr:rowOff>
    </xdr:to>
    <xdr:sp macro="" textlink="">
      <xdr:nvSpPr>
        <xdr:cNvPr id="63" name="フローチャート: 判断 62">
          <a:extLst>
            <a:ext uri="{FF2B5EF4-FFF2-40B4-BE49-F238E27FC236}">
              <a16:creationId xmlns:a16="http://schemas.microsoft.com/office/drawing/2014/main" id="{2D979E27-AB16-4FF1-8602-2100A68E3DF3}"/>
            </a:ext>
          </a:extLst>
        </xdr:cNvPr>
        <xdr:cNvSpPr/>
      </xdr:nvSpPr>
      <xdr:spPr>
        <a:xfrm>
          <a:off x="403606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17780</xdr:rowOff>
    </xdr:from>
    <xdr:to>
      <xdr:col>20</xdr:col>
      <xdr:colOff>38100</xdr:colOff>
      <xdr:row>38</xdr:row>
      <xdr:rowOff>119380</xdr:rowOff>
    </xdr:to>
    <xdr:sp macro="" textlink="">
      <xdr:nvSpPr>
        <xdr:cNvPr id="64" name="フローチャート: 判断 63">
          <a:extLst>
            <a:ext uri="{FF2B5EF4-FFF2-40B4-BE49-F238E27FC236}">
              <a16:creationId xmlns:a16="http://schemas.microsoft.com/office/drawing/2014/main" id="{18DC47E5-D42A-4287-8B2E-6909825C429E}"/>
            </a:ext>
          </a:extLst>
        </xdr:cNvPr>
        <xdr:cNvSpPr/>
      </xdr:nvSpPr>
      <xdr:spPr>
        <a:xfrm>
          <a:off x="3312160" y="63881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6350</xdr:rowOff>
    </xdr:from>
    <xdr:to>
      <xdr:col>15</xdr:col>
      <xdr:colOff>101600</xdr:colOff>
      <xdr:row>38</xdr:row>
      <xdr:rowOff>107950</xdr:rowOff>
    </xdr:to>
    <xdr:sp macro="" textlink="">
      <xdr:nvSpPr>
        <xdr:cNvPr id="65" name="フローチャート: 判断 64">
          <a:extLst>
            <a:ext uri="{FF2B5EF4-FFF2-40B4-BE49-F238E27FC236}">
              <a16:creationId xmlns:a16="http://schemas.microsoft.com/office/drawing/2014/main" id="{B1BD41AF-3656-46A7-9144-79345A15A626}"/>
            </a:ext>
          </a:extLst>
        </xdr:cNvPr>
        <xdr:cNvSpPr/>
      </xdr:nvSpPr>
      <xdr:spPr>
        <a:xfrm>
          <a:off x="251460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133985</xdr:rowOff>
    </xdr:from>
    <xdr:to>
      <xdr:col>10</xdr:col>
      <xdr:colOff>165100</xdr:colOff>
      <xdr:row>38</xdr:row>
      <xdr:rowOff>64135</xdr:rowOff>
    </xdr:to>
    <xdr:sp macro="" textlink="">
      <xdr:nvSpPr>
        <xdr:cNvPr id="66" name="フローチャート: 判断 65">
          <a:extLst>
            <a:ext uri="{FF2B5EF4-FFF2-40B4-BE49-F238E27FC236}">
              <a16:creationId xmlns:a16="http://schemas.microsoft.com/office/drawing/2014/main" id="{F5B1BF52-6723-46A0-8F50-D0919A9D3610}"/>
            </a:ext>
          </a:extLst>
        </xdr:cNvPr>
        <xdr:cNvSpPr/>
      </xdr:nvSpPr>
      <xdr:spPr>
        <a:xfrm>
          <a:off x="1739900" y="63366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113030</xdr:rowOff>
    </xdr:from>
    <xdr:to>
      <xdr:col>6</xdr:col>
      <xdr:colOff>38100</xdr:colOff>
      <xdr:row>38</xdr:row>
      <xdr:rowOff>43180</xdr:rowOff>
    </xdr:to>
    <xdr:sp macro="" textlink="">
      <xdr:nvSpPr>
        <xdr:cNvPr id="67" name="フローチャート: 判断 66">
          <a:extLst>
            <a:ext uri="{FF2B5EF4-FFF2-40B4-BE49-F238E27FC236}">
              <a16:creationId xmlns:a16="http://schemas.microsoft.com/office/drawing/2014/main" id="{C61A0C3E-F0B9-4793-81C9-8977D9E64587}"/>
            </a:ext>
          </a:extLst>
        </xdr:cNvPr>
        <xdr:cNvSpPr/>
      </xdr:nvSpPr>
      <xdr:spPr>
        <a:xfrm>
          <a:off x="965200" y="63157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287922A7-EAED-406F-9664-F99733770AAF}"/>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9A24484-A9B7-4DA1-8786-03D8C33D8C79}"/>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B67B3A6-62A8-4587-B34D-D1168B7E04C5}"/>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C603D0D-A682-4990-903D-F26B0805B446}"/>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80B0EF5F-E6E2-4ED5-9252-F02590F68CD1}"/>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166370</xdr:rowOff>
    </xdr:from>
    <xdr:to>
      <xdr:col>24</xdr:col>
      <xdr:colOff>114300</xdr:colOff>
      <xdr:row>38</xdr:row>
      <xdr:rowOff>96520</xdr:rowOff>
    </xdr:to>
    <xdr:sp macro="" textlink="">
      <xdr:nvSpPr>
        <xdr:cNvPr id="73" name="楕円 72">
          <a:extLst>
            <a:ext uri="{FF2B5EF4-FFF2-40B4-BE49-F238E27FC236}">
              <a16:creationId xmlns:a16="http://schemas.microsoft.com/office/drawing/2014/main" id="{FFC7D3A9-FF7D-47DD-9E93-1D31CB70C424}"/>
            </a:ext>
          </a:extLst>
        </xdr:cNvPr>
        <xdr:cNvSpPr/>
      </xdr:nvSpPr>
      <xdr:spPr>
        <a:xfrm>
          <a:off x="4036060" y="63690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17797</xdr:rowOff>
    </xdr:from>
    <xdr:ext cx="405111" cy="259045"/>
    <xdr:sp macro="" textlink="">
      <xdr:nvSpPr>
        <xdr:cNvPr id="74" name="【道路】&#10;有形固定資産減価償却率該当値テキスト">
          <a:extLst>
            <a:ext uri="{FF2B5EF4-FFF2-40B4-BE49-F238E27FC236}">
              <a16:creationId xmlns:a16="http://schemas.microsoft.com/office/drawing/2014/main" id="{DB11EDA6-99A0-44F1-A957-4013A37564E4}"/>
            </a:ext>
          </a:extLst>
        </xdr:cNvPr>
        <xdr:cNvSpPr txBox="1"/>
      </xdr:nvSpPr>
      <xdr:spPr>
        <a:xfrm>
          <a:off x="4124960" y="622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132080</xdr:rowOff>
    </xdr:from>
    <xdr:to>
      <xdr:col>20</xdr:col>
      <xdr:colOff>38100</xdr:colOff>
      <xdr:row>38</xdr:row>
      <xdr:rowOff>62230</xdr:rowOff>
    </xdr:to>
    <xdr:sp macro="" textlink="">
      <xdr:nvSpPr>
        <xdr:cNvPr id="75" name="楕円 74">
          <a:extLst>
            <a:ext uri="{FF2B5EF4-FFF2-40B4-BE49-F238E27FC236}">
              <a16:creationId xmlns:a16="http://schemas.microsoft.com/office/drawing/2014/main" id="{0C85AF4A-688B-4506-84FD-0B2B60908FF2}"/>
            </a:ext>
          </a:extLst>
        </xdr:cNvPr>
        <xdr:cNvSpPr/>
      </xdr:nvSpPr>
      <xdr:spPr>
        <a:xfrm>
          <a:off x="3312160" y="63347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11430</xdr:rowOff>
    </xdr:from>
    <xdr:to>
      <xdr:col>24</xdr:col>
      <xdr:colOff>63500</xdr:colOff>
      <xdr:row>38</xdr:row>
      <xdr:rowOff>45720</xdr:rowOff>
    </xdr:to>
    <xdr:cxnSp macro="">
      <xdr:nvCxnSpPr>
        <xdr:cNvPr id="76" name="直線コネクタ 75">
          <a:extLst>
            <a:ext uri="{FF2B5EF4-FFF2-40B4-BE49-F238E27FC236}">
              <a16:creationId xmlns:a16="http://schemas.microsoft.com/office/drawing/2014/main" id="{47F4C2DD-A299-40A4-8BDD-5454F04B6687}"/>
            </a:ext>
          </a:extLst>
        </xdr:cNvPr>
        <xdr:cNvCxnSpPr/>
      </xdr:nvCxnSpPr>
      <xdr:spPr>
        <a:xfrm>
          <a:off x="3355340" y="6381750"/>
          <a:ext cx="7315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95885</xdr:rowOff>
    </xdr:from>
    <xdr:to>
      <xdr:col>15</xdr:col>
      <xdr:colOff>101600</xdr:colOff>
      <xdr:row>38</xdr:row>
      <xdr:rowOff>26035</xdr:rowOff>
    </xdr:to>
    <xdr:sp macro="" textlink="">
      <xdr:nvSpPr>
        <xdr:cNvPr id="77" name="楕円 76">
          <a:extLst>
            <a:ext uri="{FF2B5EF4-FFF2-40B4-BE49-F238E27FC236}">
              <a16:creationId xmlns:a16="http://schemas.microsoft.com/office/drawing/2014/main" id="{9D906BB1-0B20-4015-AC29-A20307C6DB39}"/>
            </a:ext>
          </a:extLst>
        </xdr:cNvPr>
        <xdr:cNvSpPr/>
      </xdr:nvSpPr>
      <xdr:spPr>
        <a:xfrm>
          <a:off x="2514600" y="62985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146685</xdr:rowOff>
    </xdr:from>
    <xdr:to>
      <xdr:col>19</xdr:col>
      <xdr:colOff>177800</xdr:colOff>
      <xdr:row>38</xdr:row>
      <xdr:rowOff>11430</xdr:rowOff>
    </xdr:to>
    <xdr:cxnSp macro="">
      <xdr:nvCxnSpPr>
        <xdr:cNvPr id="78" name="直線コネクタ 77">
          <a:extLst>
            <a:ext uri="{FF2B5EF4-FFF2-40B4-BE49-F238E27FC236}">
              <a16:creationId xmlns:a16="http://schemas.microsoft.com/office/drawing/2014/main" id="{EC311309-5B13-4AEC-8D04-478FBD798421}"/>
            </a:ext>
          </a:extLst>
        </xdr:cNvPr>
        <xdr:cNvCxnSpPr/>
      </xdr:nvCxnSpPr>
      <xdr:spPr>
        <a:xfrm>
          <a:off x="2565400" y="6349365"/>
          <a:ext cx="78994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61595</xdr:rowOff>
    </xdr:from>
    <xdr:to>
      <xdr:col>10</xdr:col>
      <xdr:colOff>165100</xdr:colOff>
      <xdr:row>37</xdr:row>
      <xdr:rowOff>163195</xdr:rowOff>
    </xdr:to>
    <xdr:sp macro="" textlink="">
      <xdr:nvSpPr>
        <xdr:cNvPr id="79" name="楕円 78">
          <a:extLst>
            <a:ext uri="{FF2B5EF4-FFF2-40B4-BE49-F238E27FC236}">
              <a16:creationId xmlns:a16="http://schemas.microsoft.com/office/drawing/2014/main" id="{B868382C-771C-4317-9C84-535FE416A30F}"/>
            </a:ext>
          </a:extLst>
        </xdr:cNvPr>
        <xdr:cNvSpPr/>
      </xdr:nvSpPr>
      <xdr:spPr>
        <a:xfrm>
          <a:off x="1739900" y="626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112395</xdr:rowOff>
    </xdr:from>
    <xdr:to>
      <xdr:col>15</xdr:col>
      <xdr:colOff>50800</xdr:colOff>
      <xdr:row>37</xdr:row>
      <xdr:rowOff>146685</xdr:rowOff>
    </xdr:to>
    <xdr:cxnSp macro="">
      <xdr:nvCxnSpPr>
        <xdr:cNvPr id="80" name="直線コネクタ 79">
          <a:extLst>
            <a:ext uri="{FF2B5EF4-FFF2-40B4-BE49-F238E27FC236}">
              <a16:creationId xmlns:a16="http://schemas.microsoft.com/office/drawing/2014/main" id="{CAEAFB0F-9D65-4378-8C72-A4ECD8AA2B79}"/>
            </a:ext>
          </a:extLst>
        </xdr:cNvPr>
        <xdr:cNvCxnSpPr/>
      </xdr:nvCxnSpPr>
      <xdr:spPr>
        <a:xfrm>
          <a:off x="1790700" y="6315075"/>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21590</xdr:rowOff>
    </xdr:from>
    <xdr:to>
      <xdr:col>6</xdr:col>
      <xdr:colOff>38100</xdr:colOff>
      <xdr:row>37</xdr:row>
      <xdr:rowOff>123190</xdr:rowOff>
    </xdr:to>
    <xdr:sp macro="" textlink="">
      <xdr:nvSpPr>
        <xdr:cNvPr id="81" name="楕円 80">
          <a:extLst>
            <a:ext uri="{FF2B5EF4-FFF2-40B4-BE49-F238E27FC236}">
              <a16:creationId xmlns:a16="http://schemas.microsoft.com/office/drawing/2014/main" id="{1FDA4DE1-2FC7-49FD-A729-F2A93307EC2E}"/>
            </a:ext>
          </a:extLst>
        </xdr:cNvPr>
        <xdr:cNvSpPr/>
      </xdr:nvSpPr>
      <xdr:spPr>
        <a:xfrm>
          <a:off x="965200" y="62242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72390</xdr:rowOff>
    </xdr:from>
    <xdr:to>
      <xdr:col>10</xdr:col>
      <xdr:colOff>114300</xdr:colOff>
      <xdr:row>37</xdr:row>
      <xdr:rowOff>112395</xdr:rowOff>
    </xdr:to>
    <xdr:cxnSp macro="">
      <xdr:nvCxnSpPr>
        <xdr:cNvPr id="82" name="直線コネクタ 81">
          <a:extLst>
            <a:ext uri="{FF2B5EF4-FFF2-40B4-BE49-F238E27FC236}">
              <a16:creationId xmlns:a16="http://schemas.microsoft.com/office/drawing/2014/main" id="{4CB8BFFC-76F5-4FC7-B982-24628614B4F2}"/>
            </a:ext>
          </a:extLst>
        </xdr:cNvPr>
        <xdr:cNvCxnSpPr/>
      </xdr:nvCxnSpPr>
      <xdr:spPr>
        <a:xfrm>
          <a:off x="1008380" y="6275070"/>
          <a:ext cx="7823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110507</xdr:rowOff>
    </xdr:from>
    <xdr:ext cx="405111" cy="259045"/>
    <xdr:sp macro="" textlink="">
      <xdr:nvSpPr>
        <xdr:cNvPr id="83" name="n_1aveValue【道路】&#10;有形固定資産減価償却率">
          <a:extLst>
            <a:ext uri="{FF2B5EF4-FFF2-40B4-BE49-F238E27FC236}">
              <a16:creationId xmlns:a16="http://schemas.microsoft.com/office/drawing/2014/main" id="{468EC6D5-BB5C-48EE-95D1-11156577C772}"/>
            </a:ext>
          </a:extLst>
        </xdr:cNvPr>
        <xdr:cNvSpPr txBox="1"/>
      </xdr:nvSpPr>
      <xdr:spPr>
        <a:xfrm>
          <a:off x="3170564" y="648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99077</xdr:rowOff>
    </xdr:from>
    <xdr:ext cx="405111" cy="259045"/>
    <xdr:sp macro="" textlink="">
      <xdr:nvSpPr>
        <xdr:cNvPr id="84" name="n_2aveValue【道路】&#10;有形固定資産減価償却率">
          <a:extLst>
            <a:ext uri="{FF2B5EF4-FFF2-40B4-BE49-F238E27FC236}">
              <a16:creationId xmlns:a16="http://schemas.microsoft.com/office/drawing/2014/main" id="{A09705C6-2C91-4E5E-96A2-B096883F5190}"/>
            </a:ext>
          </a:extLst>
        </xdr:cNvPr>
        <xdr:cNvSpPr txBox="1"/>
      </xdr:nvSpPr>
      <xdr:spPr>
        <a:xfrm>
          <a:off x="2385704" y="646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55262</xdr:rowOff>
    </xdr:from>
    <xdr:ext cx="405111" cy="259045"/>
    <xdr:sp macro="" textlink="">
      <xdr:nvSpPr>
        <xdr:cNvPr id="85" name="n_3aveValue【道路】&#10;有形固定資産減価償却率">
          <a:extLst>
            <a:ext uri="{FF2B5EF4-FFF2-40B4-BE49-F238E27FC236}">
              <a16:creationId xmlns:a16="http://schemas.microsoft.com/office/drawing/2014/main" id="{70FD1FB1-CA97-44B8-BF35-552013D064EA}"/>
            </a:ext>
          </a:extLst>
        </xdr:cNvPr>
        <xdr:cNvSpPr txBox="1"/>
      </xdr:nvSpPr>
      <xdr:spPr>
        <a:xfrm>
          <a:off x="161100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34307</xdr:rowOff>
    </xdr:from>
    <xdr:ext cx="405111" cy="259045"/>
    <xdr:sp macro="" textlink="">
      <xdr:nvSpPr>
        <xdr:cNvPr id="86" name="n_4aveValue【道路】&#10;有形固定資産減価償却率">
          <a:extLst>
            <a:ext uri="{FF2B5EF4-FFF2-40B4-BE49-F238E27FC236}">
              <a16:creationId xmlns:a16="http://schemas.microsoft.com/office/drawing/2014/main" id="{38E30603-B1CE-4040-8262-F42A68545CAC}"/>
            </a:ext>
          </a:extLst>
        </xdr:cNvPr>
        <xdr:cNvSpPr txBox="1"/>
      </xdr:nvSpPr>
      <xdr:spPr>
        <a:xfrm>
          <a:off x="836304" y="640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78757</xdr:rowOff>
    </xdr:from>
    <xdr:ext cx="405111" cy="259045"/>
    <xdr:sp macro="" textlink="">
      <xdr:nvSpPr>
        <xdr:cNvPr id="87" name="n_1mainValue【道路】&#10;有形固定資産減価償却率">
          <a:extLst>
            <a:ext uri="{FF2B5EF4-FFF2-40B4-BE49-F238E27FC236}">
              <a16:creationId xmlns:a16="http://schemas.microsoft.com/office/drawing/2014/main" id="{9ADFFC19-00F2-4965-B285-FFF07EA7EE9D}"/>
            </a:ext>
          </a:extLst>
        </xdr:cNvPr>
        <xdr:cNvSpPr txBox="1"/>
      </xdr:nvSpPr>
      <xdr:spPr>
        <a:xfrm>
          <a:off x="317056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42562</xdr:rowOff>
    </xdr:from>
    <xdr:ext cx="405111" cy="259045"/>
    <xdr:sp macro="" textlink="">
      <xdr:nvSpPr>
        <xdr:cNvPr id="88" name="n_2mainValue【道路】&#10;有形固定資産減価償却率">
          <a:extLst>
            <a:ext uri="{FF2B5EF4-FFF2-40B4-BE49-F238E27FC236}">
              <a16:creationId xmlns:a16="http://schemas.microsoft.com/office/drawing/2014/main" id="{FB0226FE-C62C-4179-8480-8F8C54339A3F}"/>
            </a:ext>
          </a:extLst>
        </xdr:cNvPr>
        <xdr:cNvSpPr txBox="1"/>
      </xdr:nvSpPr>
      <xdr:spPr>
        <a:xfrm>
          <a:off x="2385704" y="607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8272</xdr:rowOff>
    </xdr:from>
    <xdr:ext cx="405111" cy="259045"/>
    <xdr:sp macro="" textlink="">
      <xdr:nvSpPr>
        <xdr:cNvPr id="89" name="n_3mainValue【道路】&#10;有形固定資産減価償却率">
          <a:extLst>
            <a:ext uri="{FF2B5EF4-FFF2-40B4-BE49-F238E27FC236}">
              <a16:creationId xmlns:a16="http://schemas.microsoft.com/office/drawing/2014/main" id="{46FEB079-10B6-4144-B98F-0EEDEE8B8F57}"/>
            </a:ext>
          </a:extLst>
        </xdr:cNvPr>
        <xdr:cNvSpPr txBox="1"/>
      </xdr:nvSpPr>
      <xdr:spPr>
        <a:xfrm>
          <a:off x="1611004" y="604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139717</xdr:rowOff>
    </xdr:from>
    <xdr:ext cx="405111" cy="259045"/>
    <xdr:sp macro="" textlink="">
      <xdr:nvSpPr>
        <xdr:cNvPr id="90" name="n_4mainValue【道路】&#10;有形固定資産減価償却率">
          <a:extLst>
            <a:ext uri="{FF2B5EF4-FFF2-40B4-BE49-F238E27FC236}">
              <a16:creationId xmlns:a16="http://schemas.microsoft.com/office/drawing/2014/main" id="{50979F7B-CE8E-4DBB-9F42-0E0BE326795F}"/>
            </a:ext>
          </a:extLst>
        </xdr:cNvPr>
        <xdr:cNvSpPr txBox="1"/>
      </xdr:nvSpPr>
      <xdr:spPr>
        <a:xfrm>
          <a:off x="83630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D96E9187-7A7B-49D1-A5DF-28D29117D3AA}"/>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729AAD0-FE34-4209-8762-E08910B5D8E1}"/>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7A1A4606-53DB-45A8-964C-B34C51DDC63F}"/>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3D8C8AC7-BC5E-4DEC-ADE2-22E2604E42E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F0B0B85E-15B1-452D-AC2C-DDAB016B7FDA}"/>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EEF6A451-0988-4C8F-8CA6-2BC9162AF5D2}"/>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7BD2D67A-AC2A-4084-B955-2FFF60ACD67A}"/>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424CACE8-4977-4957-B3A4-44D22AAA4D3B}"/>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F8B368E-D709-431E-827F-699316C1017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30814709-7354-4273-89CF-BED9E9FB65D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74C8AE8D-366F-4767-808A-79045C03053B}"/>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33321502-BA8C-4968-8D75-B974F9BD7678}"/>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C549EB34-5DA2-4E34-A267-7B1A33922390}"/>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C5CD7851-C23F-4767-B287-FB47F46D1653}"/>
            </a:ext>
          </a:extLst>
        </xdr:cNvPr>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F33C39DA-CE7F-47F1-B077-878DA4594BBD}"/>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D4A2B670-721C-43EE-8BF5-0C6AC05310C4}"/>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9594D243-50BA-41D9-ADD1-8B734D6224D3}"/>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F01563E8-885B-47F9-A6CF-F9D066923DE5}"/>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78EF74DE-8516-460F-B313-9660DFDBFBC2}"/>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4B8C7C6B-A931-4D0B-9AC4-B69AE9EA9F2C}"/>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8EC852E0-42CC-422B-A26C-DF6E86B49CCD}"/>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5C3C5C48-0826-4BF6-8A97-16A78E75443D}"/>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77D33F29-375A-4556-BF1F-EA85C3EB304C}"/>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110223</xdr:rowOff>
    </xdr:from>
    <xdr:to>
      <xdr:col>54</xdr:col>
      <xdr:colOff>189865</xdr:colOff>
      <xdr:row>42</xdr:row>
      <xdr:rowOff>28232</xdr:rowOff>
    </xdr:to>
    <xdr:cxnSp macro="">
      <xdr:nvCxnSpPr>
        <xdr:cNvPr id="114" name="直線コネクタ 113">
          <a:extLst>
            <a:ext uri="{FF2B5EF4-FFF2-40B4-BE49-F238E27FC236}">
              <a16:creationId xmlns:a16="http://schemas.microsoft.com/office/drawing/2014/main" id="{5A253EC3-040A-4F26-A7A5-0D40A0347C67}"/>
            </a:ext>
          </a:extLst>
        </xdr:cNvPr>
        <xdr:cNvCxnSpPr/>
      </xdr:nvCxnSpPr>
      <xdr:spPr>
        <a:xfrm flipV="1">
          <a:off x="9219565" y="5642343"/>
          <a:ext cx="0" cy="14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32059</xdr:rowOff>
    </xdr:from>
    <xdr:ext cx="469744" cy="259045"/>
    <xdr:sp macro="" textlink="">
      <xdr:nvSpPr>
        <xdr:cNvPr id="115" name="【道路】&#10;一人当たり延長最小値テキスト">
          <a:extLst>
            <a:ext uri="{FF2B5EF4-FFF2-40B4-BE49-F238E27FC236}">
              <a16:creationId xmlns:a16="http://schemas.microsoft.com/office/drawing/2014/main" id="{D9338084-CB76-4383-BD78-C9CAED5FE1DD}"/>
            </a:ext>
          </a:extLst>
        </xdr:cNvPr>
        <xdr:cNvSpPr txBox="1"/>
      </xdr:nvSpPr>
      <xdr:spPr>
        <a:xfrm>
          <a:off x="9258300" y="7072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28232</xdr:rowOff>
    </xdr:from>
    <xdr:to>
      <xdr:col>55</xdr:col>
      <xdr:colOff>88900</xdr:colOff>
      <xdr:row>42</xdr:row>
      <xdr:rowOff>28232</xdr:rowOff>
    </xdr:to>
    <xdr:cxnSp macro="">
      <xdr:nvCxnSpPr>
        <xdr:cNvPr id="116" name="直線コネクタ 115">
          <a:extLst>
            <a:ext uri="{FF2B5EF4-FFF2-40B4-BE49-F238E27FC236}">
              <a16:creationId xmlns:a16="http://schemas.microsoft.com/office/drawing/2014/main" id="{6FA466A3-0E0D-44D1-B588-F69D7DEDFE65}"/>
            </a:ext>
          </a:extLst>
        </xdr:cNvPr>
        <xdr:cNvCxnSpPr/>
      </xdr:nvCxnSpPr>
      <xdr:spPr>
        <a:xfrm>
          <a:off x="9154160" y="70691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56900</xdr:rowOff>
    </xdr:from>
    <xdr:ext cx="534377" cy="259045"/>
    <xdr:sp macro="" textlink="">
      <xdr:nvSpPr>
        <xdr:cNvPr id="117" name="【道路】&#10;一人当たり延長最大値テキスト">
          <a:extLst>
            <a:ext uri="{FF2B5EF4-FFF2-40B4-BE49-F238E27FC236}">
              <a16:creationId xmlns:a16="http://schemas.microsoft.com/office/drawing/2014/main" id="{595AD4CF-AD4C-449B-9BA7-859A088E19D0}"/>
            </a:ext>
          </a:extLst>
        </xdr:cNvPr>
        <xdr:cNvSpPr txBox="1"/>
      </xdr:nvSpPr>
      <xdr:spPr>
        <a:xfrm>
          <a:off x="9258300" y="542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110223</xdr:rowOff>
    </xdr:from>
    <xdr:to>
      <xdr:col>55</xdr:col>
      <xdr:colOff>88900</xdr:colOff>
      <xdr:row>33</xdr:row>
      <xdr:rowOff>110223</xdr:rowOff>
    </xdr:to>
    <xdr:cxnSp macro="">
      <xdr:nvCxnSpPr>
        <xdr:cNvPr id="118" name="直線コネクタ 117">
          <a:extLst>
            <a:ext uri="{FF2B5EF4-FFF2-40B4-BE49-F238E27FC236}">
              <a16:creationId xmlns:a16="http://schemas.microsoft.com/office/drawing/2014/main" id="{B3E7835B-CFD9-45AB-8595-89CF0920041D}"/>
            </a:ext>
          </a:extLst>
        </xdr:cNvPr>
        <xdr:cNvCxnSpPr/>
      </xdr:nvCxnSpPr>
      <xdr:spPr>
        <a:xfrm>
          <a:off x="9154160" y="56423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118374</xdr:rowOff>
    </xdr:from>
    <xdr:ext cx="534377" cy="259045"/>
    <xdr:sp macro="" textlink="">
      <xdr:nvSpPr>
        <xdr:cNvPr id="119" name="【道路】&#10;一人当たり延長平均値テキスト">
          <a:extLst>
            <a:ext uri="{FF2B5EF4-FFF2-40B4-BE49-F238E27FC236}">
              <a16:creationId xmlns:a16="http://schemas.microsoft.com/office/drawing/2014/main" id="{24328F7A-B04E-4409-BD2C-4A3D59CF3384}"/>
            </a:ext>
          </a:extLst>
        </xdr:cNvPr>
        <xdr:cNvSpPr txBox="1"/>
      </xdr:nvSpPr>
      <xdr:spPr>
        <a:xfrm>
          <a:off x="9258300" y="64886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139947</xdr:rowOff>
    </xdr:from>
    <xdr:to>
      <xdr:col>55</xdr:col>
      <xdr:colOff>50800</xdr:colOff>
      <xdr:row>39</xdr:row>
      <xdr:rowOff>70097</xdr:rowOff>
    </xdr:to>
    <xdr:sp macro="" textlink="">
      <xdr:nvSpPr>
        <xdr:cNvPr id="120" name="フローチャート: 判断 119">
          <a:extLst>
            <a:ext uri="{FF2B5EF4-FFF2-40B4-BE49-F238E27FC236}">
              <a16:creationId xmlns:a16="http://schemas.microsoft.com/office/drawing/2014/main" id="{C3B188E2-7781-4956-A8F6-718E5F304085}"/>
            </a:ext>
          </a:extLst>
        </xdr:cNvPr>
        <xdr:cNvSpPr/>
      </xdr:nvSpPr>
      <xdr:spPr>
        <a:xfrm>
          <a:off x="9192260" y="65102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149778</xdr:rowOff>
    </xdr:from>
    <xdr:to>
      <xdr:col>50</xdr:col>
      <xdr:colOff>165100</xdr:colOff>
      <xdr:row>39</xdr:row>
      <xdr:rowOff>79928</xdr:rowOff>
    </xdr:to>
    <xdr:sp macro="" textlink="">
      <xdr:nvSpPr>
        <xdr:cNvPr id="121" name="フローチャート: 判断 120">
          <a:extLst>
            <a:ext uri="{FF2B5EF4-FFF2-40B4-BE49-F238E27FC236}">
              <a16:creationId xmlns:a16="http://schemas.microsoft.com/office/drawing/2014/main" id="{6F0F722D-8CCD-4DF8-8909-F7F4F781E811}"/>
            </a:ext>
          </a:extLst>
        </xdr:cNvPr>
        <xdr:cNvSpPr/>
      </xdr:nvSpPr>
      <xdr:spPr>
        <a:xfrm>
          <a:off x="8445500" y="65200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163113</xdr:rowOff>
    </xdr:from>
    <xdr:to>
      <xdr:col>46</xdr:col>
      <xdr:colOff>38100</xdr:colOff>
      <xdr:row>39</xdr:row>
      <xdr:rowOff>93263</xdr:rowOff>
    </xdr:to>
    <xdr:sp macro="" textlink="">
      <xdr:nvSpPr>
        <xdr:cNvPr id="122" name="フローチャート: 判断 121">
          <a:extLst>
            <a:ext uri="{FF2B5EF4-FFF2-40B4-BE49-F238E27FC236}">
              <a16:creationId xmlns:a16="http://schemas.microsoft.com/office/drawing/2014/main" id="{C2B85E1A-233B-4E3B-BC38-C09D7AFC52C5}"/>
            </a:ext>
          </a:extLst>
        </xdr:cNvPr>
        <xdr:cNvSpPr/>
      </xdr:nvSpPr>
      <xdr:spPr>
        <a:xfrm>
          <a:off x="7670800" y="653343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21457</xdr:rowOff>
    </xdr:from>
    <xdr:to>
      <xdr:col>41</xdr:col>
      <xdr:colOff>101600</xdr:colOff>
      <xdr:row>39</xdr:row>
      <xdr:rowOff>123057</xdr:rowOff>
    </xdr:to>
    <xdr:sp macro="" textlink="">
      <xdr:nvSpPr>
        <xdr:cNvPr id="123" name="フローチャート: 判断 122">
          <a:extLst>
            <a:ext uri="{FF2B5EF4-FFF2-40B4-BE49-F238E27FC236}">
              <a16:creationId xmlns:a16="http://schemas.microsoft.com/office/drawing/2014/main" id="{633453CA-806C-4C9F-B2BD-77A833C95FE6}"/>
            </a:ext>
          </a:extLst>
        </xdr:cNvPr>
        <xdr:cNvSpPr/>
      </xdr:nvSpPr>
      <xdr:spPr>
        <a:xfrm>
          <a:off x="6873240" y="6559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32258</xdr:rowOff>
    </xdr:from>
    <xdr:to>
      <xdr:col>36</xdr:col>
      <xdr:colOff>165100</xdr:colOff>
      <xdr:row>39</xdr:row>
      <xdr:rowOff>133858</xdr:rowOff>
    </xdr:to>
    <xdr:sp macro="" textlink="">
      <xdr:nvSpPr>
        <xdr:cNvPr id="124" name="フローチャート: 判断 123">
          <a:extLst>
            <a:ext uri="{FF2B5EF4-FFF2-40B4-BE49-F238E27FC236}">
              <a16:creationId xmlns:a16="http://schemas.microsoft.com/office/drawing/2014/main" id="{CC2DFDF4-7769-4384-8D7B-D7542AF50620}"/>
            </a:ext>
          </a:extLst>
        </xdr:cNvPr>
        <xdr:cNvSpPr/>
      </xdr:nvSpPr>
      <xdr:spPr>
        <a:xfrm>
          <a:off x="6098540" y="657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86A2827-6E90-47D5-9D09-B8E7CF79D117}"/>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2167A3B-E304-4836-8D44-828602891B6E}"/>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2F8510C-CE8A-4506-AA2F-22D66EEE04B4}"/>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BAEB663-B2B4-4566-9BDE-0763869C7825}"/>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A967134E-0979-4C21-A1B3-B76093F7C1A6}"/>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5569</xdr:rowOff>
    </xdr:from>
    <xdr:to>
      <xdr:col>55</xdr:col>
      <xdr:colOff>50800</xdr:colOff>
      <xdr:row>36</xdr:row>
      <xdr:rowOff>107169</xdr:rowOff>
    </xdr:to>
    <xdr:sp macro="" textlink="">
      <xdr:nvSpPr>
        <xdr:cNvPr id="130" name="楕円 129">
          <a:extLst>
            <a:ext uri="{FF2B5EF4-FFF2-40B4-BE49-F238E27FC236}">
              <a16:creationId xmlns:a16="http://schemas.microsoft.com/office/drawing/2014/main" id="{9D403E07-13C3-4273-BA58-B3F91096BAE3}"/>
            </a:ext>
          </a:extLst>
        </xdr:cNvPr>
        <xdr:cNvSpPr/>
      </xdr:nvSpPr>
      <xdr:spPr>
        <a:xfrm>
          <a:off x="9192260" y="60406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28446</xdr:rowOff>
    </xdr:from>
    <xdr:ext cx="534377" cy="259045"/>
    <xdr:sp macro="" textlink="">
      <xdr:nvSpPr>
        <xdr:cNvPr id="131" name="【道路】&#10;一人当たり延長該当値テキスト">
          <a:extLst>
            <a:ext uri="{FF2B5EF4-FFF2-40B4-BE49-F238E27FC236}">
              <a16:creationId xmlns:a16="http://schemas.microsoft.com/office/drawing/2014/main" id="{A9C4E5C0-F9D3-4E5E-BA72-D3AD4C6696D6}"/>
            </a:ext>
          </a:extLst>
        </xdr:cNvPr>
        <xdr:cNvSpPr txBox="1"/>
      </xdr:nvSpPr>
      <xdr:spPr>
        <a:xfrm>
          <a:off x="9258300" y="5895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34011</xdr:rowOff>
    </xdr:from>
    <xdr:to>
      <xdr:col>50</xdr:col>
      <xdr:colOff>165100</xdr:colOff>
      <xdr:row>36</xdr:row>
      <xdr:rowOff>135611</xdr:rowOff>
    </xdr:to>
    <xdr:sp macro="" textlink="">
      <xdr:nvSpPr>
        <xdr:cNvPr id="132" name="楕円 131">
          <a:extLst>
            <a:ext uri="{FF2B5EF4-FFF2-40B4-BE49-F238E27FC236}">
              <a16:creationId xmlns:a16="http://schemas.microsoft.com/office/drawing/2014/main" id="{0A775CC3-8155-49E1-BCA3-0EB588069897}"/>
            </a:ext>
          </a:extLst>
        </xdr:cNvPr>
        <xdr:cNvSpPr/>
      </xdr:nvSpPr>
      <xdr:spPr>
        <a:xfrm>
          <a:off x="8445500" y="6069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56369</xdr:rowOff>
    </xdr:from>
    <xdr:to>
      <xdr:col>55</xdr:col>
      <xdr:colOff>0</xdr:colOff>
      <xdr:row>36</xdr:row>
      <xdr:rowOff>84811</xdr:rowOff>
    </xdr:to>
    <xdr:cxnSp macro="">
      <xdr:nvCxnSpPr>
        <xdr:cNvPr id="133" name="直線コネクタ 132">
          <a:extLst>
            <a:ext uri="{FF2B5EF4-FFF2-40B4-BE49-F238E27FC236}">
              <a16:creationId xmlns:a16="http://schemas.microsoft.com/office/drawing/2014/main" id="{89663EB5-28A8-4F95-AC43-9E6980F2176E}"/>
            </a:ext>
          </a:extLst>
        </xdr:cNvPr>
        <xdr:cNvCxnSpPr/>
      </xdr:nvCxnSpPr>
      <xdr:spPr>
        <a:xfrm flipV="1">
          <a:off x="8496300" y="6091409"/>
          <a:ext cx="723900" cy="2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63252</xdr:rowOff>
    </xdr:from>
    <xdr:to>
      <xdr:col>46</xdr:col>
      <xdr:colOff>38100</xdr:colOff>
      <xdr:row>36</xdr:row>
      <xdr:rowOff>164852</xdr:rowOff>
    </xdr:to>
    <xdr:sp macro="" textlink="">
      <xdr:nvSpPr>
        <xdr:cNvPr id="134" name="楕円 133">
          <a:extLst>
            <a:ext uri="{FF2B5EF4-FFF2-40B4-BE49-F238E27FC236}">
              <a16:creationId xmlns:a16="http://schemas.microsoft.com/office/drawing/2014/main" id="{88E8A8D6-C614-4E04-ABED-9E4ABC7A4D63}"/>
            </a:ext>
          </a:extLst>
        </xdr:cNvPr>
        <xdr:cNvSpPr/>
      </xdr:nvSpPr>
      <xdr:spPr>
        <a:xfrm>
          <a:off x="7670800" y="609829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84811</xdr:rowOff>
    </xdr:from>
    <xdr:to>
      <xdr:col>50</xdr:col>
      <xdr:colOff>114300</xdr:colOff>
      <xdr:row>36</xdr:row>
      <xdr:rowOff>114052</xdr:rowOff>
    </xdr:to>
    <xdr:cxnSp macro="">
      <xdr:nvCxnSpPr>
        <xdr:cNvPr id="135" name="直線コネクタ 134">
          <a:extLst>
            <a:ext uri="{FF2B5EF4-FFF2-40B4-BE49-F238E27FC236}">
              <a16:creationId xmlns:a16="http://schemas.microsoft.com/office/drawing/2014/main" id="{7A884DA9-2874-4A66-B6C2-5B29B74934F0}"/>
            </a:ext>
          </a:extLst>
        </xdr:cNvPr>
        <xdr:cNvCxnSpPr/>
      </xdr:nvCxnSpPr>
      <xdr:spPr>
        <a:xfrm flipV="1">
          <a:off x="7713980" y="6119851"/>
          <a:ext cx="782320" cy="29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90608</xdr:rowOff>
    </xdr:from>
    <xdr:to>
      <xdr:col>41</xdr:col>
      <xdr:colOff>101600</xdr:colOff>
      <xdr:row>37</xdr:row>
      <xdr:rowOff>20758</xdr:rowOff>
    </xdr:to>
    <xdr:sp macro="" textlink="">
      <xdr:nvSpPr>
        <xdr:cNvPr id="136" name="楕円 135">
          <a:extLst>
            <a:ext uri="{FF2B5EF4-FFF2-40B4-BE49-F238E27FC236}">
              <a16:creationId xmlns:a16="http://schemas.microsoft.com/office/drawing/2014/main" id="{B511A583-8CCA-48DE-9160-B279582A2B29}"/>
            </a:ext>
          </a:extLst>
        </xdr:cNvPr>
        <xdr:cNvSpPr/>
      </xdr:nvSpPr>
      <xdr:spPr>
        <a:xfrm>
          <a:off x="6873240" y="61256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114052</xdr:rowOff>
    </xdr:from>
    <xdr:to>
      <xdr:col>45</xdr:col>
      <xdr:colOff>177800</xdr:colOff>
      <xdr:row>36</xdr:row>
      <xdr:rowOff>141408</xdr:rowOff>
    </xdr:to>
    <xdr:cxnSp macro="">
      <xdr:nvCxnSpPr>
        <xdr:cNvPr id="137" name="直線コネクタ 136">
          <a:extLst>
            <a:ext uri="{FF2B5EF4-FFF2-40B4-BE49-F238E27FC236}">
              <a16:creationId xmlns:a16="http://schemas.microsoft.com/office/drawing/2014/main" id="{33A1F047-9CB0-42FE-BA00-5C8EFA45D948}"/>
            </a:ext>
          </a:extLst>
        </xdr:cNvPr>
        <xdr:cNvCxnSpPr/>
      </xdr:nvCxnSpPr>
      <xdr:spPr>
        <a:xfrm flipV="1">
          <a:off x="6924040" y="6149092"/>
          <a:ext cx="789940" cy="27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116649</xdr:rowOff>
    </xdr:from>
    <xdr:to>
      <xdr:col>36</xdr:col>
      <xdr:colOff>165100</xdr:colOff>
      <xdr:row>37</xdr:row>
      <xdr:rowOff>46799</xdr:rowOff>
    </xdr:to>
    <xdr:sp macro="" textlink="">
      <xdr:nvSpPr>
        <xdr:cNvPr id="138" name="楕円 137">
          <a:extLst>
            <a:ext uri="{FF2B5EF4-FFF2-40B4-BE49-F238E27FC236}">
              <a16:creationId xmlns:a16="http://schemas.microsoft.com/office/drawing/2014/main" id="{1814CA2D-0811-40DE-BB6A-5C9CF5D2D4D5}"/>
            </a:ext>
          </a:extLst>
        </xdr:cNvPr>
        <xdr:cNvSpPr/>
      </xdr:nvSpPr>
      <xdr:spPr>
        <a:xfrm>
          <a:off x="6098540" y="61516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141408</xdr:rowOff>
    </xdr:from>
    <xdr:to>
      <xdr:col>41</xdr:col>
      <xdr:colOff>50800</xdr:colOff>
      <xdr:row>36</xdr:row>
      <xdr:rowOff>167449</xdr:rowOff>
    </xdr:to>
    <xdr:cxnSp macro="">
      <xdr:nvCxnSpPr>
        <xdr:cNvPr id="139" name="直線コネクタ 138">
          <a:extLst>
            <a:ext uri="{FF2B5EF4-FFF2-40B4-BE49-F238E27FC236}">
              <a16:creationId xmlns:a16="http://schemas.microsoft.com/office/drawing/2014/main" id="{9CDF99A1-590F-4956-AECC-57EFF103A8FA}"/>
            </a:ext>
          </a:extLst>
        </xdr:cNvPr>
        <xdr:cNvCxnSpPr/>
      </xdr:nvCxnSpPr>
      <xdr:spPr>
        <a:xfrm flipV="1">
          <a:off x="6149340" y="6176448"/>
          <a:ext cx="774700" cy="2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71055</xdr:rowOff>
    </xdr:from>
    <xdr:ext cx="534377" cy="259045"/>
    <xdr:sp macro="" textlink="">
      <xdr:nvSpPr>
        <xdr:cNvPr id="140" name="n_1aveValue【道路】&#10;一人当たり延長">
          <a:extLst>
            <a:ext uri="{FF2B5EF4-FFF2-40B4-BE49-F238E27FC236}">
              <a16:creationId xmlns:a16="http://schemas.microsoft.com/office/drawing/2014/main" id="{7753E5F6-9C7F-47F9-9783-EECF722A78E4}"/>
            </a:ext>
          </a:extLst>
        </xdr:cNvPr>
        <xdr:cNvSpPr txBox="1"/>
      </xdr:nvSpPr>
      <xdr:spPr>
        <a:xfrm>
          <a:off x="8239271" y="660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84390</xdr:rowOff>
    </xdr:from>
    <xdr:ext cx="534377" cy="259045"/>
    <xdr:sp macro="" textlink="">
      <xdr:nvSpPr>
        <xdr:cNvPr id="141" name="n_2aveValue【道路】&#10;一人当たり延長">
          <a:extLst>
            <a:ext uri="{FF2B5EF4-FFF2-40B4-BE49-F238E27FC236}">
              <a16:creationId xmlns:a16="http://schemas.microsoft.com/office/drawing/2014/main" id="{19354C64-28CB-452A-B3C8-7740956D749F}"/>
            </a:ext>
          </a:extLst>
        </xdr:cNvPr>
        <xdr:cNvSpPr txBox="1"/>
      </xdr:nvSpPr>
      <xdr:spPr>
        <a:xfrm>
          <a:off x="7477271" y="6622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114184</xdr:rowOff>
    </xdr:from>
    <xdr:ext cx="534377" cy="259045"/>
    <xdr:sp macro="" textlink="">
      <xdr:nvSpPr>
        <xdr:cNvPr id="142" name="n_3aveValue【道路】&#10;一人当たり延長">
          <a:extLst>
            <a:ext uri="{FF2B5EF4-FFF2-40B4-BE49-F238E27FC236}">
              <a16:creationId xmlns:a16="http://schemas.microsoft.com/office/drawing/2014/main" id="{1CFB64F0-E18E-466E-A5B0-88500D075266}"/>
            </a:ext>
          </a:extLst>
        </xdr:cNvPr>
        <xdr:cNvSpPr txBox="1"/>
      </xdr:nvSpPr>
      <xdr:spPr>
        <a:xfrm>
          <a:off x="6702571" y="665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124985</xdr:rowOff>
    </xdr:from>
    <xdr:ext cx="534377" cy="259045"/>
    <xdr:sp macro="" textlink="">
      <xdr:nvSpPr>
        <xdr:cNvPr id="143" name="n_4aveValue【道路】&#10;一人当たり延長">
          <a:extLst>
            <a:ext uri="{FF2B5EF4-FFF2-40B4-BE49-F238E27FC236}">
              <a16:creationId xmlns:a16="http://schemas.microsoft.com/office/drawing/2014/main" id="{71045B04-589A-4681-807A-577E80CDEB1D}"/>
            </a:ext>
          </a:extLst>
        </xdr:cNvPr>
        <xdr:cNvSpPr txBox="1"/>
      </xdr:nvSpPr>
      <xdr:spPr>
        <a:xfrm>
          <a:off x="5905011" y="6662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34</xdr:row>
      <xdr:rowOff>152138</xdr:rowOff>
    </xdr:from>
    <xdr:ext cx="534377" cy="259045"/>
    <xdr:sp macro="" textlink="">
      <xdr:nvSpPr>
        <xdr:cNvPr id="144" name="n_1mainValue【道路】&#10;一人当たり延長">
          <a:extLst>
            <a:ext uri="{FF2B5EF4-FFF2-40B4-BE49-F238E27FC236}">
              <a16:creationId xmlns:a16="http://schemas.microsoft.com/office/drawing/2014/main" id="{117F2B6A-7078-4205-823B-1473F7299FD4}"/>
            </a:ext>
          </a:extLst>
        </xdr:cNvPr>
        <xdr:cNvSpPr txBox="1"/>
      </xdr:nvSpPr>
      <xdr:spPr>
        <a:xfrm>
          <a:off x="8239271" y="585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35</xdr:row>
      <xdr:rowOff>9929</xdr:rowOff>
    </xdr:from>
    <xdr:ext cx="534377" cy="259045"/>
    <xdr:sp macro="" textlink="">
      <xdr:nvSpPr>
        <xdr:cNvPr id="145" name="n_2mainValue【道路】&#10;一人当たり延長">
          <a:extLst>
            <a:ext uri="{FF2B5EF4-FFF2-40B4-BE49-F238E27FC236}">
              <a16:creationId xmlns:a16="http://schemas.microsoft.com/office/drawing/2014/main" id="{2D1093F6-EA9D-4E8F-90CF-2B1C5B4D03AA}"/>
            </a:ext>
          </a:extLst>
        </xdr:cNvPr>
        <xdr:cNvSpPr txBox="1"/>
      </xdr:nvSpPr>
      <xdr:spPr>
        <a:xfrm>
          <a:off x="7477271" y="5877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35</xdr:row>
      <xdr:rowOff>37285</xdr:rowOff>
    </xdr:from>
    <xdr:ext cx="534377" cy="259045"/>
    <xdr:sp macro="" textlink="">
      <xdr:nvSpPr>
        <xdr:cNvPr id="146" name="n_3mainValue【道路】&#10;一人当たり延長">
          <a:extLst>
            <a:ext uri="{FF2B5EF4-FFF2-40B4-BE49-F238E27FC236}">
              <a16:creationId xmlns:a16="http://schemas.microsoft.com/office/drawing/2014/main" id="{82DE8901-99B3-45F7-855A-F066A046680E}"/>
            </a:ext>
          </a:extLst>
        </xdr:cNvPr>
        <xdr:cNvSpPr txBox="1"/>
      </xdr:nvSpPr>
      <xdr:spPr>
        <a:xfrm>
          <a:off x="6702571" y="590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35</xdr:row>
      <xdr:rowOff>63326</xdr:rowOff>
    </xdr:from>
    <xdr:ext cx="534377" cy="259045"/>
    <xdr:sp macro="" textlink="">
      <xdr:nvSpPr>
        <xdr:cNvPr id="147" name="n_4mainValue【道路】&#10;一人当たり延長">
          <a:extLst>
            <a:ext uri="{FF2B5EF4-FFF2-40B4-BE49-F238E27FC236}">
              <a16:creationId xmlns:a16="http://schemas.microsoft.com/office/drawing/2014/main" id="{0E42EE9F-6EF3-4479-B141-7C2E878EF420}"/>
            </a:ext>
          </a:extLst>
        </xdr:cNvPr>
        <xdr:cNvSpPr txBox="1"/>
      </xdr:nvSpPr>
      <xdr:spPr>
        <a:xfrm>
          <a:off x="5905011" y="593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F3C217B0-1264-4855-8BEA-24568168063C}"/>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55841B07-3BE0-4268-BCDA-FC99119A3BD1}"/>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9E9F43EA-A74D-417D-B691-D3B6A1FEF8F5}"/>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7210CA07-1F08-4816-BF56-46F7977FA85E}"/>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9AC9E119-A952-4DAE-9E74-76FF157B4916}"/>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30A51276-7745-4B6E-B4F0-8F5152662A1E}"/>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4182CE9B-BD99-4856-B06C-179C989D7DF4}"/>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E7F7B61A-8619-4BAF-91EE-A05292F748C9}"/>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562C7347-0B58-4B0F-B01A-91711ACC292A}"/>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16AB0C35-81E3-4125-B5B9-AA98A8F52827}"/>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D0E4B2AB-BC82-4339-9430-062E9A663AF9}"/>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ACBB5EC-A57C-4641-816E-F5951ABF067D}"/>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20D937F0-3136-4AD4-9E6B-A48EFAE0FCAC}"/>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A3CB81BF-3D82-49AC-A2B0-D842F41CCEEB}"/>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EDAC29FE-29C3-4D45-ACAA-1E4B6E8378C7}"/>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A8DB524E-EF40-4FE8-98F3-687826F1CE0F}"/>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2DB7E592-FF12-4E73-88CF-8D60C10F618B}"/>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3393D7A0-AD64-4CAA-9461-8CFF39A3E891}"/>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27884F3-00A7-4DEC-BFC4-E68FC40F527E}"/>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C151BFC9-501A-4BBD-B032-B159621DAAF9}"/>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D541EF04-E7AA-4484-BEBD-D086250DAD04}"/>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B19F26F0-B31A-4B37-AB07-0BA6230E55BD}"/>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1C6CEC4F-8B9D-44A6-8E0A-D236847B0FD9}"/>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CEFADDB-52B6-4EBD-A550-2CC90BD97CBA}"/>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67BC328A-2ACA-40BB-B9B4-F735EDF534D6}"/>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122465</xdr:rowOff>
    </xdr:from>
    <xdr:to>
      <xdr:col>24</xdr:col>
      <xdr:colOff>62865</xdr:colOff>
      <xdr:row>64</xdr:row>
      <xdr:rowOff>29391</xdr:rowOff>
    </xdr:to>
    <xdr:cxnSp macro="">
      <xdr:nvCxnSpPr>
        <xdr:cNvPr id="173" name="直線コネクタ 172">
          <a:extLst>
            <a:ext uri="{FF2B5EF4-FFF2-40B4-BE49-F238E27FC236}">
              <a16:creationId xmlns:a16="http://schemas.microsoft.com/office/drawing/2014/main" id="{DB49A3B7-A7DB-40F2-AF46-1DB4BE9BEEF6}"/>
            </a:ext>
          </a:extLst>
        </xdr:cNvPr>
        <xdr:cNvCxnSpPr/>
      </xdr:nvCxnSpPr>
      <xdr:spPr>
        <a:xfrm flipV="1">
          <a:off x="4086225" y="9342665"/>
          <a:ext cx="0" cy="1415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33218</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5FF3562A-F2C6-4F54-8DF8-DD71ABE2AF2A}"/>
            </a:ext>
          </a:extLst>
        </xdr:cNvPr>
        <xdr:cNvSpPr txBox="1"/>
      </xdr:nvSpPr>
      <xdr:spPr>
        <a:xfrm>
          <a:off x="4124960" y="10762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29391</xdr:rowOff>
    </xdr:from>
    <xdr:to>
      <xdr:col>24</xdr:col>
      <xdr:colOff>152400</xdr:colOff>
      <xdr:row>64</xdr:row>
      <xdr:rowOff>29391</xdr:rowOff>
    </xdr:to>
    <xdr:cxnSp macro="">
      <xdr:nvCxnSpPr>
        <xdr:cNvPr id="175" name="直線コネクタ 174">
          <a:extLst>
            <a:ext uri="{FF2B5EF4-FFF2-40B4-BE49-F238E27FC236}">
              <a16:creationId xmlns:a16="http://schemas.microsoft.com/office/drawing/2014/main" id="{1FEAB86B-A700-4611-B765-FFDA9E962B28}"/>
            </a:ext>
          </a:extLst>
        </xdr:cNvPr>
        <xdr:cNvCxnSpPr/>
      </xdr:nvCxnSpPr>
      <xdr:spPr>
        <a:xfrm>
          <a:off x="4020820" y="107583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69142</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EFE87AB2-8FAD-4B08-91D3-F312B04F2265}"/>
            </a:ext>
          </a:extLst>
        </xdr:cNvPr>
        <xdr:cNvSpPr txBox="1"/>
      </xdr:nvSpPr>
      <xdr:spPr>
        <a:xfrm>
          <a:off x="4124960" y="91217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122465</xdr:rowOff>
    </xdr:from>
    <xdr:to>
      <xdr:col>24</xdr:col>
      <xdr:colOff>152400</xdr:colOff>
      <xdr:row>55</xdr:row>
      <xdr:rowOff>122465</xdr:rowOff>
    </xdr:to>
    <xdr:cxnSp macro="">
      <xdr:nvCxnSpPr>
        <xdr:cNvPr id="177" name="直線コネクタ 176">
          <a:extLst>
            <a:ext uri="{FF2B5EF4-FFF2-40B4-BE49-F238E27FC236}">
              <a16:creationId xmlns:a16="http://schemas.microsoft.com/office/drawing/2014/main" id="{20E93970-8B6C-4215-83F0-040E11DD2AD3}"/>
            </a:ext>
          </a:extLst>
        </xdr:cNvPr>
        <xdr:cNvCxnSpPr/>
      </xdr:nvCxnSpPr>
      <xdr:spPr>
        <a:xfrm>
          <a:off x="4020820" y="93426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162758</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9C5B6E9C-7C19-410A-AE85-5ADC5B410B75}"/>
            </a:ext>
          </a:extLst>
        </xdr:cNvPr>
        <xdr:cNvSpPr txBox="1"/>
      </xdr:nvSpPr>
      <xdr:spPr>
        <a:xfrm>
          <a:off x="4124960" y="102211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12881</xdr:rowOff>
    </xdr:from>
    <xdr:to>
      <xdr:col>24</xdr:col>
      <xdr:colOff>114300</xdr:colOff>
      <xdr:row>61</xdr:row>
      <xdr:rowOff>114481</xdr:rowOff>
    </xdr:to>
    <xdr:sp macro="" textlink="">
      <xdr:nvSpPr>
        <xdr:cNvPr id="179" name="フローチャート: 判断 178">
          <a:extLst>
            <a:ext uri="{FF2B5EF4-FFF2-40B4-BE49-F238E27FC236}">
              <a16:creationId xmlns:a16="http://schemas.microsoft.com/office/drawing/2014/main" id="{50F768EE-F4D8-45DF-BA26-2FAE8A4FF881}"/>
            </a:ext>
          </a:extLst>
        </xdr:cNvPr>
        <xdr:cNvSpPr/>
      </xdr:nvSpPr>
      <xdr:spPr>
        <a:xfrm>
          <a:off x="4036060" y="10238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168003</xdr:rowOff>
    </xdr:from>
    <xdr:to>
      <xdr:col>20</xdr:col>
      <xdr:colOff>38100</xdr:colOff>
      <xdr:row>61</xdr:row>
      <xdr:rowOff>98153</xdr:rowOff>
    </xdr:to>
    <xdr:sp macro="" textlink="">
      <xdr:nvSpPr>
        <xdr:cNvPr id="180" name="フローチャート: 判断 179">
          <a:extLst>
            <a:ext uri="{FF2B5EF4-FFF2-40B4-BE49-F238E27FC236}">
              <a16:creationId xmlns:a16="http://schemas.microsoft.com/office/drawing/2014/main" id="{C3E573F6-C7EA-48B5-A8FA-21F88A0ABC9B}"/>
            </a:ext>
          </a:extLst>
        </xdr:cNvPr>
        <xdr:cNvSpPr/>
      </xdr:nvSpPr>
      <xdr:spPr>
        <a:xfrm>
          <a:off x="3312160" y="102264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148409</xdr:rowOff>
    </xdr:from>
    <xdr:to>
      <xdr:col>15</xdr:col>
      <xdr:colOff>101600</xdr:colOff>
      <xdr:row>61</xdr:row>
      <xdr:rowOff>78559</xdr:rowOff>
    </xdr:to>
    <xdr:sp macro="" textlink="">
      <xdr:nvSpPr>
        <xdr:cNvPr id="181" name="フローチャート: 判断 180">
          <a:extLst>
            <a:ext uri="{FF2B5EF4-FFF2-40B4-BE49-F238E27FC236}">
              <a16:creationId xmlns:a16="http://schemas.microsoft.com/office/drawing/2014/main" id="{5135F6F4-BD52-42A8-A526-22A393C4D7B9}"/>
            </a:ext>
          </a:extLst>
        </xdr:cNvPr>
        <xdr:cNvSpPr/>
      </xdr:nvSpPr>
      <xdr:spPr>
        <a:xfrm>
          <a:off x="2514600" y="1020680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115751</xdr:rowOff>
    </xdr:from>
    <xdr:to>
      <xdr:col>10</xdr:col>
      <xdr:colOff>165100</xdr:colOff>
      <xdr:row>61</xdr:row>
      <xdr:rowOff>45901</xdr:rowOff>
    </xdr:to>
    <xdr:sp macro="" textlink="">
      <xdr:nvSpPr>
        <xdr:cNvPr id="182" name="フローチャート: 判断 181">
          <a:extLst>
            <a:ext uri="{FF2B5EF4-FFF2-40B4-BE49-F238E27FC236}">
              <a16:creationId xmlns:a16="http://schemas.microsoft.com/office/drawing/2014/main" id="{98E0B331-883B-443F-A30F-81BD16E25694}"/>
            </a:ext>
          </a:extLst>
        </xdr:cNvPr>
        <xdr:cNvSpPr/>
      </xdr:nvSpPr>
      <xdr:spPr>
        <a:xfrm>
          <a:off x="1739900" y="101741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110853</xdr:rowOff>
    </xdr:from>
    <xdr:to>
      <xdr:col>6</xdr:col>
      <xdr:colOff>38100</xdr:colOff>
      <xdr:row>61</xdr:row>
      <xdr:rowOff>41003</xdr:rowOff>
    </xdr:to>
    <xdr:sp macro="" textlink="">
      <xdr:nvSpPr>
        <xdr:cNvPr id="183" name="フローチャート: 判断 182">
          <a:extLst>
            <a:ext uri="{FF2B5EF4-FFF2-40B4-BE49-F238E27FC236}">
              <a16:creationId xmlns:a16="http://schemas.microsoft.com/office/drawing/2014/main" id="{C95AF8C6-72A6-4AE4-9DB8-F2B522393137}"/>
            </a:ext>
          </a:extLst>
        </xdr:cNvPr>
        <xdr:cNvSpPr/>
      </xdr:nvSpPr>
      <xdr:spPr>
        <a:xfrm>
          <a:off x="965200" y="101692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BD5A1B0-CDB4-4E72-878C-5D662E035E0C}"/>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3E786B86-3D91-450C-9E88-C2C6BF47257D}"/>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5200E5D-9C04-4181-8E2D-78BD8C428D5A}"/>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3D05C97-7C69-4F1B-8C53-DE828FD2C039}"/>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1D959761-5926-4481-9EF9-1E4C6253671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141877</xdr:rowOff>
    </xdr:from>
    <xdr:to>
      <xdr:col>24</xdr:col>
      <xdr:colOff>114300</xdr:colOff>
      <xdr:row>61</xdr:row>
      <xdr:rowOff>72027</xdr:rowOff>
    </xdr:to>
    <xdr:sp macro="" textlink="">
      <xdr:nvSpPr>
        <xdr:cNvPr id="189" name="楕円 188">
          <a:extLst>
            <a:ext uri="{FF2B5EF4-FFF2-40B4-BE49-F238E27FC236}">
              <a16:creationId xmlns:a16="http://schemas.microsoft.com/office/drawing/2014/main" id="{221C1F75-DA0C-4472-9F2A-AE9CDCDDAD0E}"/>
            </a:ext>
          </a:extLst>
        </xdr:cNvPr>
        <xdr:cNvSpPr/>
      </xdr:nvSpPr>
      <xdr:spPr>
        <a:xfrm>
          <a:off x="4036060" y="102002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164754</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3AC3A88F-F523-4409-8EE8-0095A8E409B4}"/>
            </a:ext>
          </a:extLst>
        </xdr:cNvPr>
        <xdr:cNvSpPr txBox="1"/>
      </xdr:nvSpPr>
      <xdr:spPr>
        <a:xfrm>
          <a:off x="4124960"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117384</xdr:rowOff>
    </xdr:from>
    <xdr:to>
      <xdr:col>20</xdr:col>
      <xdr:colOff>38100</xdr:colOff>
      <xdr:row>61</xdr:row>
      <xdr:rowOff>47534</xdr:rowOff>
    </xdr:to>
    <xdr:sp macro="" textlink="">
      <xdr:nvSpPr>
        <xdr:cNvPr id="191" name="楕円 190">
          <a:extLst>
            <a:ext uri="{FF2B5EF4-FFF2-40B4-BE49-F238E27FC236}">
              <a16:creationId xmlns:a16="http://schemas.microsoft.com/office/drawing/2014/main" id="{B0657152-047F-4FD4-85B0-6A086F7ED27E}"/>
            </a:ext>
          </a:extLst>
        </xdr:cNvPr>
        <xdr:cNvSpPr/>
      </xdr:nvSpPr>
      <xdr:spPr>
        <a:xfrm>
          <a:off x="3312160" y="101757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168184</xdr:rowOff>
    </xdr:from>
    <xdr:to>
      <xdr:col>24</xdr:col>
      <xdr:colOff>63500</xdr:colOff>
      <xdr:row>61</xdr:row>
      <xdr:rowOff>21227</xdr:rowOff>
    </xdr:to>
    <xdr:cxnSp macro="">
      <xdr:nvCxnSpPr>
        <xdr:cNvPr id="192" name="直線コネクタ 191">
          <a:extLst>
            <a:ext uri="{FF2B5EF4-FFF2-40B4-BE49-F238E27FC236}">
              <a16:creationId xmlns:a16="http://schemas.microsoft.com/office/drawing/2014/main" id="{8F2376C2-3E5E-42CB-9C28-4FC7EE587466}"/>
            </a:ext>
          </a:extLst>
        </xdr:cNvPr>
        <xdr:cNvCxnSpPr/>
      </xdr:nvCxnSpPr>
      <xdr:spPr>
        <a:xfrm>
          <a:off x="3355340" y="10226584"/>
          <a:ext cx="73152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92891</xdr:rowOff>
    </xdr:from>
    <xdr:to>
      <xdr:col>15</xdr:col>
      <xdr:colOff>101600</xdr:colOff>
      <xdr:row>61</xdr:row>
      <xdr:rowOff>23041</xdr:rowOff>
    </xdr:to>
    <xdr:sp macro="" textlink="">
      <xdr:nvSpPr>
        <xdr:cNvPr id="193" name="楕円 192">
          <a:extLst>
            <a:ext uri="{FF2B5EF4-FFF2-40B4-BE49-F238E27FC236}">
              <a16:creationId xmlns:a16="http://schemas.microsoft.com/office/drawing/2014/main" id="{62867EE9-8B6A-4569-A47E-34865F80E57E}"/>
            </a:ext>
          </a:extLst>
        </xdr:cNvPr>
        <xdr:cNvSpPr/>
      </xdr:nvSpPr>
      <xdr:spPr>
        <a:xfrm>
          <a:off x="2514600" y="101512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143691</xdr:rowOff>
    </xdr:from>
    <xdr:to>
      <xdr:col>19</xdr:col>
      <xdr:colOff>177800</xdr:colOff>
      <xdr:row>60</xdr:row>
      <xdr:rowOff>168184</xdr:rowOff>
    </xdr:to>
    <xdr:cxnSp macro="">
      <xdr:nvCxnSpPr>
        <xdr:cNvPr id="194" name="直線コネクタ 193">
          <a:extLst>
            <a:ext uri="{FF2B5EF4-FFF2-40B4-BE49-F238E27FC236}">
              <a16:creationId xmlns:a16="http://schemas.microsoft.com/office/drawing/2014/main" id="{39D26531-D601-4449-8292-668501DAE63C}"/>
            </a:ext>
          </a:extLst>
        </xdr:cNvPr>
        <xdr:cNvCxnSpPr/>
      </xdr:nvCxnSpPr>
      <xdr:spPr>
        <a:xfrm>
          <a:off x="2565400" y="10202091"/>
          <a:ext cx="78994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68399</xdr:rowOff>
    </xdr:from>
    <xdr:to>
      <xdr:col>10</xdr:col>
      <xdr:colOff>165100</xdr:colOff>
      <xdr:row>60</xdr:row>
      <xdr:rowOff>169999</xdr:rowOff>
    </xdr:to>
    <xdr:sp macro="" textlink="">
      <xdr:nvSpPr>
        <xdr:cNvPr id="195" name="楕円 194">
          <a:extLst>
            <a:ext uri="{FF2B5EF4-FFF2-40B4-BE49-F238E27FC236}">
              <a16:creationId xmlns:a16="http://schemas.microsoft.com/office/drawing/2014/main" id="{D50AA337-6D43-43E8-B1DF-E30075D61611}"/>
            </a:ext>
          </a:extLst>
        </xdr:cNvPr>
        <xdr:cNvSpPr/>
      </xdr:nvSpPr>
      <xdr:spPr>
        <a:xfrm>
          <a:off x="1739900" y="1012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119199</xdr:rowOff>
    </xdr:from>
    <xdr:to>
      <xdr:col>15</xdr:col>
      <xdr:colOff>50800</xdr:colOff>
      <xdr:row>60</xdr:row>
      <xdr:rowOff>143691</xdr:rowOff>
    </xdr:to>
    <xdr:cxnSp macro="">
      <xdr:nvCxnSpPr>
        <xdr:cNvPr id="196" name="直線コネクタ 195">
          <a:extLst>
            <a:ext uri="{FF2B5EF4-FFF2-40B4-BE49-F238E27FC236}">
              <a16:creationId xmlns:a16="http://schemas.microsoft.com/office/drawing/2014/main" id="{50304D40-9AD3-4981-8CFF-25BD53164554}"/>
            </a:ext>
          </a:extLst>
        </xdr:cNvPr>
        <xdr:cNvCxnSpPr/>
      </xdr:nvCxnSpPr>
      <xdr:spPr>
        <a:xfrm>
          <a:off x="1790700" y="10177599"/>
          <a:ext cx="7747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43906</xdr:rowOff>
    </xdr:from>
    <xdr:to>
      <xdr:col>6</xdr:col>
      <xdr:colOff>38100</xdr:colOff>
      <xdr:row>60</xdr:row>
      <xdr:rowOff>145506</xdr:rowOff>
    </xdr:to>
    <xdr:sp macro="" textlink="">
      <xdr:nvSpPr>
        <xdr:cNvPr id="197" name="楕円 196">
          <a:extLst>
            <a:ext uri="{FF2B5EF4-FFF2-40B4-BE49-F238E27FC236}">
              <a16:creationId xmlns:a16="http://schemas.microsoft.com/office/drawing/2014/main" id="{BE29A43D-8A44-4522-BAF3-E95AB363B9C7}"/>
            </a:ext>
          </a:extLst>
        </xdr:cNvPr>
        <xdr:cNvSpPr/>
      </xdr:nvSpPr>
      <xdr:spPr>
        <a:xfrm>
          <a:off x="965200" y="101023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94706</xdr:rowOff>
    </xdr:from>
    <xdr:to>
      <xdr:col>10</xdr:col>
      <xdr:colOff>114300</xdr:colOff>
      <xdr:row>60</xdr:row>
      <xdr:rowOff>119199</xdr:rowOff>
    </xdr:to>
    <xdr:cxnSp macro="">
      <xdr:nvCxnSpPr>
        <xdr:cNvPr id="198" name="直線コネクタ 197">
          <a:extLst>
            <a:ext uri="{FF2B5EF4-FFF2-40B4-BE49-F238E27FC236}">
              <a16:creationId xmlns:a16="http://schemas.microsoft.com/office/drawing/2014/main" id="{40D86595-4EC0-45C8-92C4-114CD9AD2301}"/>
            </a:ext>
          </a:extLst>
        </xdr:cNvPr>
        <xdr:cNvCxnSpPr/>
      </xdr:nvCxnSpPr>
      <xdr:spPr>
        <a:xfrm>
          <a:off x="1008380" y="10153106"/>
          <a:ext cx="78232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89280</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BEF6BF0C-4072-42D1-A99E-102D7D590A57}"/>
            </a:ext>
          </a:extLst>
        </xdr:cNvPr>
        <xdr:cNvSpPr txBox="1"/>
      </xdr:nvSpPr>
      <xdr:spPr>
        <a:xfrm>
          <a:off x="3170564" y="10315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69686</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3F424B05-5B2F-44C6-8033-523D09C96C81}"/>
            </a:ext>
          </a:extLst>
        </xdr:cNvPr>
        <xdr:cNvSpPr txBox="1"/>
      </xdr:nvSpPr>
      <xdr:spPr>
        <a:xfrm>
          <a:off x="2385704" y="10295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37028</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B55E65E0-F6FA-4D95-BCDC-DFD00BA88353}"/>
            </a:ext>
          </a:extLst>
        </xdr:cNvPr>
        <xdr:cNvSpPr txBox="1"/>
      </xdr:nvSpPr>
      <xdr:spPr>
        <a:xfrm>
          <a:off x="1611004" y="10263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32130</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935CB4C6-F1A7-4498-A169-3F4B317EA5C0}"/>
            </a:ext>
          </a:extLst>
        </xdr:cNvPr>
        <xdr:cNvSpPr txBox="1"/>
      </xdr:nvSpPr>
      <xdr:spPr>
        <a:xfrm>
          <a:off x="836304" y="10258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64061</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D9D629BE-AECF-4F55-A03C-96A3A897299C}"/>
            </a:ext>
          </a:extLst>
        </xdr:cNvPr>
        <xdr:cNvSpPr txBox="1"/>
      </xdr:nvSpPr>
      <xdr:spPr>
        <a:xfrm>
          <a:off x="3170564" y="9954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39568</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251BB351-AA95-4BF4-9D0C-A4845950B425}"/>
            </a:ext>
          </a:extLst>
        </xdr:cNvPr>
        <xdr:cNvSpPr txBox="1"/>
      </xdr:nvSpPr>
      <xdr:spPr>
        <a:xfrm>
          <a:off x="2385704" y="9930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15076</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848C30BE-07D4-4251-ADBD-5752749846E8}"/>
            </a:ext>
          </a:extLst>
        </xdr:cNvPr>
        <xdr:cNvSpPr txBox="1"/>
      </xdr:nvSpPr>
      <xdr:spPr>
        <a:xfrm>
          <a:off x="1611004" y="9905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162033</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F496AE9E-CCDB-4E2C-937B-EBB86442DDD4}"/>
            </a:ext>
          </a:extLst>
        </xdr:cNvPr>
        <xdr:cNvSpPr txBox="1"/>
      </xdr:nvSpPr>
      <xdr:spPr>
        <a:xfrm>
          <a:off x="836304" y="9885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663E89CD-4C23-4671-8F8B-39E2BD7FAB35}"/>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16AA089D-307C-468C-AE44-A79B4D05A4FE}"/>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83616357-9E7D-4AE5-B7EC-B184EB2BAC91}"/>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1EB016CB-2CB9-4101-832C-B01D730B226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DF027795-B786-4339-89FB-871941329B1B}"/>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5D3C0DB-0C36-4A64-9ECB-B083C63A1909}"/>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ACDB8D50-63E2-4135-87C1-D4FCE81207C1}"/>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F02D8F41-3132-4B2B-9963-6A1D440B228C}"/>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5B1A0EAE-4D2B-4CB0-9C98-6825D681C19A}"/>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8068122-1126-423D-BC58-794817631A26}"/>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D01BD35F-1808-4FAD-A5C2-A7B4113DEA6F}"/>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4A64139D-9BF5-4022-88A4-822F91324413}"/>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FB3ED9B-DD9E-42B5-9FF6-A048F6BFC8DC}"/>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9C19E8EE-B14B-4003-BA7A-E002E93502F6}"/>
            </a:ext>
          </a:extLst>
        </xdr:cNvPr>
        <xdr:cNvSpPr txBox="1"/>
      </xdr:nvSpPr>
      <xdr:spPr>
        <a:xfrm>
          <a:off x="5299921" y="102933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3C38E7C2-D1AA-4AD9-A93C-0026414E4E18}"/>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9BA8F7BA-B76F-4CEC-ABC8-FEE1F2ACBF6C}"/>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C069DDA8-29DE-431B-A19E-F89B1957637C}"/>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C0E9073C-05E0-4EB0-BBBA-3533352A132F}"/>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4CD9EF73-6154-4353-B8C4-B874ECDEF966}"/>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4D92BA68-7673-45B3-BC4E-ABE5A7145AE2}"/>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77B2DB36-C996-4B54-9A17-ACAFD3120FC5}"/>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12CE4FB8-9E8D-4540-A7C9-1D9BBCC5E606}"/>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DE6A162D-837E-4412-BCAA-9931B100DFB2}"/>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112571</xdr:rowOff>
    </xdr:from>
    <xdr:to>
      <xdr:col>54</xdr:col>
      <xdr:colOff>189865</xdr:colOff>
      <xdr:row>64</xdr:row>
      <xdr:rowOff>68273</xdr:rowOff>
    </xdr:to>
    <xdr:cxnSp macro="">
      <xdr:nvCxnSpPr>
        <xdr:cNvPr id="230" name="直線コネクタ 229">
          <a:extLst>
            <a:ext uri="{FF2B5EF4-FFF2-40B4-BE49-F238E27FC236}">
              <a16:creationId xmlns:a16="http://schemas.microsoft.com/office/drawing/2014/main" id="{BB0FA914-0388-464E-89EC-BF6FEC6E2FC8}"/>
            </a:ext>
          </a:extLst>
        </xdr:cNvPr>
        <xdr:cNvCxnSpPr/>
      </xdr:nvCxnSpPr>
      <xdr:spPr>
        <a:xfrm flipV="1">
          <a:off x="9219565" y="9500411"/>
          <a:ext cx="0" cy="1296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72100</xdr:rowOff>
    </xdr:from>
    <xdr:ext cx="534377" cy="259045"/>
    <xdr:sp macro="" textlink="">
      <xdr:nvSpPr>
        <xdr:cNvPr id="231" name="【橋りょう・トンネル】&#10;一人当たり有形固定資産（償却資産）額最小値テキスト">
          <a:extLst>
            <a:ext uri="{FF2B5EF4-FFF2-40B4-BE49-F238E27FC236}">
              <a16:creationId xmlns:a16="http://schemas.microsoft.com/office/drawing/2014/main" id="{9983B32C-56FA-463C-BC0C-1364E6212324}"/>
            </a:ext>
          </a:extLst>
        </xdr:cNvPr>
        <xdr:cNvSpPr txBox="1"/>
      </xdr:nvSpPr>
      <xdr:spPr>
        <a:xfrm>
          <a:off x="9258300" y="10801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68273</xdr:rowOff>
    </xdr:from>
    <xdr:to>
      <xdr:col>55</xdr:col>
      <xdr:colOff>88900</xdr:colOff>
      <xdr:row>64</xdr:row>
      <xdr:rowOff>68273</xdr:rowOff>
    </xdr:to>
    <xdr:cxnSp macro="">
      <xdr:nvCxnSpPr>
        <xdr:cNvPr id="232" name="直線コネクタ 231">
          <a:extLst>
            <a:ext uri="{FF2B5EF4-FFF2-40B4-BE49-F238E27FC236}">
              <a16:creationId xmlns:a16="http://schemas.microsoft.com/office/drawing/2014/main" id="{C9511B00-E439-4771-ACB6-16893C94F05F}"/>
            </a:ext>
          </a:extLst>
        </xdr:cNvPr>
        <xdr:cNvCxnSpPr/>
      </xdr:nvCxnSpPr>
      <xdr:spPr>
        <a:xfrm>
          <a:off x="9154160" y="107972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59248</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E4AA7061-CB84-497F-87A7-6522F1F55C81}"/>
            </a:ext>
          </a:extLst>
        </xdr:cNvPr>
        <xdr:cNvSpPr txBox="1"/>
      </xdr:nvSpPr>
      <xdr:spPr>
        <a:xfrm>
          <a:off x="9258300" y="92794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112571</xdr:rowOff>
    </xdr:from>
    <xdr:to>
      <xdr:col>55</xdr:col>
      <xdr:colOff>88900</xdr:colOff>
      <xdr:row>56</xdr:row>
      <xdr:rowOff>112571</xdr:rowOff>
    </xdr:to>
    <xdr:cxnSp macro="">
      <xdr:nvCxnSpPr>
        <xdr:cNvPr id="234" name="直線コネクタ 233">
          <a:extLst>
            <a:ext uri="{FF2B5EF4-FFF2-40B4-BE49-F238E27FC236}">
              <a16:creationId xmlns:a16="http://schemas.microsoft.com/office/drawing/2014/main" id="{CD418E85-6468-442F-8BE7-FEACF778910B}"/>
            </a:ext>
          </a:extLst>
        </xdr:cNvPr>
        <xdr:cNvCxnSpPr/>
      </xdr:nvCxnSpPr>
      <xdr:spPr>
        <a:xfrm>
          <a:off x="9154160" y="95004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41526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41214199-FEDB-4375-A48C-65CB95011F3E}"/>
            </a:ext>
          </a:extLst>
        </xdr:cNvPr>
        <xdr:cNvSpPr txBox="1"/>
      </xdr:nvSpPr>
      <xdr:spPr>
        <a:xfrm>
          <a:off x="9258300" y="104352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63099</xdr:rowOff>
    </xdr:from>
    <xdr:to>
      <xdr:col>55</xdr:col>
      <xdr:colOff>50800</xdr:colOff>
      <xdr:row>62</xdr:row>
      <xdr:rowOff>164699</xdr:rowOff>
    </xdr:to>
    <xdr:sp macro="" textlink="">
      <xdr:nvSpPr>
        <xdr:cNvPr id="236" name="フローチャート: 判断 235">
          <a:extLst>
            <a:ext uri="{FF2B5EF4-FFF2-40B4-BE49-F238E27FC236}">
              <a16:creationId xmlns:a16="http://schemas.microsoft.com/office/drawing/2014/main" id="{6B4EDB1C-76BB-4B9E-9732-0A55102837EF}"/>
            </a:ext>
          </a:extLst>
        </xdr:cNvPr>
        <xdr:cNvSpPr/>
      </xdr:nvSpPr>
      <xdr:spPr>
        <a:xfrm>
          <a:off x="9192260" y="104567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70929</xdr:rowOff>
    </xdr:from>
    <xdr:to>
      <xdr:col>50</xdr:col>
      <xdr:colOff>165100</xdr:colOff>
      <xdr:row>63</xdr:row>
      <xdr:rowOff>1079</xdr:rowOff>
    </xdr:to>
    <xdr:sp macro="" textlink="">
      <xdr:nvSpPr>
        <xdr:cNvPr id="237" name="フローチャート: 判断 236">
          <a:extLst>
            <a:ext uri="{FF2B5EF4-FFF2-40B4-BE49-F238E27FC236}">
              <a16:creationId xmlns:a16="http://schemas.microsoft.com/office/drawing/2014/main" id="{E5F7F03F-C30C-4AF4-8514-F16940A72B6E}"/>
            </a:ext>
          </a:extLst>
        </xdr:cNvPr>
        <xdr:cNvSpPr/>
      </xdr:nvSpPr>
      <xdr:spPr>
        <a:xfrm>
          <a:off x="8445500" y="1046460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79854</xdr:rowOff>
    </xdr:from>
    <xdr:to>
      <xdr:col>46</xdr:col>
      <xdr:colOff>38100</xdr:colOff>
      <xdr:row>63</xdr:row>
      <xdr:rowOff>10004</xdr:rowOff>
    </xdr:to>
    <xdr:sp macro="" textlink="">
      <xdr:nvSpPr>
        <xdr:cNvPr id="238" name="フローチャート: 判断 237">
          <a:extLst>
            <a:ext uri="{FF2B5EF4-FFF2-40B4-BE49-F238E27FC236}">
              <a16:creationId xmlns:a16="http://schemas.microsoft.com/office/drawing/2014/main" id="{3D577323-05CE-42BE-BFEC-E660A5088FAC}"/>
            </a:ext>
          </a:extLst>
        </xdr:cNvPr>
        <xdr:cNvSpPr/>
      </xdr:nvSpPr>
      <xdr:spPr>
        <a:xfrm>
          <a:off x="7670800" y="1047353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90446</xdr:rowOff>
    </xdr:from>
    <xdr:to>
      <xdr:col>41</xdr:col>
      <xdr:colOff>101600</xdr:colOff>
      <xdr:row>63</xdr:row>
      <xdr:rowOff>20596</xdr:rowOff>
    </xdr:to>
    <xdr:sp macro="" textlink="">
      <xdr:nvSpPr>
        <xdr:cNvPr id="239" name="フローチャート: 判断 238">
          <a:extLst>
            <a:ext uri="{FF2B5EF4-FFF2-40B4-BE49-F238E27FC236}">
              <a16:creationId xmlns:a16="http://schemas.microsoft.com/office/drawing/2014/main" id="{4D6912EF-4A16-4A50-AA6C-EF6A7AC03420}"/>
            </a:ext>
          </a:extLst>
        </xdr:cNvPr>
        <xdr:cNvSpPr/>
      </xdr:nvSpPr>
      <xdr:spPr>
        <a:xfrm>
          <a:off x="6873240" y="104841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90906</xdr:rowOff>
    </xdr:from>
    <xdr:to>
      <xdr:col>36</xdr:col>
      <xdr:colOff>165100</xdr:colOff>
      <xdr:row>63</xdr:row>
      <xdr:rowOff>21056</xdr:rowOff>
    </xdr:to>
    <xdr:sp macro="" textlink="">
      <xdr:nvSpPr>
        <xdr:cNvPr id="240" name="フローチャート: 判断 239">
          <a:extLst>
            <a:ext uri="{FF2B5EF4-FFF2-40B4-BE49-F238E27FC236}">
              <a16:creationId xmlns:a16="http://schemas.microsoft.com/office/drawing/2014/main" id="{F58EFDB5-121B-4215-9732-2371D7D5E439}"/>
            </a:ext>
          </a:extLst>
        </xdr:cNvPr>
        <xdr:cNvSpPr/>
      </xdr:nvSpPr>
      <xdr:spPr>
        <a:xfrm>
          <a:off x="6098540" y="104845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A288C73-D4BA-4168-8FB7-C7654510C8D1}"/>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03F2687-AD6C-4883-B272-717CED9BC115}"/>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4D85D37-AEF6-4D77-91E2-9B549E99465E}"/>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E0C15096-4F3A-434D-A1B2-7B4B80EE2591}"/>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E8FE3ED6-2194-494E-A9AE-451E436E3AFF}"/>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82184</xdr:rowOff>
    </xdr:from>
    <xdr:to>
      <xdr:col>55</xdr:col>
      <xdr:colOff>50800</xdr:colOff>
      <xdr:row>62</xdr:row>
      <xdr:rowOff>12334</xdr:rowOff>
    </xdr:to>
    <xdr:sp macro="" textlink="">
      <xdr:nvSpPr>
        <xdr:cNvPr id="246" name="楕円 245">
          <a:extLst>
            <a:ext uri="{FF2B5EF4-FFF2-40B4-BE49-F238E27FC236}">
              <a16:creationId xmlns:a16="http://schemas.microsoft.com/office/drawing/2014/main" id="{3E990472-AF45-41AB-9521-6BFA502B1335}"/>
            </a:ext>
          </a:extLst>
        </xdr:cNvPr>
        <xdr:cNvSpPr/>
      </xdr:nvSpPr>
      <xdr:spPr>
        <a:xfrm>
          <a:off x="9192260" y="103082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105061</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260217E8-9141-4E61-A352-9024128A3F2B}"/>
            </a:ext>
          </a:extLst>
        </xdr:cNvPr>
        <xdr:cNvSpPr txBox="1"/>
      </xdr:nvSpPr>
      <xdr:spPr>
        <a:xfrm>
          <a:off x="9258300" y="10163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95241</xdr:rowOff>
    </xdr:from>
    <xdr:to>
      <xdr:col>50</xdr:col>
      <xdr:colOff>165100</xdr:colOff>
      <xdr:row>62</xdr:row>
      <xdr:rowOff>25391</xdr:rowOff>
    </xdr:to>
    <xdr:sp macro="" textlink="">
      <xdr:nvSpPr>
        <xdr:cNvPr id="248" name="楕円 247">
          <a:extLst>
            <a:ext uri="{FF2B5EF4-FFF2-40B4-BE49-F238E27FC236}">
              <a16:creationId xmlns:a16="http://schemas.microsoft.com/office/drawing/2014/main" id="{79B19DAB-CE84-4E43-AD6B-4C51512F6FC6}"/>
            </a:ext>
          </a:extLst>
        </xdr:cNvPr>
        <xdr:cNvSpPr/>
      </xdr:nvSpPr>
      <xdr:spPr>
        <a:xfrm>
          <a:off x="8445500" y="103212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132984</xdr:rowOff>
    </xdr:from>
    <xdr:to>
      <xdr:col>55</xdr:col>
      <xdr:colOff>0</xdr:colOff>
      <xdr:row>61</xdr:row>
      <xdr:rowOff>146041</xdr:rowOff>
    </xdr:to>
    <xdr:cxnSp macro="">
      <xdr:nvCxnSpPr>
        <xdr:cNvPr id="249" name="直線コネクタ 248">
          <a:extLst>
            <a:ext uri="{FF2B5EF4-FFF2-40B4-BE49-F238E27FC236}">
              <a16:creationId xmlns:a16="http://schemas.microsoft.com/office/drawing/2014/main" id="{65787961-60E1-4C12-ADBD-2AB12826AE8D}"/>
            </a:ext>
          </a:extLst>
        </xdr:cNvPr>
        <xdr:cNvCxnSpPr/>
      </xdr:nvCxnSpPr>
      <xdr:spPr>
        <a:xfrm flipV="1">
          <a:off x="8496300" y="10359024"/>
          <a:ext cx="723900" cy="13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107983</xdr:rowOff>
    </xdr:from>
    <xdr:to>
      <xdr:col>46</xdr:col>
      <xdr:colOff>38100</xdr:colOff>
      <xdr:row>62</xdr:row>
      <xdr:rowOff>38133</xdr:rowOff>
    </xdr:to>
    <xdr:sp macro="" textlink="">
      <xdr:nvSpPr>
        <xdr:cNvPr id="250" name="楕円 249">
          <a:extLst>
            <a:ext uri="{FF2B5EF4-FFF2-40B4-BE49-F238E27FC236}">
              <a16:creationId xmlns:a16="http://schemas.microsoft.com/office/drawing/2014/main" id="{DF5B556E-BB5D-48C6-9780-44D145C66D85}"/>
            </a:ext>
          </a:extLst>
        </xdr:cNvPr>
        <xdr:cNvSpPr/>
      </xdr:nvSpPr>
      <xdr:spPr>
        <a:xfrm>
          <a:off x="7670800" y="103340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146041</xdr:rowOff>
    </xdr:from>
    <xdr:to>
      <xdr:col>50</xdr:col>
      <xdr:colOff>114300</xdr:colOff>
      <xdr:row>61</xdr:row>
      <xdr:rowOff>158783</xdr:rowOff>
    </xdr:to>
    <xdr:cxnSp macro="">
      <xdr:nvCxnSpPr>
        <xdr:cNvPr id="251" name="直線コネクタ 250">
          <a:extLst>
            <a:ext uri="{FF2B5EF4-FFF2-40B4-BE49-F238E27FC236}">
              <a16:creationId xmlns:a16="http://schemas.microsoft.com/office/drawing/2014/main" id="{A781731A-78F5-486A-A763-E1EBA57BD8D0}"/>
            </a:ext>
          </a:extLst>
        </xdr:cNvPr>
        <xdr:cNvCxnSpPr/>
      </xdr:nvCxnSpPr>
      <xdr:spPr>
        <a:xfrm flipV="1">
          <a:off x="7713980" y="10372081"/>
          <a:ext cx="782320" cy="1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120345</xdr:rowOff>
    </xdr:from>
    <xdr:to>
      <xdr:col>41</xdr:col>
      <xdr:colOff>101600</xdr:colOff>
      <xdr:row>62</xdr:row>
      <xdr:rowOff>50495</xdr:rowOff>
    </xdr:to>
    <xdr:sp macro="" textlink="">
      <xdr:nvSpPr>
        <xdr:cNvPr id="252" name="楕円 251">
          <a:extLst>
            <a:ext uri="{FF2B5EF4-FFF2-40B4-BE49-F238E27FC236}">
              <a16:creationId xmlns:a16="http://schemas.microsoft.com/office/drawing/2014/main" id="{C13EC634-289E-435D-9587-DCA402CE95A7}"/>
            </a:ext>
          </a:extLst>
        </xdr:cNvPr>
        <xdr:cNvSpPr/>
      </xdr:nvSpPr>
      <xdr:spPr>
        <a:xfrm>
          <a:off x="6873240" y="103463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158783</xdr:rowOff>
    </xdr:from>
    <xdr:to>
      <xdr:col>45</xdr:col>
      <xdr:colOff>177800</xdr:colOff>
      <xdr:row>61</xdr:row>
      <xdr:rowOff>171145</xdr:rowOff>
    </xdr:to>
    <xdr:cxnSp macro="">
      <xdr:nvCxnSpPr>
        <xdr:cNvPr id="253" name="直線コネクタ 252">
          <a:extLst>
            <a:ext uri="{FF2B5EF4-FFF2-40B4-BE49-F238E27FC236}">
              <a16:creationId xmlns:a16="http://schemas.microsoft.com/office/drawing/2014/main" id="{581B8A52-19E5-4DC3-B747-BC32C27C4A3C}"/>
            </a:ext>
          </a:extLst>
        </xdr:cNvPr>
        <xdr:cNvCxnSpPr/>
      </xdr:nvCxnSpPr>
      <xdr:spPr>
        <a:xfrm flipV="1">
          <a:off x="6924040" y="10384823"/>
          <a:ext cx="789940" cy="1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131910</xdr:rowOff>
    </xdr:from>
    <xdr:to>
      <xdr:col>36</xdr:col>
      <xdr:colOff>165100</xdr:colOff>
      <xdr:row>62</xdr:row>
      <xdr:rowOff>62060</xdr:rowOff>
    </xdr:to>
    <xdr:sp macro="" textlink="">
      <xdr:nvSpPr>
        <xdr:cNvPr id="254" name="楕円 253">
          <a:extLst>
            <a:ext uri="{FF2B5EF4-FFF2-40B4-BE49-F238E27FC236}">
              <a16:creationId xmlns:a16="http://schemas.microsoft.com/office/drawing/2014/main" id="{A9497FD8-DCB9-4DF3-BD20-3AA7DF51CAD6}"/>
            </a:ext>
          </a:extLst>
        </xdr:cNvPr>
        <xdr:cNvSpPr/>
      </xdr:nvSpPr>
      <xdr:spPr>
        <a:xfrm>
          <a:off x="6098540" y="10357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171145</xdr:rowOff>
    </xdr:from>
    <xdr:to>
      <xdr:col>41</xdr:col>
      <xdr:colOff>50800</xdr:colOff>
      <xdr:row>62</xdr:row>
      <xdr:rowOff>11260</xdr:rowOff>
    </xdr:to>
    <xdr:cxnSp macro="">
      <xdr:nvCxnSpPr>
        <xdr:cNvPr id="255" name="直線コネクタ 254">
          <a:extLst>
            <a:ext uri="{FF2B5EF4-FFF2-40B4-BE49-F238E27FC236}">
              <a16:creationId xmlns:a16="http://schemas.microsoft.com/office/drawing/2014/main" id="{6D4998B3-4623-4DDE-A270-BD06649F33DF}"/>
            </a:ext>
          </a:extLst>
        </xdr:cNvPr>
        <xdr:cNvCxnSpPr/>
      </xdr:nvCxnSpPr>
      <xdr:spPr>
        <a:xfrm flipV="1">
          <a:off x="6149340" y="10397185"/>
          <a:ext cx="774700" cy="7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163656</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44673FFE-E211-4A51-9B9C-CBCE0F9A06B5}"/>
            </a:ext>
          </a:extLst>
        </xdr:cNvPr>
        <xdr:cNvSpPr txBox="1"/>
      </xdr:nvSpPr>
      <xdr:spPr>
        <a:xfrm>
          <a:off x="8214575" y="10557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1131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7FAE1580-700B-4DA0-A770-231345E37C76}"/>
            </a:ext>
          </a:extLst>
        </xdr:cNvPr>
        <xdr:cNvSpPr txBox="1"/>
      </xdr:nvSpPr>
      <xdr:spPr>
        <a:xfrm>
          <a:off x="7444955" y="10562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11723</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C95CAFF4-6BCB-4EBE-8E6E-56B8269B61BF}"/>
            </a:ext>
          </a:extLst>
        </xdr:cNvPr>
        <xdr:cNvSpPr txBox="1"/>
      </xdr:nvSpPr>
      <xdr:spPr>
        <a:xfrm>
          <a:off x="6670255" y="1057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12183</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4048D4D4-5EA5-4A53-864E-BD251F6E31F0}"/>
            </a:ext>
          </a:extLst>
        </xdr:cNvPr>
        <xdr:cNvSpPr txBox="1"/>
      </xdr:nvSpPr>
      <xdr:spPr>
        <a:xfrm>
          <a:off x="5872695" y="10573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41918</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B05940EC-913C-4772-A1C5-8CB2466C67BA}"/>
            </a:ext>
          </a:extLst>
        </xdr:cNvPr>
        <xdr:cNvSpPr txBox="1"/>
      </xdr:nvSpPr>
      <xdr:spPr>
        <a:xfrm>
          <a:off x="8214575" y="10100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54660</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3F85FDCD-F110-4735-9FCF-D6145B1919A9}"/>
            </a:ext>
          </a:extLst>
        </xdr:cNvPr>
        <xdr:cNvSpPr txBox="1"/>
      </xdr:nvSpPr>
      <xdr:spPr>
        <a:xfrm>
          <a:off x="7444955" y="10113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67022</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13AB874B-4E4E-4556-9F87-3183C59252BB}"/>
            </a:ext>
          </a:extLst>
        </xdr:cNvPr>
        <xdr:cNvSpPr txBox="1"/>
      </xdr:nvSpPr>
      <xdr:spPr>
        <a:xfrm>
          <a:off x="6670255" y="10125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78587</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7776B539-6805-42A6-AAEB-B08BDD9D4675}"/>
            </a:ext>
          </a:extLst>
        </xdr:cNvPr>
        <xdr:cNvSpPr txBox="1"/>
      </xdr:nvSpPr>
      <xdr:spPr>
        <a:xfrm>
          <a:off x="5872695" y="10136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B4B42D31-CB28-4003-9124-758EE7460C6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8F8F8F47-4869-4C99-8F35-74D986B5108F}"/>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49B4B40D-D98E-4BBD-A856-439C05A287BA}"/>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5077252D-D4F6-4736-9C33-D9FD4C835338}"/>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18A4AC06-9D20-402B-A8EE-FD900F68C932}"/>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2C392148-02D8-4055-A0AC-A1C7FD3522F7}"/>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FC1CF07-814A-4C42-AC70-341360FDC44D}"/>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114B5B1A-338D-486A-8867-2A599C361885}"/>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B92D87E4-CCC7-4A1A-8530-2BF7A02CA07F}"/>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F12EB8D5-FA77-4F7A-87D8-AC5DFEC44325}"/>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20031915-9958-477A-8D7D-EDBC6D882861}"/>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F6AEA7CA-2D13-4EE5-A01E-A1F5D30A7DE3}"/>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1FD73FCC-F120-42F5-8C44-27EA8872B942}"/>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85CDD578-C4B2-4F98-AE51-E6F6344B2EF6}"/>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370583B0-FA2A-47B0-B0BB-BB147AD25154}"/>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86BB39BB-E5CD-4480-B09B-01802492D0FA}"/>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A5212BEC-9578-4578-8A14-640567A84374}"/>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23F0B636-0ABC-4AEB-ADC8-F3426C18EB14}"/>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B75652C0-00A1-4BDA-B3F8-3200270B7DAA}"/>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5D380139-7D97-4C06-9F03-843D15CBF012}"/>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FB56BF03-8082-4B86-8CFE-D43AF7921EF1}"/>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F38354F7-A82D-4F34-A4F6-2984669897FF}"/>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B2D9AF27-0395-493B-98BD-464E240F39AB}"/>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D6DE6CA9-AD65-4FAD-B520-5EB6B570D301}"/>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154305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E5040B2E-C362-42D7-A63D-866AF3BB4A85}"/>
            </a:ext>
          </a:extLst>
        </xdr:cNvPr>
        <xdr:cNvCxnSpPr/>
      </xdr:nvCxnSpPr>
      <xdr:spPr>
        <a:xfrm flipV="1">
          <a:off x="4086225" y="13230225"/>
          <a:ext cx="0" cy="1301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29C71AF3-E1FD-4FD2-BC1E-BC19C36AE11C}"/>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ED0B4E00-B188-455F-B2E2-5C48150B551A}"/>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100982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5210FDA7-5944-46FD-9059-273C755BE08D}"/>
            </a:ext>
          </a:extLst>
        </xdr:cNvPr>
        <xdr:cNvSpPr txBox="1"/>
      </xdr:nvSpPr>
      <xdr:spPr>
        <a:xfrm>
          <a:off x="4124960" y="13009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154305</xdr:rowOff>
    </xdr:from>
    <xdr:to>
      <xdr:col>24</xdr:col>
      <xdr:colOff>152400</xdr:colOff>
      <xdr:row>78</xdr:row>
      <xdr:rowOff>154305</xdr:rowOff>
    </xdr:to>
    <xdr:cxnSp macro="">
      <xdr:nvCxnSpPr>
        <xdr:cNvPr id="292" name="直線コネクタ 291">
          <a:extLst>
            <a:ext uri="{FF2B5EF4-FFF2-40B4-BE49-F238E27FC236}">
              <a16:creationId xmlns:a16="http://schemas.microsoft.com/office/drawing/2014/main" id="{2A15A31C-E7F8-4186-AFD3-E83FB24A70D6}"/>
            </a:ext>
          </a:extLst>
        </xdr:cNvPr>
        <xdr:cNvCxnSpPr/>
      </xdr:nvCxnSpPr>
      <xdr:spPr>
        <a:xfrm>
          <a:off x="4020820" y="132302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59707</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8B699103-BEB4-45B7-A3D7-1DE45B539EFF}"/>
            </a:ext>
          </a:extLst>
        </xdr:cNvPr>
        <xdr:cNvSpPr txBox="1"/>
      </xdr:nvSpPr>
      <xdr:spPr>
        <a:xfrm>
          <a:off x="4124960" y="13806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36830</xdr:rowOff>
    </xdr:from>
    <xdr:to>
      <xdr:col>24</xdr:col>
      <xdr:colOff>114300</xdr:colOff>
      <xdr:row>83</xdr:row>
      <xdr:rowOff>138430</xdr:rowOff>
    </xdr:to>
    <xdr:sp macro="" textlink="">
      <xdr:nvSpPr>
        <xdr:cNvPr id="294" name="フローチャート: 判断 293">
          <a:extLst>
            <a:ext uri="{FF2B5EF4-FFF2-40B4-BE49-F238E27FC236}">
              <a16:creationId xmlns:a16="http://schemas.microsoft.com/office/drawing/2014/main" id="{DFB902D2-CC97-4D0A-8D04-7470C2DED476}"/>
            </a:ext>
          </a:extLst>
        </xdr:cNvPr>
        <xdr:cNvSpPr/>
      </xdr:nvSpPr>
      <xdr:spPr>
        <a:xfrm>
          <a:off x="403606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17780</xdr:rowOff>
    </xdr:from>
    <xdr:to>
      <xdr:col>20</xdr:col>
      <xdr:colOff>38100</xdr:colOff>
      <xdr:row>83</xdr:row>
      <xdr:rowOff>119380</xdr:rowOff>
    </xdr:to>
    <xdr:sp macro="" textlink="">
      <xdr:nvSpPr>
        <xdr:cNvPr id="295" name="フローチャート: 判断 294">
          <a:extLst>
            <a:ext uri="{FF2B5EF4-FFF2-40B4-BE49-F238E27FC236}">
              <a16:creationId xmlns:a16="http://schemas.microsoft.com/office/drawing/2014/main" id="{F3E2F795-00C1-48A6-A77F-DF39C6D88CFF}"/>
            </a:ext>
          </a:extLst>
        </xdr:cNvPr>
        <xdr:cNvSpPr/>
      </xdr:nvSpPr>
      <xdr:spPr>
        <a:xfrm>
          <a:off x="3312160" y="139319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151130</xdr:rowOff>
    </xdr:from>
    <xdr:to>
      <xdr:col>15</xdr:col>
      <xdr:colOff>101600</xdr:colOff>
      <xdr:row>83</xdr:row>
      <xdr:rowOff>81280</xdr:rowOff>
    </xdr:to>
    <xdr:sp macro="" textlink="">
      <xdr:nvSpPr>
        <xdr:cNvPr id="296" name="フローチャート: 判断 295">
          <a:extLst>
            <a:ext uri="{FF2B5EF4-FFF2-40B4-BE49-F238E27FC236}">
              <a16:creationId xmlns:a16="http://schemas.microsoft.com/office/drawing/2014/main" id="{A6499A36-A807-4CEC-ABE3-D7CA0FC9FA91}"/>
            </a:ext>
          </a:extLst>
        </xdr:cNvPr>
        <xdr:cNvSpPr/>
      </xdr:nvSpPr>
      <xdr:spPr>
        <a:xfrm>
          <a:off x="2514600" y="13897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141605</xdr:rowOff>
    </xdr:from>
    <xdr:to>
      <xdr:col>10</xdr:col>
      <xdr:colOff>165100</xdr:colOff>
      <xdr:row>83</xdr:row>
      <xdr:rowOff>71755</xdr:rowOff>
    </xdr:to>
    <xdr:sp macro="" textlink="">
      <xdr:nvSpPr>
        <xdr:cNvPr id="297" name="フローチャート: 判断 296">
          <a:extLst>
            <a:ext uri="{FF2B5EF4-FFF2-40B4-BE49-F238E27FC236}">
              <a16:creationId xmlns:a16="http://schemas.microsoft.com/office/drawing/2014/main" id="{506AD7C9-39B7-4729-9FB0-0A260AC23F3A}"/>
            </a:ext>
          </a:extLst>
        </xdr:cNvPr>
        <xdr:cNvSpPr/>
      </xdr:nvSpPr>
      <xdr:spPr>
        <a:xfrm>
          <a:off x="1739900" y="138880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128270</xdr:rowOff>
    </xdr:from>
    <xdr:to>
      <xdr:col>6</xdr:col>
      <xdr:colOff>38100</xdr:colOff>
      <xdr:row>83</xdr:row>
      <xdr:rowOff>58420</xdr:rowOff>
    </xdr:to>
    <xdr:sp macro="" textlink="">
      <xdr:nvSpPr>
        <xdr:cNvPr id="298" name="フローチャート: 判断 297">
          <a:extLst>
            <a:ext uri="{FF2B5EF4-FFF2-40B4-BE49-F238E27FC236}">
              <a16:creationId xmlns:a16="http://schemas.microsoft.com/office/drawing/2014/main" id="{5B4846D5-6F42-4B22-8503-DB8A2D821C1A}"/>
            </a:ext>
          </a:extLst>
        </xdr:cNvPr>
        <xdr:cNvSpPr/>
      </xdr:nvSpPr>
      <xdr:spPr>
        <a:xfrm>
          <a:off x="965200" y="138747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96E0E6F-B096-40C8-AE23-49170D41F751}"/>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10FD357B-C0CF-4008-8447-177381F8A75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1E15C93-1B90-47E0-908E-2AF335244076}"/>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A630CE0-CA38-4E2A-918B-B0A238E9963F}"/>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2253F828-EA5D-4CBC-986A-5E817A937F47}"/>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137795</xdr:rowOff>
    </xdr:from>
    <xdr:to>
      <xdr:col>24</xdr:col>
      <xdr:colOff>114300</xdr:colOff>
      <xdr:row>84</xdr:row>
      <xdr:rowOff>67945</xdr:rowOff>
    </xdr:to>
    <xdr:sp macro="" textlink="">
      <xdr:nvSpPr>
        <xdr:cNvPr id="304" name="楕円 303">
          <a:extLst>
            <a:ext uri="{FF2B5EF4-FFF2-40B4-BE49-F238E27FC236}">
              <a16:creationId xmlns:a16="http://schemas.microsoft.com/office/drawing/2014/main" id="{27B3DB30-1313-4053-9EF7-8F330FCF96CB}"/>
            </a:ext>
          </a:extLst>
        </xdr:cNvPr>
        <xdr:cNvSpPr/>
      </xdr:nvSpPr>
      <xdr:spPr>
        <a:xfrm>
          <a:off x="4036060" y="140519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116222</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960BDE9C-CE41-42E2-9E6A-A3BA3ADFC778}"/>
            </a:ext>
          </a:extLst>
        </xdr:cNvPr>
        <xdr:cNvSpPr txBox="1"/>
      </xdr:nvSpPr>
      <xdr:spPr>
        <a:xfrm>
          <a:off x="4124960" y="1403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105411</xdr:rowOff>
    </xdr:from>
    <xdr:to>
      <xdr:col>20</xdr:col>
      <xdr:colOff>38100</xdr:colOff>
      <xdr:row>84</xdr:row>
      <xdr:rowOff>35561</xdr:rowOff>
    </xdr:to>
    <xdr:sp macro="" textlink="">
      <xdr:nvSpPr>
        <xdr:cNvPr id="306" name="楕円 305">
          <a:extLst>
            <a:ext uri="{FF2B5EF4-FFF2-40B4-BE49-F238E27FC236}">
              <a16:creationId xmlns:a16="http://schemas.microsoft.com/office/drawing/2014/main" id="{54B1E348-BF93-4319-8B5D-EE1595505999}"/>
            </a:ext>
          </a:extLst>
        </xdr:cNvPr>
        <xdr:cNvSpPr/>
      </xdr:nvSpPr>
      <xdr:spPr>
        <a:xfrm>
          <a:off x="3312160" y="140195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156211</xdr:rowOff>
    </xdr:from>
    <xdr:to>
      <xdr:col>24</xdr:col>
      <xdr:colOff>63500</xdr:colOff>
      <xdr:row>84</xdr:row>
      <xdr:rowOff>17145</xdr:rowOff>
    </xdr:to>
    <xdr:cxnSp macro="">
      <xdr:nvCxnSpPr>
        <xdr:cNvPr id="307" name="直線コネクタ 306">
          <a:extLst>
            <a:ext uri="{FF2B5EF4-FFF2-40B4-BE49-F238E27FC236}">
              <a16:creationId xmlns:a16="http://schemas.microsoft.com/office/drawing/2014/main" id="{7045AE4A-F742-4903-A024-36D1A4182D11}"/>
            </a:ext>
          </a:extLst>
        </xdr:cNvPr>
        <xdr:cNvCxnSpPr/>
      </xdr:nvCxnSpPr>
      <xdr:spPr>
        <a:xfrm>
          <a:off x="3355340" y="14070331"/>
          <a:ext cx="731520" cy="28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80645</xdr:rowOff>
    </xdr:from>
    <xdr:to>
      <xdr:col>15</xdr:col>
      <xdr:colOff>101600</xdr:colOff>
      <xdr:row>84</xdr:row>
      <xdr:rowOff>10795</xdr:rowOff>
    </xdr:to>
    <xdr:sp macro="" textlink="">
      <xdr:nvSpPr>
        <xdr:cNvPr id="308" name="楕円 307">
          <a:extLst>
            <a:ext uri="{FF2B5EF4-FFF2-40B4-BE49-F238E27FC236}">
              <a16:creationId xmlns:a16="http://schemas.microsoft.com/office/drawing/2014/main" id="{8802043A-FA3C-465A-99AA-1287BF645DB4}"/>
            </a:ext>
          </a:extLst>
        </xdr:cNvPr>
        <xdr:cNvSpPr/>
      </xdr:nvSpPr>
      <xdr:spPr>
        <a:xfrm>
          <a:off x="2514600" y="139947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131445</xdr:rowOff>
    </xdr:from>
    <xdr:to>
      <xdr:col>19</xdr:col>
      <xdr:colOff>177800</xdr:colOff>
      <xdr:row>83</xdr:row>
      <xdr:rowOff>156211</xdr:rowOff>
    </xdr:to>
    <xdr:cxnSp macro="">
      <xdr:nvCxnSpPr>
        <xdr:cNvPr id="309" name="直線コネクタ 308">
          <a:extLst>
            <a:ext uri="{FF2B5EF4-FFF2-40B4-BE49-F238E27FC236}">
              <a16:creationId xmlns:a16="http://schemas.microsoft.com/office/drawing/2014/main" id="{D5EE0FC0-97CC-4D0C-910A-5B8F51A96539}"/>
            </a:ext>
          </a:extLst>
        </xdr:cNvPr>
        <xdr:cNvCxnSpPr/>
      </xdr:nvCxnSpPr>
      <xdr:spPr>
        <a:xfrm>
          <a:off x="2565400" y="14045565"/>
          <a:ext cx="78994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50164</xdr:rowOff>
    </xdr:from>
    <xdr:to>
      <xdr:col>10</xdr:col>
      <xdr:colOff>165100</xdr:colOff>
      <xdr:row>83</xdr:row>
      <xdr:rowOff>151764</xdr:rowOff>
    </xdr:to>
    <xdr:sp macro="" textlink="">
      <xdr:nvSpPr>
        <xdr:cNvPr id="310" name="楕円 309">
          <a:extLst>
            <a:ext uri="{FF2B5EF4-FFF2-40B4-BE49-F238E27FC236}">
              <a16:creationId xmlns:a16="http://schemas.microsoft.com/office/drawing/2014/main" id="{9F9D8B30-8F07-4B0A-BC89-16A231AFFC53}"/>
            </a:ext>
          </a:extLst>
        </xdr:cNvPr>
        <xdr:cNvSpPr/>
      </xdr:nvSpPr>
      <xdr:spPr>
        <a:xfrm>
          <a:off x="1739900" y="1396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100964</xdr:rowOff>
    </xdr:from>
    <xdr:to>
      <xdr:col>15</xdr:col>
      <xdr:colOff>50800</xdr:colOff>
      <xdr:row>83</xdr:row>
      <xdr:rowOff>131445</xdr:rowOff>
    </xdr:to>
    <xdr:cxnSp macro="">
      <xdr:nvCxnSpPr>
        <xdr:cNvPr id="311" name="直線コネクタ 310">
          <a:extLst>
            <a:ext uri="{FF2B5EF4-FFF2-40B4-BE49-F238E27FC236}">
              <a16:creationId xmlns:a16="http://schemas.microsoft.com/office/drawing/2014/main" id="{4A68DA02-69FA-493A-B54A-58114B74524F}"/>
            </a:ext>
          </a:extLst>
        </xdr:cNvPr>
        <xdr:cNvCxnSpPr/>
      </xdr:nvCxnSpPr>
      <xdr:spPr>
        <a:xfrm>
          <a:off x="1790700" y="14015084"/>
          <a:ext cx="7747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19686</xdr:rowOff>
    </xdr:from>
    <xdr:to>
      <xdr:col>6</xdr:col>
      <xdr:colOff>38100</xdr:colOff>
      <xdr:row>83</xdr:row>
      <xdr:rowOff>121286</xdr:rowOff>
    </xdr:to>
    <xdr:sp macro="" textlink="">
      <xdr:nvSpPr>
        <xdr:cNvPr id="312" name="楕円 311">
          <a:extLst>
            <a:ext uri="{FF2B5EF4-FFF2-40B4-BE49-F238E27FC236}">
              <a16:creationId xmlns:a16="http://schemas.microsoft.com/office/drawing/2014/main" id="{DBF2E27F-DC83-45AD-AE42-C4CC39CE9F8D}"/>
            </a:ext>
          </a:extLst>
        </xdr:cNvPr>
        <xdr:cNvSpPr/>
      </xdr:nvSpPr>
      <xdr:spPr>
        <a:xfrm>
          <a:off x="965200" y="139338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70486</xdr:rowOff>
    </xdr:from>
    <xdr:to>
      <xdr:col>10</xdr:col>
      <xdr:colOff>114300</xdr:colOff>
      <xdr:row>83</xdr:row>
      <xdr:rowOff>100964</xdr:rowOff>
    </xdr:to>
    <xdr:cxnSp macro="">
      <xdr:nvCxnSpPr>
        <xdr:cNvPr id="313" name="直線コネクタ 312">
          <a:extLst>
            <a:ext uri="{FF2B5EF4-FFF2-40B4-BE49-F238E27FC236}">
              <a16:creationId xmlns:a16="http://schemas.microsoft.com/office/drawing/2014/main" id="{93A660CD-BC77-4E23-8E9F-C0A7CBFE7EA9}"/>
            </a:ext>
          </a:extLst>
        </xdr:cNvPr>
        <xdr:cNvCxnSpPr/>
      </xdr:nvCxnSpPr>
      <xdr:spPr>
        <a:xfrm>
          <a:off x="1008380" y="13984606"/>
          <a:ext cx="78232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135907</xdr:rowOff>
    </xdr:from>
    <xdr:ext cx="405111" cy="259045"/>
    <xdr:sp macro="" textlink="">
      <xdr:nvSpPr>
        <xdr:cNvPr id="314" name="n_1aveValue【公営住宅】&#10;有形固定資産減価償却率">
          <a:extLst>
            <a:ext uri="{FF2B5EF4-FFF2-40B4-BE49-F238E27FC236}">
              <a16:creationId xmlns:a16="http://schemas.microsoft.com/office/drawing/2014/main" id="{0BA6BA7E-6C18-475B-88F5-67601CCCAD7C}"/>
            </a:ext>
          </a:extLst>
        </xdr:cNvPr>
        <xdr:cNvSpPr txBox="1"/>
      </xdr:nvSpPr>
      <xdr:spPr>
        <a:xfrm>
          <a:off x="317056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97807</xdr:rowOff>
    </xdr:from>
    <xdr:ext cx="405111" cy="259045"/>
    <xdr:sp macro="" textlink="">
      <xdr:nvSpPr>
        <xdr:cNvPr id="315" name="n_2aveValue【公営住宅】&#10;有形固定資産減価償却率">
          <a:extLst>
            <a:ext uri="{FF2B5EF4-FFF2-40B4-BE49-F238E27FC236}">
              <a16:creationId xmlns:a16="http://schemas.microsoft.com/office/drawing/2014/main" id="{7A65FD99-A707-4A37-BA19-A3CEA89A2339}"/>
            </a:ext>
          </a:extLst>
        </xdr:cNvPr>
        <xdr:cNvSpPr txBox="1"/>
      </xdr:nvSpPr>
      <xdr:spPr>
        <a:xfrm>
          <a:off x="2385704" y="1367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88282</xdr:rowOff>
    </xdr:from>
    <xdr:ext cx="405111" cy="259045"/>
    <xdr:sp macro="" textlink="">
      <xdr:nvSpPr>
        <xdr:cNvPr id="316" name="n_3aveValue【公営住宅】&#10;有形固定資産減価償却率">
          <a:extLst>
            <a:ext uri="{FF2B5EF4-FFF2-40B4-BE49-F238E27FC236}">
              <a16:creationId xmlns:a16="http://schemas.microsoft.com/office/drawing/2014/main" id="{AD65A9CA-8B64-4AD3-9DCE-AC26B6062F8D}"/>
            </a:ext>
          </a:extLst>
        </xdr:cNvPr>
        <xdr:cNvSpPr txBox="1"/>
      </xdr:nvSpPr>
      <xdr:spPr>
        <a:xfrm>
          <a:off x="1611004" y="1366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74947</xdr:rowOff>
    </xdr:from>
    <xdr:ext cx="405111" cy="259045"/>
    <xdr:sp macro="" textlink="">
      <xdr:nvSpPr>
        <xdr:cNvPr id="317" name="n_4aveValue【公営住宅】&#10;有形固定資産減価償却率">
          <a:extLst>
            <a:ext uri="{FF2B5EF4-FFF2-40B4-BE49-F238E27FC236}">
              <a16:creationId xmlns:a16="http://schemas.microsoft.com/office/drawing/2014/main" id="{F28C5DCA-9D11-4D9B-840C-70648F8B03BD}"/>
            </a:ext>
          </a:extLst>
        </xdr:cNvPr>
        <xdr:cNvSpPr txBox="1"/>
      </xdr:nvSpPr>
      <xdr:spPr>
        <a:xfrm>
          <a:off x="836304" y="1365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26688</xdr:rowOff>
    </xdr:from>
    <xdr:ext cx="405111" cy="259045"/>
    <xdr:sp macro="" textlink="">
      <xdr:nvSpPr>
        <xdr:cNvPr id="318" name="n_1mainValue【公営住宅】&#10;有形固定資産減価償却率">
          <a:extLst>
            <a:ext uri="{FF2B5EF4-FFF2-40B4-BE49-F238E27FC236}">
              <a16:creationId xmlns:a16="http://schemas.microsoft.com/office/drawing/2014/main" id="{45303A86-260E-476E-A589-C30B205E79E7}"/>
            </a:ext>
          </a:extLst>
        </xdr:cNvPr>
        <xdr:cNvSpPr txBox="1"/>
      </xdr:nvSpPr>
      <xdr:spPr>
        <a:xfrm>
          <a:off x="3170564" y="14108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1922</xdr:rowOff>
    </xdr:from>
    <xdr:ext cx="405111" cy="259045"/>
    <xdr:sp macro="" textlink="">
      <xdr:nvSpPr>
        <xdr:cNvPr id="319" name="n_2mainValue【公営住宅】&#10;有形固定資産減価償却率">
          <a:extLst>
            <a:ext uri="{FF2B5EF4-FFF2-40B4-BE49-F238E27FC236}">
              <a16:creationId xmlns:a16="http://schemas.microsoft.com/office/drawing/2014/main" id="{A557B490-8495-4957-8510-8D35ACE30A55}"/>
            </a:ext>
          </a:extLst>
        </xdr:cNvPr>
        <xdr:cNvSpPr txBox="1"/>
      </xdr:nvSpPr>
      <xdr:spPr>
        <a:xfrm>
          <a:off x="238570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142891</xdr:rowOff>
    </xdr:from>
    <xdr:ext cx="405111" cy="259045"/>
    <xdr:sp macro="" textlink="">
      <xdr:nvSpPr>
        <xdr:cNvPr id="320" name="n_3mainValue【公営住宅】&#10;有形固定資産減価償却率">
          <a:extLst>
            <a:ext uri="{FF2B5EF4-FFF2-40B4-BE49-F238E27FC236}">
              <a16:creationId xmlns:a16="http://schemas.microsoft.com/office/drawing/2014/main" id="{A3DFB0AC-55F0-4893-9CAE-E65C1DF0A660}"/>
            </a:ext>
          </a:extLst>
        </xdr:cNvPr>
        <xdr:cNvSpPr txBox="1"/>
      </xdr:nvSpPr>
      <xdr:spPr>
        <a:xfrm>
          <a:off x="1611004" y="14057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112413</xdr:rowOff>
    </xdr:from>
    <xdr:ext cx="405111" cy="259045"/>
    <xdr:sp macro="" textlink="">
      <xdr:nvSpPr>
        <xdr:cNvPr id="321" name="n_4mainValue【公営住宅】&#10;有形固定資産減価償却率">
          <a:extLst>
            <a:ext uri="{FF2B5EF4-FFF2-40B4-BE49-F238E27FC236}">
              <a16:creationId xmlns:a16="http://schemas.microsoft.com/office/drawing/2014/main" id="{3AF5C74A-FC4B-4424-A924-55D9AEEBF58D}"/>
            </a:ext>
          </a:extLst>
        </xdr:cNvPr>
        <xdr:cNvSpPr txBox="1"/>
      </xdr:nvSpPr>
      <xdr:spPr>
        <a:xfrm>
          <a:off x="836304" y="1402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4D574244-081D-402E-A1B4-E3CCC3FA726E}"/>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C383204E-633E-497E-BC85-DA0F41E86066}"/>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84C9644-C109-47D8-890F-0348CEBC6F59}"/>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E66F2B35-43EA-4511-AF21-3A7BE39A4FE7}"/>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AFC99AF2-B47D-4DFF-9281-7F37E2889FBE}"/>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806F10D1-0E74-43E1-ABAB-3CD458FA4272}"/>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EB8285F8-0502-4648-877B-9ECBE60AA0E4}"/>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9B16F430-56A4-4B7E-B5D9-74C512DBB0C2}"/>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9A53DC9D-8D94-40DB-856D-3FE75279B9B7}"/>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89115308-3C87-4707-8401-D7A92A90080C}"/>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a:extLst>
            <a:ext uri="{FF2B5EF4-FFF2-40B4-BE49-F238E27FC236}">
              <a16:creationId xmlns:a16="http://schemas.microsoft.com/office/drawing/2014/main" id="{468A9CA0-526E-481D-9DC9-8FAD411329F0}"/>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a:extLst>
            <a:ext uri="{FF2B5EF4-FFF2-40B4-BE49-F238E27FC236}">
              <a16:creationId xmlns:a16="http://schemas.microsoft.com/office/drawing/2014/main" id="{96BC778C-02B5-46F5-9141-8F7EBD3F2669}"/>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a:extLst>
            <a:ext uri="{FF2B5EF4-FFF2-40B4-BE49-F238E27FC236}">
              <a16:creationId xmlns:a16="http://schemas.microsoft.com/office/drawing/2014/main" id="{83A0FA07-2BA3-451E-B087-4418E432883E}"/>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5" name="テキスト ボックス 334">
          <a:extLst>
            <a:ext uri="{FF2B5EF4-FFF2-40B4-BE49-F238E27FC236}">
              <a16:creationId xmlns:a16="http://schemas.microsoft.com/office/drawing/2014/main" id="{5E80B998-7037-4C62-9045-511C72FA2EC9}"/>
            </a:ext>
          </a:extLst>
        </xdr:cNvPr>
        <xdr:cNvSpPr txBox="1"/>
      </xdr:nvSpPr>
      <xdr:spPr>
        <a:xfrm>
          <a:off x="5364041" y="138709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a:extLst>
            <a:ext uri="{FF2B5EF4-FFF2-40B4-BE49-F238E27FC236}">
              <a16:creationId xmlns:a16="http://schemas.microsoft.com/office/drawing/2014/main" id="{1E7F563D-B8A0-4842-90C1-89AF5CAFC57A}"/>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7" name="テキスト ボックス 336">
          <a:extLst>
            <a:ext uri="{FF2B5EF4-FFF2-40B4-BE49-F238E27FC236}">
              <a16:creationId xmlns:a16="http://schemas.microsoft.com/office/drawing/2014/main" id="{EBDE235A-03F5-4582-9ABD-176FA2B917FC}"/>
            </a:ext>
          </a:extLst>
        </xdr:cNvPr>
        <xdr:cNvSpPr txBox="1"/>
      </xdr:nvSpPr>
      <xdr:spPr>
        <a:xfrm>
          <a:off x="5364041" y="13421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a:extLst>
            <a:ext uri="{FF2B5EF4-FFF2-40B4-BE49-F238E27FC236}">
              <a16:creationId xmlns:a16="http://schemas.microsoft.com/office/drawing/2014/main" id="{6FD72F89-3AF9-4201-80E4-1523918D312E}"/>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9" name="テキスト ボックス 338">
          <a:extLst>
            <a:ext uri="{FF2B5EF4-FFF2-40B4-BE49-F238E27FC236}">
              <a16:creationId xmlns:a16="http://schemas.microsoft.com/office/drawing/2014/main" id="{08321541-6637-40DC-B1E2-C81104BA1111}"/>
            </a:ext>
          </a:extLst>
        </xdr:cNvPr>
        <xdr:cNvSpPr txBox="1"/>
      </xdr:nvSpPr>
      <xdr:spPr>
        <a:xfrm>
          <a:off x="5364041" y="129756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E9A59536-EF6A-44A4-94A4-B1509F915249}"/>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1" name="テキスト ボックス 340">
          <a:extLst>
            <a:ext uri="{FF2B5EF4-FFF2-40B4-BE49-F238E27FC236}">
              <a16:creationId xmlns:a16="http://schemas.microsoft.com/office/drawing/2014/main" id="{D5E87684-9980-44D8-8AFE-A162C8E08B33}"/>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6ECDC535-1FAC-4193-9465-6F95C8FDE09E}"/>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147645</xdr:rowOff>
    </xdr:from>
    <xdr:to>
      <xdr:col>54</xdr:col>
      <xdr:colOff>189865</xdr:colOff>
      <xdr:row>86</xdr:row>
      <xdr:rowOff>36134</xdr:rowOff>
    </xdr:to>
    <xdr:cxnSp macro="">
      <xdr:nvCxnSpPr>
        <xdr:cNvPr id="343" name="直線コネクタ 342">
          <a:extLst>
            <a:ext uri="{FF2B5EF4-FFF2-40B4-BE49-F238E27FC236}">
              <a16:creationId xmlns:a16="http://schemas.microsoft.com/office/drawing/2014/main" id="{0E52A2DE-6358-4B52-8D51-AB0BB3BA18A6}"/>
            </a:ext>
          </a:extLst>
        </xdr:cNvPr>
        <xdr:cNvCxnSpPr/>
      </xdr:nvCxnSpPr>
      <xdr:spPr>
        <a:xfrm flipV="1">
          <a:off x="9219565" y="13223565"/>
          <a:ext cx="0" cy="1229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39961</xdr:rowOff>
    </xdr:from>
    <xdr:ext cx="469744" cy="259045"/>
    <xdr:sp macro="" textlink="">
      <xdr:nvSpPr>
        <xdr:cNvPr id="344" name="【公営住宅】&#10;一人当たり面積最小値テキスト">
          <a:extLst>
            <a:ext uri="{FF2B5EF4-FFF2-40B4-BE49-F238E27FC236}">
              <a16:creationId xmlns:a16="http://schemas.microsoft.com/office/drawing/2014/main" id="{6E2B727D-3B91-4FB1-89E4-0C0D0C3B1380}"/>
            </a:ext>
          </a:extLst>
        </xdr:cNvPr>
        <xdr:cNvSpPr txBox="1"/>
      </xdr:nvSpPr>
      <xdr:spPr>
        <a:xfrm>
          <a:off x="9258300" y="14457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36134</xdr:rowOff>
    </xdr:from>
    <xdr:to>
      <xdr:col>55</xdr:col>
      <xdr:colOff>88900</xdr:colOff>
      <xdr:row>86</xdr:row>
      <xdr:rowOff>36134</xdr:rowOff>
    </xdr:to>
    <xdr:cxnSp macro="">
      <xdr:nvCxnSpPr>
        <xdr:cNvPr id="345" name="直線コネクタ 344">
          <a:extLst>
            <a:ext uri="{FF2B5EF4-FFF2-40B4-BE49-F238E27FC236}">
              <a16:creationId xmlns:a16="http://schemas.microsoft.com/office/drawing/2014/main" id="{5E44BB11-A446-4D20-A5E7-F6DC8C9A13DD}"/>
            </a:ext>
          </a:extLst>
        </xdr:cNvPr>
        <xdr:cNvCxnSpPr/>
      </xdr:nvCxnSpPr>
      <xdr:spPr>
        <a:xfrm>
          <a:off x="9154160" y="144531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94322</xdr:rowOff>
    </xdr:from>
    <xdr:ext cx="534377" cy="259045"/>
    <xdr:sp macro="" textlink="">
      <xdr:nvSpPr>
        <xdr:cNvPr id="346" name="【公営住宅】&#10;一人当たり面積最大値テキスト">
          <a:extLst>
            <a:ext uri="{FF2B5EF4-FFF2-40B4-BE49-F238E27FC236}">
              <a16:creationId xmlns:a16="http://schemas.microsoft.com/office/drawing/2014/main" id="{505B8A57-B1BA-4922-A298-8588AB3C10AC}"/>
            </a:ext>
          </a:extLst>
        </xdr:cNvPr>
        <xdr:cNvSpPr txBox="1"/>
      </xdr:nvSpPr>
      <xdr:spPr>
        <a:xfrm>
          <a:off x="9258300" y="13002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147645</xdr:rowOff>
    </xdr:from>
    <xdr:to>
      <xdr:col>55</xdr:col>
      <xdr:colOff>88900</xdr:colOff>
      <xdr:row>78</xdr:row>
      <xdr:rowOff>147645</xdr:rowOff>
    </xdr:to>
    <xdr:cxnSp macro="">
      <xdr:nvCxnSpPr>
        <xdr:cNvPr id="347" name="直線コネクタ 346">
          <a:extLst>
            <a:ext uri="{FF2B5EF4-FFF2-40B4-BE49-F238E27FC236}">
              <a16:creationId xmlns:a16="http://schemas.microsoft.com/office/drawing/2014/main" id="{ADA3F001-0FF6-4ED5-97FA-45F2DB24B6F3}"/>
            </a:ext>
          </a:extLst>
        </xdr:cNvPr>
        <xdr:cNvCxnSpPr/>
      </xdr:nvCxnSpPr>
      <xdr:spPr>
        <a:xfrm>
          <a:off x="9154160" y="132235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78198</xdr:rowOff>
    </xdr:from>
    <xdr:ext cx="469744" cy="259045"/>
    <xdr:sp macro="" textlink="">
      <xdr:nvSpPr>
        <xdr:cNvPr id="348" name="【公営住宅】&#10;一人当たり面積平均値テキスト">
          <a:extLst>
            <a:ext uri="{FF2B5EF4-FFF2-40B4-BE49-F238E27FC236}">
              <a16:creationId xmlns:a16="http://schemas.microsoft.com/office/drawing/2014/main" id="{E69C0123-99E0-4C43-A058-F771E43C4313}"/>
            </a:ext>
          </a:extLst>
        </xdr:cNvPr>
        <xdr:cNvSpPr txBox="1"/>
      </xdr:nvSpPr>
      <xdr:spPr>
        <a:xfrm>
          <a:off x="9258300" y="14327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99771</xdr:rowOff>
    </xdr:from>
    <xdr:to>
      <xdr:col>55</xdr:col>
      <xdr:colOff>50800</xdr:colOff>
      <xdr:row>86</xdr:row>
      <xdr:rowOff>29921</xdr:rowOff>
    </xdr:to>
    <xdr:sp macro="" textlink="">
      <xdr:nvSpPr>
        <xdr:cNvPr id="349" name="フローチャート: 判断 348">
          <a:extLst>
            <a:ext uri="{FF2B5EF4-FFF2-40B4-BE49-F238E27FC236}">
              <a16:creationId xmlns:a16="http://schemas.microsoft.com/office/drawing/2014/main" id="{7BBC2AA7-159F-4488-9B66-EBB7C0AE8BD3}"/>
            </a:ext>
          </a:extLst>
        </xdr:cNvPr>
        <xdr:cNvSpPr/>
      </xdr:nvSpPr>
      <xdr:spPr>
        <a:xfrm>
          <a:off x="9192260" y="143491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100502</xdr:rowOff>
    </xdr:from>
    <xdr:to>
      <xdr:col>50</xdr:col>
      <xdr:colOff>165100</xdr:colOff>
      <xdr:row>86</xdr:row>
      <xdr:rowOff>30652</xdr:rowOff>
    </xdr:to>
    <xdr:sp macro="" textlink="">
      <xdr:nvSpPr>
        <xdr:cNvPr id="350" name="フローチャート: 判断 349">
          <a:extLst>
            <a:ext uri="{FF2B5EF4-FFF2-40B4-BE49-F238E27FC236}">
              <a16:creationId xmlns:a16="http://schemas.microsoft.com/office/drawing/2014/main" id="{1D5043B4-AB21-415F-8913-B4F94303D382}"/>
            </a:ext>
          </a:extLst>
        </xdr:cNvPr>
        <xdr:cNvSpPr/>
      </xdr:nvSpPr>
      <xdr:spPr>
        <a:xfrm>
          <a:off x="8445500" y="143499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100777</xdr:rowOff>
    </xdr:from>
    <xdr:to>
      <xdr:col>46</xdr:col>
      <xdr:colOff>38100</xdr:colOff>
      <xdr:row>86</xdr:row>
      <xdr:rowOff>30927</xdr:rowOff>
    </xdr:to>
    <xdr:sp macro="" textlink="">
      <xdr:nvSpPr>
        <xdr:cNvPr id="351" name="フローチャート: 判断 350">
          <a:extLst>
            <a:ext uri="{FF2B5EF4-FFF2-40B4-BE49-F238E27FC236}">
              <a16:creationId xmlns:a16="http://schemas.microsoft.com/office/drawing/2014/main" id="{4C5E06A6-07C5-4435-A6C5-2D9284B15F9C}"/>
            </a:ext>
          </a:extLst>
        </xdr:cNvPr>
        <xdr:cNvSpPr/>
      </xdr:nvSpPr>
      <xdr:spPr>
        <a:xfrm>
          <a:off x="7670800" y="1435017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101966</xdr:rowOff>
    </xdr:from>
    <xdr:to>
      <xdr:col>41</xdr:col>
      <xdr:colOff>101600</xdr:colOff>
      <xdr:row>86</xdr:row>
      <xdr:rowOff>32116</xdr:rowOff>
    </xdr:to>
    <xdr:sp macro="" textlink="">
      <xdr:nvSpPr>
        <xdr:cNvPr id="352" name="フローチャート: 判断 351">
          <a:extLst>
            <a:ext uri="{FF2B5EF4-FFF2-40B4-BE49-F238E27FC236}">
              <a16:creationId xmlns:a16="http://schemas.microsoft.com/office/drawing/2014/main" id="{D4EDAD80-30EF-498B-9EAE-54B9248F11CB}"/>
            </a:ext>
          </a:extLst>
        </xdr:cNvPr>
        <xdr:cNvSpPr/>
      </xdr:nvSpPr>
      <xdr:spPr>
        <a:xfrm>
          <a:off x="6873240" y="143513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100457</xdr:rowOff>
    </xdr:from>
    <xdr:to>
      <xdr:col>36</xdr:col>
      <xdr:colOff>165100</xdr:colOff>
      <xdr:row>86</xdr:row>
      <xdr:rowOff>30607</xdr:rowOff>
    </xdr:to>
    <xdr:sp macro="" textlink="">
      <xdr:nvSpPr>
        <xdr:cNvPr id="353" name="フローチャート: 判断 352">
          <a:extLst>
            <a:ext uri="{FF2B5EF4-FFF2-40B4-BE49-F238E27FC236}">
              <a16:creationId xmlns:a16="http://schemas.microsoft.com/office/drawing/2014/main" id="{C5665CC3-EA1B-4117-BB7A-23DAF10EB086}"/>
            </a:ext>
          </a:extLst>
        </xdr:cNvPr>
        <xdr:cNvSpPr/>
      </xdr:nvSpPr>
      <xdr:spPr>
        <a:xfrm>
          <a:off x="6098540" y="143498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9CF36F11-19E0-4427-86DE-FEF5623E7D74}"/>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576F7E2B-AB7B-4BE1-8966-481B274532ED}"/>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85A35AF8-6FD5-4408-9F17-F41E9DEE9C2F}"/>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C65E17FF-4956-4791-9BA0-24027D7ACC4D}"/>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883A1CC8-7FA1-476A-BD6A-F0CD4F157FF8}"/>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48199</xdr:rowOff>
    </xdr:from>
    <xdr:to>
      <xdr:col>55</xdr:col>
      <xdr:colOff>50800</xdr:colOff>
      <xdr:row>85</xdr:row>
      <xdr:rowOff>149799</xdr:rowOff>
    </xdr:to>
    <xdr:sp macro="" textlink="">
      <xdr:nvSpPr>
        <xdr:cNvPr id="359" name="楕円 358">
          <a:extLst>
            <a:ext uri="{FF2B5EF4-FFF2-40B4-BE49-F238E27FC236}">
              <a16:creationId xmlns:a16="http://schemas.microsoft.com/office/drawing/2014/main" id="{1C9D6DA6-9152-417E-8C96-F02B1A88CF98}"/>
            </a:ext>
          </a:extLst>
        </xdr:cNvPr>
        <xdr:cNvSpPr/>
      </xdr:nvSpPr>
      <xdr:spPr>
        <a:xfrm>
          <a:off x="9192260" y="1429759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7576</xdr:rowOff>
    </xdr:from>
    <xdr:ext cx="469744" cy="259045"/>
    <xdr:sp macro="" textlink="">
      <xdr:nvSpPr>
        <xdr:cNvPr id="360" name="【公営住宅】&#10;一人当たり面積該当値テキスト">
          <a:extLst>
            <a:ext uri="{FF2B5EF4-FFF2-40B4-BE49-F238E27FC236}">
              <a16:creationId xmlns:a16="http://schemas.microsoft.com/office/drawing/2014/main" id="{F877CCB0-C0FE-4698-9B28-627C0F3B5B84}"/>
            </a:ext>
          </a:extLst>
        </xdr:cNvPr>
        <xdr:cNvSpPr txBox="1"/>
      </xdr:nvSpPr>
      <xdr:spPr>
        <a:xfrm>
          <a:off x="9258300" y="14089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51353</xdr:rowOff>
    </xdr:from>
    <xdr:to>
      <xdr:col>50</xdr:col>
      <xdr:colOff>165100</xdr:colOff>
      <xdr:row>85</xdr:row>
      <xdr:rowOff>152953</xdr:rowOff>
    </xdr:to>
    <xdr:sp macro="" textlink="">
      <xdr:nvSpPr>
        <xdr:cNvPr id="361" name="楕円 360">
          <a:extLst>
            <a:ext uri="{FF2B5EF4-FFF2-40B4-BE49-F238E27FC236}">
              <a16:creationId xmlns:a16="http://schemas.microsoft.com/office/drawing/2014/main" id="{443DED5F-0330-4891-958D-36EAC58D2343}"/>
            </a:ext>
          </a:extLst>
        </xdr:cNvPr>
        <xdr:cNvSpPr/>
      </xdr:nvSpPr>
      <xdr:spPr>
        <a:xfrm>
          <a:off x="8445500" y="1430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98999</xdr:rowOff>
    </xdr:from>
    <xdr:to>
      <xdr:col>55</xdr:col>
      <xdr:colOff>0</xdr:colOff>
      <xdr:row>85</xdr:row>
      <xdr:rowOff>102153</xdr:rowOff>
    </xdr:to>
    <xdr:cxnSp macro="">
      <xdr:nvCxnSpPr>
        <xdr:cNvPr id="362" name="直線コネクタ 361">
          <a:extLst>
            <a:ext uri="{FF2B5EF4-FFF2-40B4-BE49-F238E27FC236}">
              <a16:creationId xmlns:a16="http://schemas.microsoft.com/office/drawing/2014/main" id="{94096054-E78F-4F56-8AD1-1702EE6D0BA0}"/>
            </a:ext>
          </a:extLst>
        </xdr:cNvPr>
        <xdr:cNvCxnSpPr/>
      </xdr:nvCxnSpPr>
      <xdr:spPr>
        <a:xfrm flipV="1">
          <a:off x="8496300" y="14348399"/>
          <a:ext cx="723900" cy="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54417</xdr:rowOff>
    </xdr:from>
    <xdr:to>
      <xdr:col>46</xdr:col>
      <xdr:colOff>38100</xdr:colOff>
      <xdr:row>85</xdr:row>
      <xdr:rowOff>156017</xdr:rowOff>
    </xdr:to>
    <xdr:sp macro="" textlink="">
      <xdr:nvSpPr>
        <xdr:cNvPr id="363" name="楕円 362">
          <a:extLst>
            <a:ext uri="{FF2B5EF4-FFF2-40B4-BE49-F238E27FC236}">
              <a16:creationId xmlns:a16="http://schemas.microsoft.com/office/drawing/2014/main" id="{F45F29C3-1652-442E-9468-5FBFB9302D5C}"/>
            </a:ext>
          </a:extLst>
        </xdr:cNvPr>
        <xdr:cNvSpPr/>
      </xdr:nvSpPr>
      <xdr:spPr>
        <a:xfrm>
          <a:off x="7670800" y="143038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102153</xdr:rowOff>
    </xdr:from>
    <xdr:to>
      <xdr:col>50</xdr:col>
      <xdr:colOff>114300</xdr:colOff>
      <xdr:row>85</xdr:row>
      <xdr:rowOff>105217</xdr:rowOff>
    </xdr:to>
    <xdr:cxnSp macro="">
      <xdr:nvCxnSpPr>
        <xdr:cNvPr id="364" name="直線コネクタ 363">
          <a:extLst>
            <a:ext uri="{FF2B5EF4-FFF2-40B4-BE49-F238E27FC236}">
              <a16:creationId xmlns:a16="http://schemas.microsoft.com/office/drawing/2014/main" id="{1FE5F839-2127-4432-8C0D-6E6B1840F0CE}"/>
            </a:ext>
          </a:extLst>
        </xdr:cNvPr>
        <xdr:cNvCxnSpPr/>
      </xdr:nvCxnSpPr>
      <xdr:spPr>
        <a:xfrm flipV="1">
          <a:off x="7713980" y="14351553"/>
          <a:ext cx="782320" cy="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57389</xdr:rowOff>
    </xdr:from>
    <xdr:to>
      <xdr:col>41</xdr:col>
      <xdr:colOff>101600</xdr:colOff>
      <xdr:row>85</xdr:row>
      <xdr:rowOff>158989</xdr:rowOff>
    </xdr:to>
    <xdr:sp macro="" textlink="">
      <xdr:nvSpPr>
        <xdr:cNvPr id="365" name="楕円 364">
          <a:extLst>
            <a:ext uri="{FF2B5EF4-FFF2-40B4-BE49-F238E27FC236}">
              <a16:creationId xmlns:a16="http://schemas.microsoft.com/office/drawing/2014/main" id="{EB6FD0B4-5C76-4061-9900-3F0D32CB2005}"/>
            </a:ext>
          </a:extLst>
        </xdr:cNvPr>
        <xdr:cNvSpPr/>
      </xdr:nvSpPr>
      <xdr:spPr>
        <a:xfrm>
          <a:off x="6873240" y="1430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105217</xdr:rowOff>
    </xdr:from>
    <xdr:to>
      <xdr:col>45</xdr:col>
      <xdr:colOff>177800</xdr:colOff>
      <xdr:row>85</xdr:row>
      <xdr:rowOff>108189</xdr:rowOff>
    </xdr:to>
    <xdr:cxnSp macro="">
      <xdr:nvCxnSpPr>
        <xdr:cNvPr id="366" name="直線コネクタ 365">
          <a:extLst>
            <a:ext uri="{FF2B5EF4-FFF2-40B4-BE49-F238E27FC236}">
              <a16:creationId xmlns:a16="http://schemas.microsoft.com/office/drawing/2014/main" id="{EDCE6FE0-8BAA-48EB-BBF8-506C1FC71FBF}"/>
            </a:ext>
          </a:extLst>
        </xdr:cNvPr>
        <xdr:cNvCxnSpPr/>
      </xdr:nvCxnSpPr>
      <xdr:spPr>
        <a:xfrm flipV="1">
          <a:off x="6924040" y="14354617"/>
          <a:ext cx="78994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60223</xdr:rowOff>
    </xdr:from>
    <xdr:to>
      <xdr:col>36</xdr:col>
      <xdr:colOff>165100</xdr:colOff>
      <xdr:row>85</xdr:row>
      <xdr:rowOff>161823</xdr:rowOff>
    </xdr:to>
    <xdr:sp macro="" textlink="">
      <xdr:nvSpPr>
        <xdr:cNvPr id="367" name="楕円 366">
          <a:extLst>
            <a:ext uri="{FF2B5EF4-FFF2-40B4-BE49-F238E27FC236}">
              <a16:creationId xmlns:a16="http://schemas.microsoft.com/office/drawing/2014/main" id="{39D2E13B-FDDD-46DB-9E2B-28576A5A63B7}"/>
            </a:ext>
          </a:extLst>
        </xdr:cNvPr>
        <xdr:cNvSpPr/>
      </xdr:nvSpPr>
      <xdr:spPr>
        <a:xfrm>
          <a:off x="6098540" y="1430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108189</xdr:rowOff>
    </xdr:from>
    <xdr:to>
      <xdr:col>41</xdr:col>
      <xdr:colOff>50800</xdr:colOff>
      <xdr:row>85</xdr:row>
      <xdr:rowOff>111023</xdr:rowOff>
    </xdr:to>
    <xdr:cxnSp macro="">
      <xdr:nvCxnSpPr>
        <xdr:cNvPr id="368" name="直線コネクタ 367">
          <a:extLst>
            <a:ext uri="{FF2B5EF4-FFF2-40B4-BE49-F238E27FC236}">
              <a16:creationId xmlns:a16="http://schemas.microsoft.com/office/drawing/2014/main" id="{09BE0BA5-9544-47BF-BE0A-6E706A5FB6E3}"/>
            </a:ext>
          </a:extLst>
        </xdr:cNvPr>
        <xdr:cNvCxnSpPr/>
      </xdr:nvCxnSpPr>
      <xdr:spPr>
        <a:xfrm flipV="1">
          <a:off x="6149340" y="14357589"/>
          <a:ext cx="774700" cy="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21779</xdr:rowOff>
    </xdr:from>
    <xdr:ext cx="469744" cy="259045"/>
    <xdr:sp macro="" textlink="">
      <xdr:nvSpPr>
        <xdr:cNvPr id="369" name="n_1aveValue【公営住宅】&#10;一人当たり面積">
          <a:extLst>
            <a:ext uri="{FF2B5EF4-FFF2-40B4-BE49-F238E27FC236}">
              <a16:creationId xmlns:a16="http://schemas.microsoft.com/office/drawing/2014/main" id="{45ADBC08-B233-4150-8217-323C3C856FF9}"/>
            </a:ext>
          </a:extLst>
        </xdr:cNvPr>
        <xdr:cNvSpPr txBox="1"/>
      </xdr:nvSpPr>
      <xdr:spPr>
        <a:xfrm>
          <a:off x="8271587" y="14438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22054</xdr:rowOff>
    </xdr:from>
    <xdr:ext cx="469744" cy="259045"/>
    <xdr:sp macro="" textlink="">
      <xdr:nvSpPr>
        <xdr:cNvPr id="370" name="n_2aveValue【公営住宅】&#10;一人当たり面積">
          <a:extLst>
            <a:ext uri="{FF2B5EF4-FFF2-40B4-BE49-F238E27FC236}">
              <a16:creationId xmlns:a16="http://schemas.microsoft.com/office/drawing/2014/main" id="{3A9A91E3-D8F2-48B3-AA1C-D4C9D8099EB4}"/>
            </a:ext>
          </a:extLst>
        </xdr:cNvPr>
        <xdr:cNvSpPr txBox="1"/>
      </xdr:nvSpPr>
      <xdr:spPr>
        <a:xfrm>
          <a:off x="7509587" y="14439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23243</xdr:rowOff>
    </xdr:from>
    <xdr:ext cx="469744" cy="259045"/>
    <xdr:sp macro="" textlink="">
      <xdr:nvSpPr>
        <xdr:cNvPr id="371" name="n_3aveValue【公営住宅】&#10;一人当たり面積">
          <a:extLst>
            <a:ext uri="{FF2B5EF4-FFF2-40B4-BE49-F238E27FC236}">
              <a16:creationId xmlns:a16="http://schemas.microsoft.com/office/drawing/2014/main" id="{CC36807B-B06D-4DE6-943E-A6C75DB00D7D}"/>
            </a:ext>
          </a:extLst>
        </xdr:cNvPr>
        <xdr:cNvSpPr txBox="1"/>
      </xdr:nvSpPr>
      <xdr:spPr>
        <a:xfrm>
          <a:off x="6712027" y="14440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21734</xdr:rowOff>
    </xdr:from>
    <xdr:ext cx="469744" cy="259045"/>
    <xdr:sp macro="" textlink="">
      <xdr:nvSpPr>
        <xdr:cNvPr id="372" name="n_4aveValue【公営住宅】&#10;一人当たり面積">
          <a:extLst>
            <a:ext uri="{FF2B5EF4-FFF2-40B4-BE49-F238E27FC236}">
              <a16:creationId xmlns:a16="http://schemas.microsoft.com/office/drawing/2014/main" id="{0FE1FF1F-5398-4F8E-B96F-93DC62332AEE}"/>
            </a:ext>
          </a:extLst>
        </xdr:cNvPr>
        <xdr:cNvSpPr txBox="1"/>
      </xdr:nvSpPr>
      <xdr:spPr>
        <a:xfrm>
          <a:off x="5937327" y="14438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169480</xdr:rowOff>
    </xdr:from>
    <xdr:ext cx="469744" cy="259045"/>
    <xdr:sp macro="" textlink="">
      <xdr:nvSpPr>
        <xdr:cNvPr id="373" name="n_1mainValue【公営住宅】&#10;一人当たり面積">
          <a:extLst>
            <a:ext uri="{FF2B5EF4-FFF2-40B4-BE49-F238E27FC236}">
              <a16:creationId xmlns:a16="http://schemas.microsoft.com/office/drawing/2014/main" id="{CE3BA4FF-CB3B-4C46-B5C0-D259CB3A5FF3}"/>
            </a:ext>
          </a:extLst>
        </xdr:cNvPr>
        <xdr:cNvSpPr txBox="1"/>
      </xdr:nvSpPr>
      <xdr:spPr>
        <a:xfrm>
          <a:off x="8271587" y="14083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1094</xdr:rowOff>
    </xdr:from>
    <xdr:ext cx="469744" cy="259045"/>
    <xdr:sp macro="" textlink="">
      <xdr:nvSpPr>
        <xdr:cNvPr id="374" name="n_2mainValue【公営住宅】&#10;一人当たり面積">
          <a:extLst>
            <a:ext uri="{FF2B5EF4-FFF2-40B4-BE49-F238E27FC236}">
              <a16:creationId xmlns:a16="http://schemas.microsoft.com/office/drawing/2014/main" id="{9ADAD8A2-955A-4423-9654-EC79C2531285}"/>
            </a:ext>
          </a:extLst>
        </xdr:cNvPr>
        <xdr:cNvSpPr txBox="1"/>
      </xdr:nvSpPr>
      <xdr:spPr>
        <a:xfrm>
          <a:off x="7509587" y="14082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4066</xdr:rowOff>
    </xdr:from>
    <xdr:ext cx="469744" cy="259045"/>
    <xdr:sp macro="" textlink="">
      <xdr:nvSpPr>
        <xdr:cNvPr id="375" name="n_3mainValue【公営住宅】&#10;一人当たり面積">
          <a:extLst>
            <a:ext uri="{FF2B5EF4-FFF2-40B4-BE49-F238E27FC236}">
              <a16:creationId xmlns:a16="http://schemas.microsoft.com/office/drawing/2014/main" id="{E8CB5C98-2530-4CC5-8334-64495BBB9DB0}"/>
            </a:ext>
          </a:extLst>
        </xdr:cNvPr>
        <xdr:cNvSpPr txBox="1"/>
      </xdr:nvSpPr>
      <xdr:spPr>
        <a:xfrm>
          <a:off x="6712027" y="14085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6900</xdr:rowOff>
    </xdr:from>
    <xdr:ext cx="469744" cy="259045"/>
    <xdr:sp macro="" textlink="">
      <xdr:nvSpPr>
        <xdr:cNvPr id="376" name="n_4mainValue【公営住宅】&#10;一人当たり面積">
          <a:extLst>
            <a:ext uri="{FF2B5EF4-FFF2-40B4-BE49-F238E27FC236}">
              <a16:creationId xmlns:a16="http://schemas.microsoft.com/office/drawing/2014/main" id="{AE02758C-EA3B-487D-A815-C9370DFF411B}"/>
            </a:ext>
          </a:extLst>
        </xdr:cNvPr>
        <xdr:cNvSpPr txBox="1"/>
      </xdr:nvSpPr>
      <xdr:spPr>
        <a:xfrm>
          <a:off x="5937327" y="14088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BBEB624A-0FBF-437C-AE67-CA27F838355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F758CA45-00EE-4441-86AE-E3238ACC2EF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112FDFB8-DAB6-4D0A-B7E8-5693846AC243}"/>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C7C7AF4B-771E-4F16-BFC1-16DCF26C6021}"/>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15A17867-29E8-43B6-91A4-8F7D9DF8AD0F}"/>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FDDED6A9-63CD-46B7-BB02-F12968A12848}"/>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59207A9E-FC37-4CB0-BB62-3CE5EDFB4DBC}"/>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66DBCC83-23F5-4573-B91C-7E46136FBF85}"/>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FDFEF16C-108F-497F-8420-2CE178F14F13}"/>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F41383D3-8DD7-4608-8954-3F37B50BB93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1499504E-C555-4A46-8C2C-18D64BFECBB1}"/>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C9D79186-6551-45FE-BC46-081F9EADAA17}"/>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E2BFCF78-7B09-4E98-9094-44031B4724ED}"/>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433E77FC-5461-4BFC-B128-04C26845B8C1}"/>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60ABEF48-6B5C-4146-82BF-3B78D87B304F}"/>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BCAD4810-FC05-4918-A394-F7FE2DDADFC4}"/>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5CEC111B-B18B-43FE-A595-155227C0BFDE}"/>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05F4FFEF-24BD-445E-B59C-33836408F5D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ACCE68B5-5610-4FAE-8932-9DC42E1F025D}"/>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C6D940C3-1799-43EA-BE1B-A62BB295CDB7}"/>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A9BB2C89-A1E7-48BF-86D0-95E3FB2E7EAE}"/>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72B15829-0590-4A5B-AC13-BEDE53C5619D}"/>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19D66EB5-9E4D-4E17-B446-9A91A16207D7}"/>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E06967CE-AC49-481E-BDAB-545F1558A736}"/>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25406579-2E52-403C-AB34-FCC6397D0E06}"/>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1739738A-9155-400E-A83C-7C25F4076432}"/>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CCDD1998-0816-4520-B066-DA7EEB7DBE25}"/>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4" name="直線コネクタ 403">
          <a:extLst>
            <a:ext uri="{FF2B5EF4-FFF2-40B4-BE49-F238E27FC236}">
              <a16:creationId xmlns:a16="http://schemas.microsoft.com/office/drawing/2014/main" id="{074AEB27-1577-411B-95CA-F8203C724921}"/>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5" name="テキスト ボックス 404">
          <a:extLst>
            <a:ext uri="{FF2B5EF4-FFF2-40B4-BE49-F238E27FC236}">
              <a16:creationId xmlns:a16="http://schemas.microsoft.com/office/drawing/2014/main" id="{4619F053-3469-46EE-AD20-D7A1387C9C6C}"/>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6" name="直線コネクタ 405">
          <a:extLst>
            <a:ext uri="{FF2B5EF4-FFF2-40B4-BE49-F238E27FC236}">
              <a16:creationId xmlns:a16="http://schemas.microsoft.com/office/drawing/2014/main" id="{6B73446C-6A25-434A-A49B-E8A4BEAC0E35}"/>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7" name="テキスト ボックス 406">
          <a:extLst>
            <a:ext uri="{FF2B5EF4-FFF2-40B4-BE49-F238E27FC236}">
              <a16:creationId xmlns:a16="http://schemas.microsoft.com/office/drawing/2014/main" id="{92C0D3B8-D3D7-4135-A4EC-9947BA5A4A08}"/>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8" name="直線コネクタ 407">
          <a:extLst>
            <a:ext uri="{FF2B5EF4-FFF2-40B4-BE49-F238E27FC236}">
              <a16:creationId xmlns:a16="http://schemas.microsoft.com/office/drawing/2014/main" id="{FD80091C-DDB2-4B3D-B1A9-C18AB7C1A554}"/>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9" name="テキスト ボックス 408">
          <a:extLst>
            <a:ext uri="{FF2B5EF4-FFF2-40B4-BE49-F238E27FC236}">
              <a16:creationId xmlns:a16="http://schemas.microsoft.com/office/drawing/2014/main" id="{EED8E76E-ED75-4817-A85C-46CD605B5A1F}"/>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0" name="直線コネクタ 409">
          <a:extLst>
            <a:ext uri="{FF2B5EF4-FFF2-40B4-BE49-F238E27FC236}">
              <a16:creationId xmlns:a16="http://schemas.microsoft.com/office/drawing/2014/main" id="{6A547079-0906-4B0F-8B76-0BEC6CE694BA}"/>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1" name="テキスト ボックス 410">
          <a:extLst>
            <a:ext uri="{FF2B5EF4-FFF2-40B4-BE49-F238E27FC236}">
              <a16:creationId xmlns:a16="http://schemas.microsoft.com/office/drawing/2014/main" id="{06603147-7334-4343-B121-422A68AC8A62}"/>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2" name="直線コネクタ 411">
          <a:extLst>
            <a:ext uri="{FF2B5EF4-FFF2-40B4-BE49-F238E27FC236}">
              <a16:creationId xmlns:a16="http://schemas.microsoft.com/office/drawing/2014/main" id="{D2821CCF-F734-42ED-9EA3-B47C9F2CEAB9}"/>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3" name="テキスト ボックス 412">
          <a:extLst>
            <a:ext uri="{FF2B5EF4-FFF2-40B4-BE49-F238E27FC236}">
              <a16:creationId xmlns:a16="http://schemas.microsoft.com/office/drawing/2014/main" id="{0875562F-8183-4436-AD6B-45244005F7E8}"/>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4" name="直線コネクタ 413">
          <a:extLst>
            <a:ext uri="{FF2B5EF4-FFF2-40B4-BE49-F238E27FC236}">
              <a16:creationId xmlns:a16="http://schemas.microsoft.com/office/drawing/2014/main" id="{9C1B567B-1D1E-4B18-BD39-B1368BF80085}"/>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5" name="テキスト ボックス 414">
          <a:extLst>
            <a:ext uri="{FF2B5EF4-FFF2-40B4-BE49-F238E27FC236}">
              <a16:creationId xmlns:a16="http://schemas.microsoft.com/office/drawing/2014/main" id="{81B9291E-F8F1-4B17-8CCC-5FB2DF484B8C}"/>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C48D6243-D112-400A-922E-9A77D6B06D0D}"/>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7" name="【認定こども園・幼稚園・保育所】&#10;有形固定資産減価償却率グラフ枠">
          <a:extLst>
            <a:ext uri="{FF2B5EF4-FFF2-40B4-BE49-F238E27FC236}">
              <a16:creationId xmlns:a16="http://schemas.microsoft.com/office/drawing/2014/main" id="{14AB788A-D449-4EEA-AEDC-800081F27F86}"/>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148046</xdr:rowOff>
    </xdr:from>
    <xdr:to>
      <xdr:col>85</xdr:col>
      <xdr:colOff>126364</xdr:colOff>
      <xdr:row>42</xdr:row>
      <xdr:rowOff>92528</xdr:rowOff>
    </xdr:to>
    <xdr:cxnSp macro="">
      <xdr:nvCxnSpPr>
        <xdr:cNvPr id="418" name="直線コネクタ 417">
          <a:extLst>
            <a:ext uri="{FF2B5EF4-FFF2-40B4-BE49-F238E27FC236}">
              <a16:creationId xmlns:a16="http://schemas.microsoft.com/office/drawing/2014/main" id="{853861C9-F4B4-40C8-85E4-2922867C7F23}"/>
            </a:ext>
          </a:extLst>
        </xdr:cNvPr>
        <xdr:cNvCxnSpPr/>
      </xdr:nvCxnSpPr>
      <xdr:spPr>
        <a:xfrm flipV="1">
          <a:off x="14375764" y="5680166"/>
          <a:ext cx="0"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9" name="【認定こども園・幼稚園・保育所】&#10;有形固定資産減価償却率最小値テキスト">
          <a:extLst>
            <a:ext uri="{FF2B5EF4-FFF2-40B4-BE49-F238E27FC236}">
              <a16:creationId xmlns:a16="http://schemas.microsoft.com/office/drawing/2014/main" id="{7BCFE652-1D2D-472D-9223-3E72E7D9BB45}"/>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0" name="直線コネクタ 419">
          <a:extLst>
            <a:ext uri="{FF2B5EF4-FFF2-40B4-BE49-F238E27FC236}">
              <a16:creationId xmlns:a16="http://schemas.microsoft.com/office/drawing/2014/main" id="{E330A0A8-68FD-4F70-B16B-EA06622B7839}"/>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94723</xdr:rowOff>
    </xdr:from>
    <xdr:ext cx="340478" cy="259045"/>
    <xdr:sp macro="" textlink="">
      <xdr:nvSpPr>
        <xdr:cNvPr id="421" name="【認定こども園・幼稚園・保育所】&#10;有形固定資産減価償却率最大値テキスト">
          <a:extLst>
            <a:ext uri="{FF2B5EF4-FFF2-40B4-BE49-F238E27FC236}">
              <a16:creationId xmlns:a16="http://schemas.microsoft.com/office/drawing/2014/main" id="{C50EC64F-9194-43CC-A176-D203282E335D}"/>
            </a:ext>
          </a:extLst>
        </xdr:cNvPr>
        <xdr:cNvSpPr txBox="1"/>
      </xdr:nvSpPr>
      <xdr:spPr>
        <a:xfrm>
          <a:off x="14414500" y="54592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148046</xdr:rowOff>
    </xdr:from>
    <xdr:to>
      <xdr:col>86</xdr:col>
      <xdr:colOff>25400</xdr:colOff>
      <xdr:row>33</xdr:row>
      <xdr:rowOff>148046</xdr:rowOff>
    </xdr:to>
    <xdr:cxnSp macro="">
      <xdr:nvCxnSpPr>
        <xdr:cNvPr id="422" name="直線コネクタ 421">
          <a:extLst>
            <a:ext uri="{FF2B5EF4-FFF2-40B4-BE49-F238E27FC236}">
              <a16:creationId xmlns:a16="http://schemas.microsoft.com/office/drawing/2014/main" id="{BC4E5EE3-8474-4D44-879E-2D49244F8BC6}"/>
            </a:ext>
          </a:extLst>
        </xdr:cNvPr>
        <xdr:cNvCxnSpPr/>
      </xdr:nvCxnSpPr>
      <xdr:spPr>
        <a:xfrm>
          <a:off x="14287500" y="56801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71137</xdr:rowOff>
    </xdr:from>
    <xdr:ext cx="405111" cy="259045"/>
    <xdr:sp macro="" textlink="">
      <xdr:nvSpPr>
        <xdr:cNvPr id="423" name="【認定こども園・幼稚園・保育所】&#10;有形固定資産減価償却率平均値テキスト">
          <a:extLst>
            <a:ext uri="{FF2B5EF4-FFF2-40B4-BE49-F238E27FC236}">
              <a16:creationId xmlns:a16="http://schemas.microsoft.com/office/drawing/2014/main" id="{3A4ED9D3-E997-42A2-AD39-03E0D65714BD}"/>
            </a:ext>
          </a:extLst>
        </xdr:cNvPr>
        <xdr:cNvSpPr txBox="1"/>
      </xdr:nvSpPr>
      <xdr:spPr>
        <a:xfrm>
          <a:off x="14414500" y="6273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424" name="フローチャート: 判断 423">
          <a:extLst>
            <a:ext uri="{FF2B5EF4-FFF2-40B4-BE49-F238E27FC236}">
              <a16:creationId xmlns:a16="http://schemas.microsoft.com/office/drawing/2014/main" id="{E6E87093-488B-437C-9121-00F17BF2BD8D}"/>
            </a:ext>
          </a:extLst>
        </xdr:cNvPr>
        <xdr:cNvSpPr/>
      </xdr:nvSpPr>
      <xdr:spPr>
        <a:xfrm>
          <a:off x="14325600" y="641858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23767</xdr:rowOff>
    </xdr:from>
    <xdr:to>
      <xdr:col>81</xdr:col>
      <xdr:colOff>101600</xdr:colOff>
      <xdr:row>38</xdr:row>
      <xdr:rowOff>125367</xdr:rowOff>
    </xdr:to>
    <xdr:sp macro="" textlink="">
      <xdr:nvSpPr>
        <xdr:cNvPr id="425" name="フローチャート: 判断 424">
          <a:extLst>
            <a:ext uri="{FF2B5EF4-FFF2-40B4-BE49-F238E27FC236}">
              <a16:creationId xmlns:a16="http://schemas.microsoft.com/office/drawing/2014/main" id="{0A9A3A22-2E7C-4077-BCCF-0A004DD6D8ED}"/>
            </a:ext>
          </a:extLst>
        </xdr:cNvPr>
        <xdr:cNvSpPr/>
      </xdr:nvSpPr>
      <xdr:spPr>
        <a:xfrm>
          <a:off x="13578840" y="639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5806</xdr:rowOff>
    </xdr:from>
    <xdr:to>
      <xdr:col>76</xdr:col>
      <xdr:colOff>165100</xdr:colOff>
      <xdr:row>38</xdr:row>
      <xdr:rowOff>107406</xdr:rowOff>
    </xdr:to>
    <xdr:sp macro="" textlink="">
      <xdr:nvSpPr>
        <xdr:cNvPr id="426" name="フローチャート: 判断 425">
          <a:extLst>
            <a:ext uri="{FF2B5EF4-FFF2-40B4-BE49-F238E27FC236}">
              <a16:creationId xmlns:a16="http://schemas.microsoft.com/office/drawing/2014/main" id="{08394A55-8E61-4EF7-AD5A-8F2D7B4C568B}"/>
            </a:ext>
          </a:extLst>
        </xdr:cNvPr>
        <xdr:cNvSpPr/>
      </xdr:nvSpPr>
      <xdr:spPr>
        <a:xfrm>
          <a:off x="12804140" y="6376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49893</xdr:rowOff>
    </xdr:from>
    <xdr:to>
      <xdr:col>72</xdr:col>
      <xdr:colOff>38100</xdr:colOff>
      <xdr:row>38</xdr:row>
      <xdr:rowOff>151493</xdr:rowOff>
    </xdr:to>
    <xdr:sp macro="" textlink="">
      <xdr:nvSpPr>
        <xdr:cNvPr id="427" name="フローチャート: 判断 426">
          <a:extLst>
            <a:ext uri="{FF2B5EF4-FFF2-40B4-BE49-F238E27FC236}">
              <a16:creationId xmlns:a16="http://schemas.microsoft.com/office/drawing/2014/main" id="{C1550F58-4D03-46E5-915D-B5EEF2FFDAD6}"/>
            </a:ext>
          </a:extLst>
        </xdr:cNvPr>
        <xdr:cNvSpPr/>
      </xdr:nvSpPr>
      <xdr:spPr>
        <a:xfrm>
          <a:off x="12029440" y="642021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46627</xdr:rowOff>
    </xdr:from>
    <xdr:to>
      <xdr:col>67</xdr:col>
      <xdr:colOff>101600</xdr:colOff>
      <xdr:row>38</xdr:row>
      <xdr:rowOff>148227</xdr:rowOff>
    </xdr:to>
    <xdr:sp macro="" textlink="">
      <xdr:nvSpPr>
        <xdr:cNvPr id="428" name="フローチャート: 判断 427">
          <a:extLst>
            <a:ext uri="{FF2B5EF4-FFF2-40B4-BE49-F238E27FC236}">
              <a16:creationId xmlns:a16="http://schemas.microsoft.com/office/drawing/2014/main" id="{B576BA54-E7CD-4E62-AE80-33CD74A5D333}"/>
            </a:ext>
          </a:extLst>
        </xdr:cNvPr>
        <xdr:cNvSpPr/>
      </xdr:nvSpPr>
      <xdr:spPr>
        <a:xfrm>
          <a:off x="11231880" y="64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2E59275A-80A2-4195-AF3D-327588917D2B}"/>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7C7E37E1-E6B6-4AE1-B6CF-DDE16E1FE76C}"/>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29B10ACB-5577-4209-95E2-B3629D04B601}"/>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FF0F9561-CE75-4CDD-94C4-0C9DF3E0BE53}"/>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5A26B572-4F7B-42E1-A482-F5D1210B0156}"/>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48260</xdr:rowOff>
    </xdr:from>
    <xdr:to>
      <xdr:col>85</xdr:col>
      <xdr:colOff>177800</xdr:colOff>
      <xdr:row>39</xdr:row>
      <xdr:rowOff>149860</xdr:rowOff>
    </xdr:to>
    <xdr:sp macro="" textlink="">
      <xdr:nvSpPr>
        <xdr:cNvPr id="434" name="楕円 433">
          <a:extLst>
            <a:ext uri="{FF2B5EF4-FFF2-40B4-BE49-F238E27FC236}">
              <a16:creationId xmlns:a16="http://schemas.microsoft.com/office/drawing/2014/main" id="{B5FE95AD-C600-40B5-B5C3-792E15A0B45A}"/>
            </a:ext>
          </a:extLst>
        </xdr:cNvPr>
        <xdr:cNvSpPr/>
      </xdr:nvSpPr>
      <xdr:spPr>
        <a:xfrm>
          <a:off x="14325600" y="658622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26687</xdr:rowOff>
    </xdr:from>
    <xdr:ext cx="405111" cy="259045"/>
    <xdr:sp macro="" textlink="">
      <xdr:nvSpPr>
        <xdr:cNvPr id="435" name="【認定こども園・幼稚園・保育所】&#10;有形固定資産減価償却率該当値テキスト">
          <a:extLst>
            <a:ext uri="{FF2B5EF4-FFF2-40B4-BE49-F238E27FC236}">
              <a16:creationId xmlns:a16="http://schemas.microsoft.com/office/drawing/2014/main" id="{AD23412A-25E4-4073-A335-77E744B6A596}"/>
            </a:ext>
          </a:extLst>
        </xdr:cNvPr>
        <xdr:cNvSpPr txBox="1"/>
      </xdr:nvSpPr>
      <xdr:spPr>
        <a:xfrm>
          <a:off x="14414500"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43362</xdr:rowOff>
    </xdr:from>
    <xdr:to>
      <xdr:col>81</xdr:col>
      <xdr:colOff>101600</xdr:colOff>
      <xdr:row>39</xdr:row>
      <xdr:rowOff>144962</xdr:rowOff>
    </xdr:to>
    <xdr:sp macro="" textlink="">
      <xdr:nvSpPr>
        <xdr:cNvPr id="436" name="楕円 435">
          <a:extLst>
            <a:ext uri="{FF2B5EF4-FFF2-40B4-BE49-F238E27FC236}">
              <a16:creationId xmlns:a16="http://schemas.microsoft.com/office/drawing/2014/main" id="{DF5462B2-C7A5-42D0-8008-27C9EA8D9105}"/>
            </a:ext>
          </a:extLst>
        </xdr:cNvPr>
        <xdr:cNvSpPr/>
      </xdr:nvSpPr>
      <xdr:spPr>
        <a:xfrm>
          <a:off x="13578840" y="658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94162</xdr:rowOff>
    </xdr:from>
    <xdr:to>
      <xdr:col>85</xdr:col>
      <xdr:colOff>127000</xdr:colOff>
      <xdr:row>39</xdr:row>
      <xdr:rowOff>99060</xdr:rowOff>
    </xdr:to>
    <xdr:cxnSp macro="">
      <xdr:nvCxnSpPr>
        <xdr:cNvPr id="437" name="直線コネクタ 436">
          <a:extLst>
            <a:ext uri="{FF2B5EF4-FFF2-40B4-BE49-F238E27FC236}">
              <a16:creationId xmlns:a16="http://schemas.microsoft.com/office/drawing/2014/main" id="{B511C1C4-8161-4972-BBF2-18C4CF16F81D}"/>
            </a:ext>
          </a:extLst>
        </xdr:cNvPr>
        <xdr:cNvCxnSpPr/>
      </xdr:nvCxnSpPr>
      <xdr:spPr>
        <a:xfrm>
          <a:off x="13629640" y="6632122"/>
          <a:ext cx="74676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7438</xdr:rowOff>
    </xdr:from>
    <xdr:to>
      <xdr:col>76</xdr:col>
      <xdr:colOff>165100</xdr:colOff>
      <xdr:row>39</xdr:row>
      <xdr:rowOff>109038</xdr:rowOff>
    </xdr:to>
    <xdr:sp macro="" textlink="">
      <xdr:nvSpPr>
        <xdr:cNvPr id="438" name="楕円 437">
          <a:extLst>
            <a:ext uri="{FF2B5EF4-FFF2-40B4-BE49-F238E27FC236}">
              <a16:creationId xmlns:a16="http://schemas.microsoft.com/office/drawing/2014/main" id="{33006B6A-4CD6-4C87-A58E-63EB11E2B89E}"/>
            </a:ext>
          </a:extLst>
        </xdr:cNvPr>
        <xdr:cNvSpPr/>
      </xdr:nvSpPr>
      <xdr:spPr>
        <a:xfrm>
          <a:off x="12804140" y="654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58238</xdr:rowOff>
    </xdr:from>
    <xdr:to>
      <xdr:col>81</xdr:col>
      <xdr:colOff>50800</xdr:colOff>
      <xdr:row>39</xdr:row>
      <xdr:rowOff>94162</xdr:rowOff>
    </xdr:to>
    <xdr:cxnSp macro="">
      <xdr:nvCxnSpPr>
        <xdr:cNvPr id="439" name="直線コネクタ 438">
          <a:extLst>
            <a:ext uri="{FF2B5EF4-FFF2-40B4-BE49-F238E27FC236}">
              <a16:creationId xmlns:a16="http://schemas.microsoft.com/office/drawing/2014/main" id="{8ABBC1BA-3682-4667-938B-E8312B5372C9}"/>
            </a:ext>
          </a:extLst>
        </xdr:cNvPr>
        <xdr:cNvCxnSpPr/>
      </xdr:nvCxnSpPr>
      <xdr:spPr>
        <a:xfrm>
          <a:off x="12854940" y="6596198"/>
          <a:ext cx="7747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142966</xdr:rowOff>
    </xdr:from>
    <xdr:to>
      <xdr:col>72</xdr:col>
      <xdr:colOff>38100</xdr:colOff>
      <xdr:row>39</xdr:row>
      <xdr:rowOff>73116</xdr:rowOff>
    </xdr:to>
    <xdr:sp macro="" textlink="">
      <xdr:nvSpPr>
        <xdr:cNvPr id="440" name="楕円 439">
          <a:extLst>
            <a:ext uri="{FF2B5EF4-FFF2-40B4-BE49-F238E27FC236}">
              <a16:creationId xmlns:a16="http://schemas.microsoft.com/office/drawing/2014/main" id="{7252B6B6-361C-4709-972E-232EDEEF1713}"/>
            </a:ext>
          </a:extLst>
        </xdr:cNvPr>
        <xdr:cNvSpPr/>
      </xdr:nvSpPr>
      <xdr:spPr>
        <a:xfrm>
          <a:off x="12029440" y="651328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22316</xdr:rowOff>
    </xdr:from>
    <xdr:to>
      <xdr:col>76</xdr:col>
      <xdr:colOff>114300</xdr:colOff>
      <xdr:row>39</xdr:row>
      <xdr:rowOff>58238</xdr:rowOff>
    </xdr:to>
    <xdr:cxnSp macro="">
      <xdr:nvCxnSpPr>
        <xdr:cNvPr id="441" name="直線コネクタ 440">
          <a:extLst>
            <a:ext uri="{FF2B5EF4-FFF2-40B4-BE49-F238E27FC236}">
              <a16:creationId xmlns:a16="http://schemas.microsoft.com/office/drawing/2014/main" id="{75F10F39-0EF0-4634-9230-B14E0EC0B639}"/>
            </a:ext>
          </a:extLst>
        </xdr:cNvPr>
        <xdr:cNvCxnSpPr/>
      </xdr:nvCxnSpPr>
      <xdr:spPr>
        <a:xfrm>
          <a:off x="12072620" y="6560276"/>
          <a:ext cx="78232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129903</xdr:rowOff>
    </xdr:from>
    <xdr:to>
      <xdr:col>67</xdr:col>
      <xdr:colOff>101600</xdr:colOff>
      <xdr:row>39</xdr:row>
      <xdr:rowOff>60053</xdr:rowOff>
    </xdr:to>
    <xdr:sp macro="" textlink="">
      <xdr:nvSpPr>
        <xdr:cNvPr id="442" name="楕円 441">
          <a:extLst>
            <a:ext uri="{FF2B5EF4-FFF2-40B4-BE49-F238E27FC236}">
              <a16:creationId xmlns:a16="http://schemas.microsoft.com/office/drawing/2014/main" id="{E82E4976-69AC-485A-881D-DA977A507254}"/>
            </a:ext>
          </a:extLst>
        </xdr:cNvPr>
        <xdr:cNvSpPr/>
      </xdr:nvSpPr>
      <xdr:spPr>
        <a:xfrm>
          <a:off x="11231880" y="65002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9253</xdr:rowOff>
    </xdr:from>
    <xdr:to>
      <xdr:col>71</xdr:col>
      <xdr:colOff>177800</xdr:colOff>
      <xdr:row>39</xdr:row>
      <xdr:rowOff>22316</xdr:rowOff>
    </xdr:to>
    <xdr:cxnSp macro="">
      <xdr:nvCxnSpPr>
        <xdr:cNvPr id="443" name="直線コネクタ 442">
          <a:extLst>
            <a:ext uri="{FF2B5EF4-FFF2-40B4-BE49-F238E27FC236}">
              <a16:creationId xmlns:a16="http://schemas.microsoft.com/office/drawing/2014/main" id="{71112A6F-2B7C-44E1-AE5F-F68222C0BB66}"/>
            </a:ext>
          </a:extLst>
        </xdr:cNvPr>
        <xdr:cNvCxnSpPr/>
      </xdr:nvCxnSpPr>
      <xdr:spPr>
        <a:xfrm>
          <a:off x="11282680" y="6547213"/>
          <a:ext cx="78994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141894</xdr:rowOff>
    </xdr:from>
    <xdr:ext cx="405111" cy="259045"/>
    <xdr:sp macro="" textlink="">
      <xdr:nvSpPr>
        <xdr:cNvPr id="444" name="n_1aveValue【認定こども園・幼稚園・保育所】&#10;有形固定資産減価償却率">
          <a:extLst>
            <a:ext uri="{FF2B5EF4-FFF2-40B4-BE49-F238E27FC236}">
              <a16:creationId xmlns:a16="http://schemas.microsoft.com/office/drawing/2014/main" id="{EE4A0FA1-5926-45D1-B153-08843C9A1EA3}"/>
            </a:ext>
          </a:extLst>
        </xdr:cNvPr>
        <xdr:cNvSpPr txBox="1"/>
      </xdr:nvSpPr>
      <xdr:spPr>
        <a:xfrm>
          <a:off x="13437244" y="61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123933</xdr:rowOff>
    </xdr:from>
    <xdr:ext cx="405111" cy="259045"/>
    <xdr:sp macro="" textlink="">
      <xdr:nvSpPr>
        <xdr:cNvPr id="445" name="n_2aveValue【認定こども園・幼稚園・保育所】&#10;有形固定資産減価償却率">
          <a:extLst>
            <a:ext uri="{FF2B5EF4-FFF2-40B4-BE49-F238E27FC236}">
              <a16:creationId xmlns:a16="http://schemas.microsoft.com/office/drawing/2014/main" id="{F496D9F3-2D4D-4A05-B988-C3A3BF44739E}"/>
            </a:ext>
          </a:extLst>
        </xdr:cNvPr>
        <xdr:cNvSpPr txBox="1"/>
      </xdr:nvSpPr>
      <xdr:spPr>
        <a:xfrm>
          <a:off x="12675244" y="615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168020</xdr:rowOff>
    </xdr:from>
    <xdr:ext cx="405111" cy="259045"/>
    <xdr:sp macro="" textlink="">
      <xdr:nvSpPr>
        <xdr:cNvPr id="446" name="n_3aveValue【認定こども園・幼稚園・保育所】&#10;有形固定資産減価償却率">
          <a:extLst>
            <a:ext uri="{FF2B5EF4-FFF2-40B4-BE49-F238E27FC236}">
              <a16:creationId xmlns:a16="http://schemas.microsoft.com/office/drawing/2014/main" id="{51597B0B-FF5C-411D-8117-CDBDB073BFBE}"/>
            </a:ext>
          </a:extLst>
        </xdr:cNvPr>
        <xdr:cNvSpPr txBox="1"/>
      </xdr:nvSpPr>
      <xdr:spPr>
        <a:xfrm>
          <a:off x="11900544" y="620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164754</xdr:rowOff>
    </xdr:from>
    <xdr:ext cx="405111" cy="259045"/>
    <xdr:sp macro="" textlink="">
      <xdr:nvSpPr>
        <xdr:cNvPr id="447" name="n_4aveValue【認定こども園・幼稚園・保育所】&#10;有形固定資産減価償却率">
          <a:extLst>
            <a:ext uri="{FF2B5EF4-FFF2-40B4-BE49-F238E27FC236}">
              <a16:creationId xmlns:a16="http://schemas.microsoft.com/office/drawing/2014/main" id="{207BFC13-A081-4F6C-BC7F-76E5E5E36420}"/>
            </a:ext>
          </a:extLst>
        </xdr:cNvPr>
        <xdr:cNvSpPr txBox="1"/>
      </xdr:nvSpPr>
      <xdr:spPr>
        <a:xfrm>
          <a:off x="11102984" y="619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136089</xdr:rowOff>
    </xdr:from>
    <xdr:ext cx="405111" cy="259045"/>
    <xdr:sp macro="" textlink="">
      <xdr:nvSpPr>
        <xdr:cNvPr id="448" name="n_1mainValue【認定こども園・幼稚園・保育所】&#10;有形固定資産減価償却率">
          <a:extLst>
            <a:ext uri="{FF2B5EF4-FFF2-40B4-BE49-F238E27FC236}">
              <a16:creationId xmlns:a16="http://schemas.microsoft.com/office/drawing/2014/main" id="{7F908816-0524-45F7-9C8F-86E12663E344}"/>
            </a:ext>
          </a:extLst>
        </xdr:cNvPr>
        <xdr:cNvSpPr txBox="1"/>
      </xdr:nvSpPr>
      <xdr:spPr>
        <a:xfrm>
          <a:off x="13437244" y="667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100165</xdr:rowOff>
    </xdr:from>
    <xdr:ext cx="405111" cy="259045"/>
    <xdr:sp macro="" textlink="">
      <xdr:nvSpPr>
        <xdr:cNvPr id="449" name="n_2mainValue【認定こども園・幼稚園・保育所】&#10;有形固定資産減価償却率">
          <a:extLst>
            <a:ext uri="{FF2B5EF4-FFF2-40B4-BE49-F238E27FC236}">
              <a16:creationId xmlns:a16="http://schemas.microsoft.com/office/drawing/2014/main" id="{1064AB58-F001-4673-BE06-485F99756F84}"/>
            </a:ext>
          </a:extLst>
        </xdr:cNvPr>
        <xdr:cNvSpPr txBox="1"/>
      </xdr:nvSpPr>
      <xdr:spPr>
        <a:xfrm>
          <a:off x="12675244" y="6638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64243</xdr:rowOff>
    </xdr:from>
    <xdr:ext cx="405111" cy="259045"/>
    <xdr:sp macro="" textlink="">
      <xdr:nvSpPr>
        <xdr:cNvPr id="450" name="n_3mainValue【認定こども園・幼稚園・保育所】&#10;有形固定資産減価償却率">
          <a:extLst>
            <a:ext uri="{FF2B5EF4-FFF2-40B4-BE49-F238E27FC236}">
              <a16:creationId xmlns:a16="http://schemas.microsoft.com/office/drawing/2014/main" id="{D4A781FA-069F-4312-AD68-D69FDCCE4075}"/>
            </a:ext>
          </a:extLst>
        </xdr:cNvPr>
        <xdr:cNvSpPr txBox="1"/>
      </xdr:nvSpPr>
      <xdr:spPr>
        <a:xfrm>
          <a:off x="11900544" y="660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51180</xdr:rowOff>
    </xdr:from>
    <xdr:ext cx="405111" cy="259045"/>
    <xdr:sp macro="" textlink="">
      <xdr:nvSpPr>
        <xdr:cNvPr id="451" name="n_4mainValue【認定こども園・幼稚園・保育所】&#10;有形固定資産減価償却率">
          <a:extLst>
            <a:ext uri="{FF2B5EF4-FFF2-40B4-BE49-F238E27FC236}">
              <a16:creationId xmlns:a16="http://schemas.microsoft.com/office/drawing/2014/main" id="{1B89B6D5-ACCE-46BD-AF08-E4C394B17653}"/>
            </a:ext>
          </a:extLst>
        </xdr:cNvPr>
        <xdr:cNvSpPr txBox="1"/>
      </xdr:nvSpPr>
      <xdr:spPr>
        <a:xfrm>
          <a:off x="11102984" y="658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1D934456-9078-4DD2-9A19-B417B5859D3B}"/>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D9242371-9724-4431-8952-0EDAB0C6A538}"/>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19D1173C-83D8-4A40-9502-DB65B61E2851}"/>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5B52A38F-7D20-49A5-9D1D-64F4ABE00C58}"/>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7CAC054A-250A-4541-A576-875033B09FE4}"/>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54BB9B27-259B-4848-B927-1C262F2DB621}"/>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078AD9B2-84C4-450C-958C-EF2A00328BB2}"/>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2EFB342D-A692-431E-AF7D-16D2BD61B4BC}"/>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61505F4C-761C-4AF0-8E98-F24AC7076157}"/>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093EC158-B9EF-4D51-9FEB-B9F45F58B40E}"/>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2" name="直線コネクタ 461">
          <a:extLst>
            <a:ext uri="{FF2B5EF4-FFF2-40B4-BE49-F238E27FC236}">
              <a16:creationId xmlns:a16="http://schemas.microsoft.com/office/drawing/2014/main" id="{4500D900-4E18-4655-B885-80A33AB8D02F}"/>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3" name="テキスト ボックス 462">
          <a:extLst>
            <a:ext uri="{FF2B5EF4-FFF2-40B4-BE49-F238E27FC236}">
              <a16:creationId xmlns:a16="http://schemas.microsoft.com/office/drawing/2014/main" id="{1B0B4DB7-EDB6-4700-9BFC-2B10B190E572}"/>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4" name="直線コネクタ 463">
          <a:extLst>
            <a:ext uri="{FF2B5EF4-FFF2-40B4-BE49-F238E27FC236}">
              <a16:creationId xmlns:a16="http://schemas.microsoft.com/office/drawing/2014/main" id="{C4D8E5AF-A40B-4CB1-B5A8-5E7AA8B0B9D5}"/>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5" name="テキスト ボックス 464">
          <a:extLst>
            <a:ext uri="{FF2B5EF4-FFF2-40B4-BE49-F238E27FC236}">
              <a16:creationId xmlns:a16="http://schemas.microsoft.com/office/drawing/2014/main" id="{6FD91C72-D5A9-4A83-9672-32B95B7E500A}"/>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6" name="直線コネクタ 465">
          <a:extLst>
            <a:ext uri="{FF2B5EF4-FFF2-40B4-BE49-F238E27FC236}">
              <a16:creationId xmlns:a16="http://schemas.microsoft.com/office/drawing/2014/main" id="{6655CBD7-F86F-4BF5-AB64-6870FD44C5E7}"/>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7" name="テキスト ボックス 466">
          <a:extLst>
            <a:ext uri="{FF2B5EF4-FFF2-40B4-BE49-F238E27FC236}">
              <a16:creationId xmlns:a16="http://schemas.microsoft.com/office/drawing/2014/main" id="{CD8D4EB9-5475-4582-91F6-CED7A373FC88}"/>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8" name="直線コネクタ 467">
          <a:extLst>
            <a:ext uri="{FF2B5EF4-FFF2-40B4-BE49-F238E27FC236}">
              <a16:creationId xmlns:a16="http://schemas.microsoft.com/office/drawing/2014/main" id="{20C7FA85-1948-4C2C-992B-A829D0612705}"/>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9" name="テキスト ボックス 468">
          <a:extLst>
            <a:ext uri="{FF2B5EF4-FFF2-40B4-BE49-F238E27FC236}">
              <a16:creationId xmlns:a16="http://schemas.microsoft.com/office/drawing/2014/main" id="{924142E9-EC3D-4B31-BEA7-930E65E4C916}"/>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0" name="直線コネクタ 469">
          <a:extLst>
            <a:ext uri="{FF2B5EF4-FFF2-40B4-BE49-F238E27FC236}">
              <a16:creationId xmlns:a16="http://schemas.microsoft.com/office/drawing/2014/main" id="{482772F8-D60F-4428-BE17-8418B854ED67}"/>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1" name="テキスト ボックス 470">
          <a:extLst>
            <a:ext uri="{FF2B5EF4-FFF2-40B4-BE49-F238E27FC236}">
              <a16:creationId xmlns:a16="http://schemas.microsoft.com/office/drawing/2014/main" id="{3ED68D91-79BA-4B30-81E2-248638BBB1CB}"/>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2" name="【認定こども園・幼稚園・保育所】&#10;一人当たり面積グラフ枠">
          <a:extLst>
            <a:ext uri="{FF2B5EF4-FFF2-40B4-BE49-F238E27FC236}">
              <a16:creationId xmlns:a16="http://schemas.microsoft.com/office/drawing/2014/main" id="{0EEC4BCF-3744-4D95-A1D0-CE4B1565D16A}"/>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101346</xdr:rowOff>
    </xdr:from>
    <xdr:to>
      <xdr:col>116</xdr:col>
      <xdr:colOff>62864</xdr:colOff>
      <xdr:row>41</xdr:row>
      <xdr:rowOff>117348</xdr:rowOff>
    </xdr:to>
    <xdr:cxnSp macro="">
      <xdr:nvCxnSpPr>
        <xdr:cNvPr id="473" name="直線コネクタ 472">
          <a:extLst>
            <a:ext uri="{FF2B5EF4-FFF2-40B4-BE49-F238E27FC236}">
              <a16:creationId xmlns:a16="http://schemas.microsoft.com/office/drawing/2014/main" id="{F4147072-4240-4BB2-AD07-6C41BA841CBD}"/>
            </a:ext>
          </a:extLst>
        </xdr:cNvPr>
        <xdr:cNvCxnSpPr/>
      </xdr:nvCxnSpPr>
      <xdr:spPr>
        <a:xfrm flipV="1">
          <a:off x="19509104" y="5633466"/>
          <a:ext cx="0" cy="1357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474" name="【認定こども園・幼稚園・保育所】&#10;一人当たり面積最小値テキスト">
          <a:extLst>
            <a:ext uri="{FF2B5EF4-FFF2-40B4-BE49-F238E27FC236}">
              <a16:creationId xmlns:a16="http://schemas.microsoft.com/office/drawing/2014/main" id="{2AC7FE96-785D-4D09-B06E-A0DF1D26CCC9}"/>
            </a:ext>
          </a:extLst>
        </xdr:cNvPr>
        <xdr:cNvSpPr txBox="1"/>
      </xdr:nvSpPr>
      <xdr:spPr>
        <a:xfrm>
          <a:off x="19547840" y="6994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475" name="直線コネクタ 474">
          <a:extLst>
            <a:ext uri="{FF2B5EF4-FFF2-40B4-BE49-F238E27FC236}">
              <a16:creationId xmlns:a16="http://schemas.microsoft.com/office/drawing/2014/main" id="{91EE9236-30EC-4303-8523-24D1C61F16ED}"/>
            </a:ext>
          </a:extLst>
        </xdr:cNvPr>
        <xdr:cNvCxnSpPr/>
      </xdr:nvCxnSpPr>
      <xdr:spPr>
        <a:xfrm>
          <a:off x="19443700" y="6990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48023</xdr:rowOff>
    </xdr:from>
    <xdr:ext cx="469744" cy="259045"/>
    <xdr:sp macro="" textlink="">
      <xdr:nvSpPr>
        <xdr:cNvPr id="476" name="【認定こども園・幼稚園・保育所】&#10;一人当たり面積最大値テキスト">
          <a:extLst>
            <a:ext uri="{FF2B5EF4-FFF2-40B4-BE49-F238E27FC236}">
              <a16:creationId xmlns:a16="http://schemas.microsoft.com/office/drawing/2014/main" id="{900721DC-0A48-4C0D-A964-3072847BD183}"/>
            </a:ext>
          </a:extLst>
        </xdr:cNvPr>
        <xdr:cNvSpPr txBox="1"/>
      </xdr:nvSpPr>
      <xdr:spPr>
        <a:xfrm>
          <a:off x="19547840" y="5412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101346</xdr:rowOff>
    </xdr:from>
    <xdr:to>
      <xdr:col>116</xdr:col>
      <xdr:colOff>152400</xdr:colOff>
      <xdr:row>33</xdr:row>
      <xdr:rowOff>101346</xdr:rowOff>
    </xdr:to>
    <xdr:cxnSp macro="">
      <xdr:nvCxnSpPr>
        <xdr:cNvPr id="477" name="直線コネクタ 476">
          <a:extLst>
            <a:ext uri="{FF2B5EF4-FFF2-40B4-BE49-F238E27FC236}">
              <a16:creationId xmlns:a16="http://schemas.microsoft.com/office/drawing/2014/main" id="{C482AFE5-297F-4F1A-B02E-800476AD7E82}"/>
            </a:ext>
          </a:extLst>
        </xdr:cNvPr>
        <xdr:cNvCxnSpPr/>
      </xdr:nvCxnSpPr>
      <xdr:spPr>
        <a:xfrm>
          <a:off x="19443700" y="56334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122699</xdr:rowOff>
    </xdr:from>
    <xdr:ext cx="469744" cy="259045"/>
    <xdr:sp macro="" textlink="">
      <xdr:nvSpPr>
        <xdr:cNvPr id="478" name="【認定こども園・幼稚園・保育所】&#10;一人当たり面積平均値テキスト">
          <a:extLst>
            <a:ext uri="{FF2B5EF4-FFF2-40B4-BE49-F238E27FC236}">
              <a16:creationId xmlns:a16="http://schemas.microsoft.com/office/drawing/2014/main" id="{55A04BCE-B070-46F8-8011-B8B7FBA3EBCA}"/>
            </a:ext>
          </a:extLst>
        </xdr:cNvPr>
        <xdr:cNvSpPr txBox="1"/>
      </xdr:nvSpPr>
      <xdr:spPr>
        <a:xfrm>
          <a:off x="19547840" y="64930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144272</xdr:rowOff>
    </xdr:from>
    <xdr:to>
      <xdr:col>116</xdr:col>
      <xdr:colOff>114300</xdr:colOff>
      <xdr:row>39</xdr:row>
      <xdr:rowOff>74422</xdr:rowOff>
    </xdr:to>
    <xdr:sp macro="" textlink="">
      <xdr:nvSpPr>
        <xdr:cNvPr id="479" name="フローチャート: 判断 478">
          <a:extLst>
            <a:ext uri="{FF2B5EF4-FFF2-40B4-BE49-F238E27FC236}">
              <a16:creationId xmlns:a16="http://schemas.microsoft.com/office/drawing/2014/main" id="{BADF7F48-411A-4B9D-B103-AFBA2062C9B2}"/>
            </a:ext>
          </a:extLst>
        </xdr:cNvPr>
        <xdr:cNvSpPr/>
      </xdr:nvSpPr>
      <xdr:spPr>
        <a:xfrm>
          <a:off x="19458940" y="65145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160274</xdr:rowOff>
    </xdr:from>
    <xdr:to>
      <xdr:col>112</xdr:col>
      <xdr:colOff>38100</xdr:colOff>
      <xdr:row>39</xdr:row>
      <xdr:rowOff>90424</xdr:rowOff>
    </xdr:to>
    <xdr:sp macro="" textlink="">
      <xdr:nvSpPr>
        <xdr:cNvPr id="480" name="フローチャート: 判断 479">
          <a:extLst>
            <a:ext uri="{FF2B5EF4-FFF2-40B4-BE49-F238E27FC236}">
              <a16:creationId xmlns:a16="http://schemas.microsoft.com/office/drawing/2014/main" id="{7502E3EE-25C3-46EA-AB42-714E93C7BA3F}"/>
            </a:ext>
          </a:extLst>
        </xdr:cNvPr>
        <xdr:cNvSpPr/>
      </xdr:nvSpPr>
      <xdr:spPr>
        <a:xfrm>
          <a:off x="18735040" y="65305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155702</xdr:rowOff>
    </xdr:from>
    <xdr:to>
      <xdr:col>107</xdr:col>
      <xdr:colOff>101600</xdr:colOff>
      <xdr:row>39</xdr:row>
      <xdr:rowOff>85852</xdr:rowOff>
    </xdr:to>
    <xdr:sp macro="" textlink="">
      <xdr:nvSpPr>
        <xdr:cNvPr id="481" name="フローチャート: 判断 480">
          <a:extLst>
            <a:ext uri="{FF2B5EF4-FFF2-40B4-BE49-F238E27FC236}">
              <a16:creationId xmlns:a16="http://schemas.microsoft.com/office/drawing/2014/main" id="{C48C0CC3-73CD-483C-B3BE-00AEDD2A1814}"/>
            </a:ext>
          </a:extLst>
        </xdr:cNvPr>
        <xdr:cNvSpPr/>
      </xdr:nvSpPr>
      <xdr:spPr>
        <a:xfrm>
          <a:off x="17937480" y="65260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254</xdr:rowOff>
    </xdr:from>
    <xdr:to>
      <xdr:col>102</xdr:col>
      <xdr:colOff>165100</xdr:colOff>
      <xdr:row>39</xdr:row>
      <xdr:rowOff>101854</xdr:rowOff>
    </xdr:to>
    <xdr:sp macro="" textlink="">
      <xdr:nvSpPr>
        <xdr:cNvPr id="482" name="フローチャート: 判断 481">
          <a:extLst>
            <a:ext uri="{FF2B5EF4-FFF2-40B4-BE49-F238E27FC236}">
              <a16:creationId xmlns:a16="http://schemas.microsoft.com/office/drawing/2014/main" id="{985FB639-96F8-4DEB-B2D2-9A36E830E1D5}"/>
            </a:ext>
          </a:extLst>
        </xdr:cNvPr>
        <xdr:cNvSpPr/>
      </xdr:nvSpPr>
      <xdr:spPr>
        <a:xfrm>
          <a:off x="17162780" y="6538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11684</xdr:rowOff>
    </xdr:from>
    <xdr:to>
      <xdr:col>98</xdr:col>
      <xdr:colOff>38100</xdr:colOff>
      <xdr:row>39</xdr:row>
      <xdr:rowOff>113284</xdr:rowOff>
    </xdr:to>
    <xdr:sp macro="" textlink="">
      <xdr:nvSpPr>
        <xdr:cNvPr id="483" name="フローチャート: 判断 482">
          <a:extLst>
            <a:ext uri="{FF2B5EF4-FFF2-40B4-BE49-F238E27FC236}">
              <a16:creationId xmlns:a16="http://schemas.microsoft.com/office/drawing/2014/main" id="{814EA5AF-F195-4E5E-A8D1-356E40DEF433}"/>
            </a:ext>
          </a:extLst>
        </xdr:cNvPr>
        <xdr:cNvSpPr/>
      </xdr:nvSpPr>
      <xdr:spPr>
        <a:xfrm>
          <a:off x="16388080" y="654964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17101074-B14D-4EB4-8AA4-9D6864F4B4DF}"/>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767D79C-59CB-474C-986E-AAEF07615EAA}"/>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E67155FF-DD98-4F51-865B-3F791E8E7BD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498EE552-A670-48A8-9DF5-3685C737A19F}"/>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D5055602-38D9-4BC3-A28B-00D6DD3E2ED1}"/>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45974</xdr:rowOff>
    </xdr:from>
    <xdr:to>
      <xdr:col>116</xdr:col>
      <xdr:colOff>114300</xdr:colOff>
      <xdr:row>36</xdr:row>
      <xdr:rowOff>147574</xdr:rowOff>
    </xdr:to>
    <xdr:sp macro="" textlink="">
      <xdr:nvSpPr>
        <xdr:cNvPr id="489" name="楕円 488">
          <a:extLst>
            <a:ext uri="{FF2B5EF4-FFF2-40B4-BE49-F238E27FC236}">
              <a16:creationId xmlns:a16="http://schemas.microsoft.com/office/drawing/2014/main" id="{8E7CFFBE-345B-4393-B166-C8D49EDAA2BC}"/>
            </a:ext>
          </a:extLst>
        </xdr:cNvPr>
        <xdr:cNvSpPr/>
      </xdr:nvSpPr>
      <xdr:spPr>
        <a:xfrm>
          <a:off x="19458940" y="608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68851</xdr:rowOff>
    </xdr:from>
    <xdr:ext cx="469744" cy="259045"/>
    <xdr:sp macro="" textlink="">
      <xdr:nvSpPr>
        <xdr:cNvPr id="490" name="【認定こども園・幼稚園・保育所】&#10;一人当たり面積該当値テキスト">
          <a:extLst>
            <a:ext uri="{FF2B5EF4-FFF2-40B4-BE49-F238E27FC236}">
              <a16:creationId xmlns:a16="http://schemas.microsoft.com/office/drawing/2014/main" id="{F44F364D-AA54-4806-83A9-2DB6E3C33314}"/>
            </a:ext>
          </a:extLst>
        </xdr:cNvPr>
        <xdr:cNvSpPr txBox="1"/>
      </xdr:nvSpPr>
      <xdr:spPr>
        <a:xfrm>
          <a:off x="19547840" y="5936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71120</xdr:rowOff>
    </xdr:from>
    <xdr:to>
      <xdr:col>112</xdr:col>
      <xdr:colOff>38100</xdr:colOff>
      <xdr:row>37</xdr:row>
      <xdr:rowOff>1270</xdr:rowOff>
    </xdr:to>
    <xdr:sp macro="" textlink="">
      <xdr:nvSpPr>
        <xdr:cNvPr id="491" name="楕円 490">
          <a:extLst>
            <a:ext uri="{FF2B5EF4-FFF2-40B4-BE49-F238E27FC236}">
              <a16:creationId xmlns:a16="http://schemas.microsoft.com/office/drawing/2014/main" id="{018F403A-8950-499F-80C6-E5A8D20055A2}"/>
            </a:ext>
          </a:extLst>
        </xdr:cNvPr>
        <xdr:cNvSpPr/>
      </xdr:nvSpPr>
      <xdr:spPr>
        <a:xfrm>
          <a:off x="18735040" y="61061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96774</xdr:rowOff>
    </xdr:from>
    <xdr:to>
      <xdr:col>116</xdr:col>
      <xdr:colOff>63500</xdr:colOff>
      <xdr:row>36</xdr:row>
      <xdr:rowOff>121920</xdr:rowOff>
    </xdr:to>
    <xdr:cxnSp macro="">
      <xdr:nvCxnSpPr>
        <xdr:cNvPr id="492" name="直線コネクタ 491">
          <a:extLst>
            <a:ext uri="{FF2B5EF4-FFF2-40B4-BE49-F238E27FC236}">
              <a16:creationId xmlns:a16="http://schemas.microsoft.com/office/drawing/2014/main" id="{9A667F53-00FF-4B3B-BEB7-C5932C3CDFC4}"/>
            </a:ext>
          </a:extLst>
        </xdr:cNvPr>
        <xdr:cNvCxnSpPr/>
      </xdr:nvCxnSpPr>
      <xdr:spPr>
        <a:xfrm flipV="1">
          <a:off x="18778220" y="6131814"/>
          <a:ext cx="73152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96266</xdr:rowOff>
    </xdr:from>
    <xdr:to>
      <xdr:col>107</xdr:col>
      <xdr:colOff>101600</xdr:colOff>
      <xdr:row>37</xdr:row>
      <xdr:rowOff>26416</xdr:rowOff>
    </xdr:to>
    <xdr:sp macro="" textlink="">
      <xdr:nvSpPr>
        <xdr:cNvPr id="493" name="楕円 492">
          <a:extLst>
            <a:ext uri="{FF2B5EF4-FFF2-40B4-BE49-F238E27FC236}">
              <a16:creationId xmlns:a16="http://schemas.microsoft.com/office/drawing/2014/main" id="{F4162CE0-4375-4849-BA40-27A63E02586B}"/>
            </a:ext>
          </a:extLst>
        </xdr:cNvPr>
        <xdr:cNvSpPr/>
      </xdr:nvSpPr>
      <xdr:spPr>
        <a:xfrm>
          <a:off x="17937480" y="61313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121920</xdr:rowOff>
    </xdr:from>
    <xdr:to>
      <xdr:col>111</xdr:col>
      <xdr:colOff>177800</xdr:colOff>
      <xdr:row>36</xdr:row>
      <xdr:rowOff>147066</xdr:rowOff>
    </xdr:to>
    <xdr:cxnSp macro="">
      <xdr:nvCxnSpPr>
        <xdr:cNvPr id="494" name="直線コネクタ 493">
          <a:extLst>
            <a:ext uri="{FF2B5EF4-FFF2-40B4-BE49-F238E27FC236}">
              <a16:creationId xmlns:a16="http://schemas.microsoft.com/office/drawing/2014/main" id="{D54015D4-978C-49E3-924C-AC4FD06B1403}"/>
            </a:ext>
          </a:extLst>
        </xdr:cNvPr>
        <xdr:cNvCxnSpPr/>
      </xdr:nvCxnSpPr>
      <xdr:spPr>
        <a:xfrm flipV="1">
          <a:off x="17988280" y="6156960"/>
          <a:ext cx="78994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116840</xdr:rowOff>
    </xdr:from>
    <xdr:to>
      <xdr:col>102</xdr:col>
      <xdr:colOff>165100</xdr:colOff>
      <xdr:row>37</xdr:row>
      <xdr:rowOff>46990</xdr:rowOff>
    </xdr:to>
    <xdr:sp macro="" textlink="">
      <xdr:nvSpPr>
        <xdr:cNvPr id="495" name="楕円 494">
          <a:extLst>
            <a:ext uri="{FF2B5EF4-FFF2-40B4-BE49-F238E27FC236}">
              <a16:creationId xmlns:a16="http://schemas.microsoft.com/office/drawing/2014/main" id="{03C81690-D991-4604-A829-92AFD1016C5B}"/>
            </a:ext>
          </a:extLst>
        </xdr:cNvPr>
        <xdr:cNvSpPr/>
      </xdr:nvSpPr>
      <xdr:spPr>
        <a:xfrm>
          <a:off x="17162780" y="61518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147066</xdr:rowOff>
    </xdr:from>
    <xdr:to>
      <xdr:col>107</xdr:col>
      <xdr:colOff>50800</xdr:colOff>
      <xdr:row>36</xdr:row>
      <xdr:rowOff>167640</xdr:rowOff>
    </xdr:to>
    <xdr:cxnSp macro="">
      <xdr:nvCxnSpPr>
        <xdr:cNvPr id="496" name="直線コネクタ 495">
          <a:extLst>
            <a:ext uri="{FF2B5EF4-FFF2-40B4-BE49-F238E27FC236}">
              <a16:creationId xmlns:a16="http://schemas.microsoft.com/office/drawing/2014/main" id="{52B2C1D4-D636-40FB-ADE6-C78C05734E7E}"/>
            </a:ext>
          </a:extLst>
        </xdr:cNvPr>
        <xdr:cNvCxnSpPr/>
      </xdr:nvCxnSpPr>
      <xdr:spPr>
        <a:xfrm flipV="1">
          <a:off x="17213580" y="6182106"/>
          <a:ext cx="7747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84836</xdr:rowOff>
    </xdr:from>
    <xdr:to>
      <xdr:col>98</xdr:col>
      <xdr:colOff>38100</xdr:colOff>
      <xdr:row>37</xdr:row>
      <xdr:rowOff>14986</xdr:rowOff>
    </xdr:to>
    <xdr:sp macro="" textlink="">
      <xdr:nvSpPr>
        <xdr:cNvPr id="497" name="楕円 496">
          <a:extLst>
            <a:ext uri="{FF2B5EF4-FFF2-40B4-BE49-F238E27FC236}">
              <a16:creationId xmlns:a16="http://schemas.microsoft.com/office/drawing/2014/main" id="{FAB4A302-D398-4FCC-A3C8-2725AB3FD3D8}"/>
            </a:ext>
          </a:extLst>
        </xdr:cNvPr>
        <xdr:cNvSpPr/>
      </xdr:nvSpPr>
      <xdr:spPr>
        <a:xfrm>
          <a:off x="16388080" y="611987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135636</xdr:rowOff>
    </xdr:from>
    <xdr:to>
      <xdr:col>102</xdr:col>
      <xdr:colOff>114300</xdr:colOff>
      <xdr:row>36</xdr:row>
      <xdr:rowOff>167640</xdr:rowOff>
    </xdr:to>
    <xdr:cxnSp macro="">
      <xdr:nvCxnSpPr>
        <xdr:cNvPr id="498" name="直線コネクタ 497">
          <a:extLst>
            <a:ext uri="{FF2B5EF4-FFF2-40B4-BE49-F238E27FC236}">
              <a16:creationId xmlns:a16="http://schemas.microsoft.com/office/drawing/2014/main" id="{DC611427-395B-49F6-B4D2-A8F4D2C27153}"/>
            </a:ext>
          </a:extLst>
        </xdr:cNvPr>
        <xdr:cNvCxnSpPr/>
      </xdr:nvCxnSpPr>
      <xdr:spPr>
        <a:xfrm>
          <a:off x="16431260" y="6170676"/>
          <a:ext cx="78232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81551</xdr:rowOff>
    </xdr:from>
    <xdr:ext cx="469744" cy="259045"/>
    <xdr:sp macro="" textlink="">
      <xdr:nvSpPr>
        <xdr:cNvPr id="499" name="n_1aveValue【認定こども園・幼稚園・保育所】&#10;一人当たり面積">
          <a:extLst>
            <a:ext uri="{FF2B5EF4-FFF2-40B4-BE49-F238E27FC236}">
              <a16:creationId xmlns:a16="http://schemas.microsoft.com/office/drawing/2014/main" id="{FD628399-0E01-4C4F-ABD8-E5AE3AAC8197}"/>
            </a:ext>
          </a:extLst>
        </xdr:cNvPr>
        <xdr:cNvSpPr txBox="1"/>
      </xdr:nvSpPr>
      <xdr:spPr>
        <a:xfrm>
          <a:off x="18561127" y="6619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76979</xdr:rowOff>
    </xdr:from>
    <xdr:ext cx="469744" cy="259045"/>
    <xdr:sp macro="" textlink="">
      <xdr:nvSpPr>
        <xdr:cNvPr id="500" name="n_2aveValue【認定こども園・幼稚園・保育所】&#10;一人当たり面積">
          <a:extLst>
            <a:ext uri="{FF2B5EF4-FFF2-40B4-BE49-F238E27FC236}">
              <a16:creationId xmlns:a16="http://schemas.microsoft.com/office/drawing/2014/main" id="{6B57E133-D161-4BA9-BC2B-3E173AA5BA62}"/>
            </a:ext>
          </a:extLst>
        </xdr:cNvPr>
        <xdr:cNvSpPr txBox="1"/>
      </xdr:nvSpPr>
      <xdr:spPr>
        <a:xfrm>
          <a:off x="17776267" y="6614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92981</xdr:rowOff>
    </xdr:from>
    <xdr:ext cx="469744" cy="259045"/>
    <xdr:sp macro="" textlink="">
      <xdr:nvSpPr>
        <xdr:cNvPr id="501" name="n_3aveValue【認定こども園・幼稚園・保育所】&#10;一人当たり面積">
          <a:extLst>
            <a:ext uri="{FF2B5EF4-FFF2-40B4-BE49-F238E27FC236}">
              <a16:creationId xmlns:a16="http://schemas.microsoft.com/office/drawing/2014/main" id="{C9F7C0F5-9357-4DFB-B313-DA63C3AFF83D}"/>
            </a:ext>
          </a:extLst>
        </xdr:cNvPr>
        <xdr:cNvSpPr txBox="1"/>
      </xdr:nvSpPr>
      <xdr:spPr>
        <a:xfrm>
          <a:off x="17001567" y="663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104411</xdr:rowOff>
    </xdr:from>
    <xdr:ext cx="469744" cy="259045"/>
    <xdr:sp macro="" textlink="">
      <xdr:nvSpPr>
        <xdr:cNvPr id="502" name="n_4aveValue【認定こども園・幼稚園・保育所】&#10;一人当たり面積">
          <a:extLst>
            <a:ext uri="{FF2B5EF4-FFF2-40B4-BE49-F238E27FC236}">
              <a16:creationId xmlns:a16="http://schemas.microsoft.com/office/drawing/2014/main" id="{CC3ECFCA-098A-49AD-B049-536044465D74}"/>
            </a:ext>
          </a:extLst>
        </xdr:cNvPr>
        <xdr:cNvSpPr txBox="1"/>
      </xdr:nvSpPr>
      <xdr:spPr>
        <a:xfrm>
          <a:off x="16226867" y="6642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17797</xdr:rowOff>
    </xdr:from>
    <xdr:ext cx="469744" cy="259045"/>
    <xdr:sp macro="" textlink="">
      <xdr:nvSpPr>
        <xdr:cNvPr id="503" name="n_1mainValue【認定こども園・幼稚園・保育所】&#10;一人当たり面積">
          <a:extLst>
            <a:ext uri="{FF2B5EF4-FFF2-40B4-BE49-F238E27FC236}">
              <a16:creationId xmlns:a16="http://schemas.microsoft.com/office/drawing/2014/main" id="{00B45368-E6BE-4258-B04C-7ABE16F418BC}"/>
            </a:ext>
          </a:extLst>
        </xdr:cNvPr>
        <xdr:cNvSpPr txBox="1"/>
      </xdr:nvSpPr>
      <xdr:spPr>
        <a:xfrm>
          <a:off x="18561127" y="588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42943</xdr:rowOff>
    </xdr:from>
    <xdr:ext cx="469744" cy="259045"/>
    <xdr:sp macro="" textlink="">
      <xdr:nvSpPr>
        <xdr:cNvPr id="504" name="n_2mainValue【認定こども園・幼稚園・保育所】&#10;一人当たり面積">
          <a:extLst>
            <a:ext uri="{FF2B5EF4-FFF2-40B4-BE49-F238E27FC236}">
              <a16:creationId xmlns:a16="http://schemas.microsoft.com/office/drawing/2014/main" id="{F6AEB546-1AF7-43F6-95B9-070E1C34BC85}"/>
            </a:ext>
          </a:extLst>
        </xdr:cNvPr>
        <xdr:cNvSpPr txBox="1"/>
      </xdr:nvSpPr>
      <xdr:spPr>
        <a:xfrm>
          <a:off x="17776267" y="5910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63517</xdr:rowOff>
    </xdr:from>
    <xdr:ext cx="469744" cy="259045"/>
    <xdr:sp macro="" textlink="">
      <xdr:nvSpPr>
        <xdr:cNvPr id="505" name="n_3mainValue【認定こども園・幼稚園・保育所】&#10;一人当たり面積">
          <a:extLst>
            <a:ext uri="{FF2B5EF4-FFF2-40B4-BE49-F238E27FC236}">
              <a16:creationId xmlns:a16="http://schemas.microsoft.com/office/drawing/2014/main" id="{D8CC919D-14D9-4E7D-9CFD-A811E6D25D39}"/>
            </a:ext>
          </a:extLst>
        </xdr:cNvPr>
        <xdr:cNvSpPr txBox="1"/>
      </xdr:nvSpPr>
      <xdr:spPr>
        <a:xfrm>
          <a:off x="17001567" y="593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31513</xdr:rowOff>
    </xdr:from>
    <xdr:ext cx="469744" cy="259045"/>
    <xdr:sp macro="" textlink="">
      <xdr:nvSpPr>
        <xdr:cNvPr id="506" name="n_4mainValue【認定こども園・幼稚園・保育所】&#10;一人当たり面積">
          <a:extLst>
            <a:ext uri="{FF2B5EF4-FFF2-40B4-BE49-F238E27FC236}">
              <a16:creationId xmlns:a16="http://schemas.microsoft.com/office/drawing/2014/main" id="{43C563AB-4359-45D6-8EDD-002847F51DCB}"/>
            </a:ext>
          </a:extLst>
        </xdr:cNvPr>
        <xdr:cNvSpPr txBox="1"/>
      </xdr:nvSpPr>
      <xdr:spPr>
        <a:xfrm>
          <a:off x="16226867" y="5898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a:extLst>
            <a:ext uri="{FF2B5EF4-FFF2-40B4-BE49-F238E27FC236}">
              <a16:creationId xmlns:a16="http://schemas.microsoft.com/office/drawing/2014/main" id="{C5AECEC0-3136-4364-A065-47E7FE06DD3D}"/>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a:extLst>
            <a:ext uri="{FF2B5EF4-FFF2-40B4-BE49-F238E27FC236}">
              <a16:creationId xmlns:a16="http://schemas.microsoft.com/office/drawing/2014/main" id="{4D753F1F-74CA-46EF-ACE4-FD555BDEACBB}"/>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a:extLst>
            <a:ext uri="{FF2B5EF4-FFF2-40B4-BE49-F238E27FC236}">
              <a16:creationId xmlns:a16="http://schemas.microsoft.com/office/drawing/2014/main" id="{3E8A1CDD-BC1A-4022-A215-B6C8978DE28B}"/>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a:extLst>
            <a:ext uri="{FF2B5EF4-FFF2-40B4-BE49-F238E27FC236}">
              <a16:creationId xmlns:a16="http://schemas.microsoft.com/office/drawing/2014/main" id="{D02BEC78-D783-4F99-91F8-6FD22832679F}"/>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a:extLst>
            <a:ext uri="{FF2B5EF4-FFF2-40B4-BE49-F238E27FC236}">
              <a16:creationId xmlns:a16="http://schemas.microsoft.com/office/drawing/2014/main" id="{BF5ACE39-5575-4361-BDA2-CEE2D600638C}"/>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a:extLst>
            <a:ext uri="{FF2B5EF4-FFF2-40B4-BE49-F238E27FC236}">
              <a16:creationId xmlns:a16="http://schemas.microsoft.com/office/drawing/2014/main" id="{2AD7EF5B-FFDB-4722-B641-0B7CFDEBE415}"/>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a:extLst>
            <a:ext uri="{FF2B5EF4-FFF2-40B4-BE49-F238E27FC236}">
              <a16:creationId xmlns:a16="http://schemas.microsoft.com/office/drawing/2014/main" id="{81183ED2-9FF6-4C09-890A-F9EEB237E722}"/>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a:extLst>
            <a:ext uri="{FF2B5EF4-FFF2-40B4-BE49-F238E27FC236}">
              <a16:creationId xmlns:a16="http://schemas.microsoft.com/office/drawing/2014/main" id="{16A3C438-CCC5-4A6C-A575-80BCF947AF6D}"/>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a:extLst>
            <a:ext uri="{FF2B5EF4-FFF2-40B4-BE49-F238E27FC236}">
              <a16:creationId xmlns:a16="http://schemas.microsoft.com/office/drawing/2014/main" id="{55D9D9C5-6AB0-4D9F-AFB2-73E7E6DB97BE}"/>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a:extLst>
            <a:ext uri="{FF2B5EF4-FFF2-40B4-BE49-F238E27FC236}">
              <a16:creationId xmlns:a16="http://schemas.microsoft.com/office/drawing/2014/main" id="{3952F7CA-7DB8-4375-B894-A4A791169DF2}"/>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7" name="テキスト ボックス 516">
          <a:extLst>
            <a:ext uri="{FF2B5EF4-FFF2-40B4-BE49-F238E27FC236}">
              <a16:creationId xmlns:a16="http://schemas.microsoft.com/office/drawing/2014/main" id="{4FACEA48-A5E7-40DB-A2D2-37D5932E7608}"/>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8" name="直線コネクタ 517">
          <a:extLst>
            <a:ext uri="{FF2B5EF4-FFF2-40B4-BE49-F238E27FC236}">
              <a16:creationId xmlns:a16="http://schemas.microsoft.com/office/drawing/2014/main" id="{C96D9179-4C89-4FA4-9773-78397F5E1115}"/>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9" name="テキスト ボックス 518">
          <a:extLst>
            <a:ext uri="{FF2B5EF4-FFF2-40B4-BE49-F238E27FC236}">
              <a16:creationId xmlns:a16="http://schemas.microsoft.com/office/drawing/2014/main" id="{AD052310-95B7-4B51-81A3-4B5307C68109}"/>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0" name="直線コネクタ 519">
          <a:extLst>
            <a:ext uri="{FF2B5EF4-FFF2-40B4-BE49-F238E27FC236}">
              <a16:creationId xmlns:a16="http://schemas.microsoft.com/office/drawing/2014/main" id="{843A8377-8E2B-49E2-93BA-4D9A9EC2D251}"/>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1" name="テキスト ボックス 520">
          <a:extLst>
            <a:ext uri="{FF2B5EF4-FFF2-40B4-BE49-F238E27FC236}">
              <a16:creationId xmlns:a16="http://schemas.microsoft.com/office/drawing/2014/main" id="{7BE2B5CC-0C3C-403C-8781-E609FF2108EF}"/>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2" name="直線コネクタ 521">
          <a:extLst>
            <a:ext uri="{FF2B5EF4-FFF2-40B4-BE49-F238E27FC236}">
              <a16:creationId xmlns:a16="http://schemas.microsoft.com/office/drawing/2014/main" id="{FEED3FB4-7B07-42C0-9327-2C1D64393BF7}"/>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3" name="テキスト ボックス 522">
          <a:extLst>
            <a:ext uri="{FF2B5EF4-FFF2-40B4-BE49-F238E27FC236}">
              <a16:creationId xmlns:a16="http://schemas.microsoft.com/office/drawing/2014/main" id="{BB300BA7-EED9-4E42-831A-56BFBBE8CFCB}"/>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4" name="直線コネクタ 523">
          <a:extLst>
            <a:ext uri="{FF2B5EF4-FFF2-40B4-BE49-F238E27FC236}">
              <a16:creationId xmlns:a16="http://schemas.microsoft.com/office/drawing/2014/main" id="{29700C66-E15E-4516-A310-F9125931665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5" name="テキスト ボックス 524">
          <a:extLst>
            <a:ext uri="{FF2B5EF4-FFF2-40B4-BE49-F238E27FC236}">
              <a16:creationId xmlns:a16="http://schemas.microsoft.com/office/drawing/2014/main" id="{D6ADA45D-2E4C-4E39-B903-3731B56FE001}"/>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6" name="直線コネクタ 525">
          <a:extLst>
            <a:ext uri="{FF2B5EF4-FFF2-40B4-BE49-F238E27FC236}">
              <a16:creationId xmlns:a16="http://schemas.microsoft.com/office/drawing/2014/main" id="{2028ACB7-BEC0-4780-BC36-80401D8680B7}"/>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7" name="テキスト ボックス 526">
          <a:extLst>
            <a:ext uri="{FF2B5EF4-FFF2-40B4-BE49-F238E27FC236}">
              <a16:creationId xmlns:a16="http://schemas.microsoft.com/office/drawing/2014/main" id="{B3391FBE-679F-40C0-8434-30A697627A2A}"/>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8" name="直線コネクタ 527">
          <a:extLst>
            <a:ext uri="{FF2B5EF4-FFF2-40B4-BE49-F238E27FC236}">
              <a16:creationId xmlns:a16="http://schemas.microsoft.com/office/drawing/2014/main" id="{C7C60D13-D263-45C7-A6FA-6D1772F6615F}"/>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9" name="テキスト ボックス 528">
          <a:extLst>
            <a:ext uri="{FF2B5EF4-FFF2-40B4-BE49-F238E27FC236}">
              <a16:creationId xmlns:a16="http://schemas.microsoft.com/office/drawing/2014/main" id="{976E4B09-839A-41C5-9CB1-4544531379EE}"/>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B3E1BCBB-6542-48DC-A5FF-5F918559310B}"/>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a:extLst>
            <a:ext uri="{FF2B5EF4-FFF2-40B4-BE49-F238E27FC236}">
              <a16:creationId xmlns:a16="http://schemas.microsoft.com/office/drawing/2014/main" id="{DCF5BDB0-8B69-4ECF-9580-0A7AE3B8DA16}"/>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423B1EB2-3256-400B-A303-0EABA339127F}"/>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4899</xdr:rowOff>
    </xdr:from>
    <xdr:to>
      <xdr:col>85</xdr:col>
      <xdr:colOff>126364</xdr:colOff>
      <xdr:row>64</xdr:row>
      <xdr:rowOff>88174</xdr:rowOff>
    </xdr:to>
    <xdr:cxnSp macro="">
      <xdr:nvCxnSpPr>
        <xdr:cNvPr id="533" name="直線コネクタ 532">
          <a:extLst>
            <a:ext uri="{FF2B5EF4-FFF2-40B4-BE49-F238E27FC236}">
              <a16:creationId xmlns:a16="http://schemas.microsoft.com/office/drawing/2014/main" id="{F00D7ED4-64CD-4D33-9F8B-4BAA70AD5CE6}"/>
            </a:ext>
          </a:extLst>
        </xdr:cNvPr>
        <xdr:cNvCxnSpPr/>
      </xdr:nvCxnSpPr>
      <xdr:spPr>
        <a:xfrm flipV="1">
          <a:off x="14375764" y="9225099"/>
          <a:ext cx="0" cy="1592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92001</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A2C7B7D3-16B0-42B1-82D4-0D9185A9C9CF}"/>
            </a:ext>
          </a:extLst>
        </xdr:cNvPr>
        <xdr:cNvSpPr txBox="1"/>
      </xdr:nvSpPr>
      <xdr:spPr>
        <a:xfrm>
          <a:off x="14414500" y="10820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88174</xdr:rowOff>
    </xdr:from>
    <xdr:to>
      <xdr:col>86</xdr:col>
      <xdr:colOff>25400</xdr:colOff>
      <xdr:row>64</xdr:row>
      <xdr:rowOff>88174</xdr:rowOff>
    </xdr:to>
    <xdr:cxnSp macro="">
      <xdr:nvCxnSpPr>
        <xdr:cNvPr id="535" name="直線コネクタ 534">
          <a:extLst>
            <a:ext uri="{FF2B5EF4-FFF2-40B4-BE49-F238E27FC236}">
              <a16:creationId xmlns:a16="http://schemas.microsoft.com/office/drawing/2014/main" id="{2EAF35EC-9CDE-4EC6-9D93-DE3F9C3D7FE0}"/>
            </a:ext>
          </a:extLst>
        </xdr:cNvPr>
        <xdr:cNvCxnSpPr/>
      </xdr:nvCxnSpPr>
      <xdr:spPr>
        <a:xfrm>
          <a:off x="14287500" y="108171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123026</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81382C54-CA07-482F-A9C6-85008F57C75E}"/>
            </a:ext>
          </a:extLst>
        </xdr:cNvPr>
        <xdr:cNvSpPr txBox="1"/>
      </xdr:nvSpPr>
      <xdr:spPr>
        <a:xfrm>
          <a:off x="14414500" y="9007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4899</xdr:rowOff>
    </xdr:from>
    <xdr:to>
      <xdr:col>86</xdr:col>
      <xdr:colOff>25400</xdr:colOff>
      <xdr:row>55</xdr:row>
      <xdr:rowOff>4899</xdr:rowOff>
    </xdr:to>
    <xdr:cxnSp macro="">
      <xdr:nvCxnSpPr>
        <xdr:cNvPr id="537" name="直線コネクタ 536">
          <a:extLst>
            <a:ext uri="{FF2B5EF4-FFF2-40B4-BE49-F238E27FC236}">
              <a16:creationId xmlns:a16="http://schemas.microsoft.com/office/drawing/2014/main" id="{00690321-91CA-4F8E-8F8E-D254A6C6681E}"/>
            </a:ext>
          </a:extLst>
        </xdr:cNvPr>
        <xdr:cNvCxnSpPr/>
      </xdr:nvCxnSpPr>
      <xdr:spPr>
        <a:xfrm>
          <a:off x="14287500" y="92250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104339</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EECB67D1-5AB1-4354-A754-1FFFA3CE146B}"/>
            </a:ext>
          </a:extLst>
        </xdr:cNvPr>
        <xdr:cNvSpPr txBox="1"/>
      </xdr:nvSpPr>
      <xdr:spPr>
        <a:xfrm>
          <a:off x="14414500" y="98274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81462</xdr:rowOff>
    </xdr:from>
    <xdr:to>
      <xdr:col>85</xdr:col>
      <xdr:colOff>177800</xdr:colOff>
      <xdr:row>60</xdr:row>
      <xdr:rowOff>11612</xdr:rowOff>
    </xdr:to>
    <xdr:sp macro="" textlink="">
      <xdr:nvSpPr>
        <xdr:cNvPr id="539" name="フローチャート: 判断 538">
          <a:extLst>
            <a:ext uri="{FF2B5EF4-FFF2-40B4-BE49-F238E27FC236}">
              <a16:creationId xmlns:a16="http://schemas.microsoft.com/office/drawing/2014/main" id="{F4A2EE75-2A58-48A3-A15D-822DFD621885}"/>
            </a:ext>
          </a:extLst>
        </xdr:cNvPr>
        <xdr:cNvSpPr/>
      </xdr:nvSpPr>
      <xdr:spPr>
        <a:xfrm>
          <a:off x="14325600" y="997222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58601</xdr:rowOff>
    </xdr:from>
    <xdr:to>
      <xdr:col>81</xdr:col>
      <xdr:colOff>101600</xdr:colOff>
      <xdr:row>59</xdr:row>
      <xdr:rowOff>160201</xdr:rowOff>
    </xdr:to>
    <xdr:sp macro="" textlink="">
      <xdr:nvSpPr>
        <xdr:cNvPr id="540" name="フローチャート: 判断 539">
          <a:extLst>
            <a:ext uri="{FF2B5EF4-FFF2-40B4-BE49-F238E27FC236}">
              <a16:creationId xmlns:a16="http://schemas.microsoft.com/office/drawing/2014/main" id="{65B12FA0-F12D-45F6-A5CD-82BF8B2143EA}"/>
            </a:ext>
          </a:extLst>
        </xdr:cNvPr>
        <xdr:cNvSpPr/>
      </xdr:nvSpPr>
      <xdr:spPr>
        <a:xfrm>
          <a:off x="13578840" y="994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22678</xdr:rowOff>
    </xdr:from>
    <xdr:to>
      <xdr:col>76</xdr:col>
      <xdr:colOff>165100</xdr:colOff>
      <xdr:row>59</xdr:row>
      <xdr:rowOff>124278</xdr:rowOff>
    </xdr:to>
    <xdr:sp macro="" textlink="">
      <xdr:nvSpPr>
        <xdr:cNvPr id="541" name="フローチャート: 判断 540">
          <a:extLst>
            <a:ext uri="{FF2B5EF4-FFF2-40B4-BE49-F238E27FC236}">
              <a16:creationId xmlns:a16="http://schemas.microsoft.com/office/drawing/2014/main" id="{E2D9DEC5-506A-4915-A845-5AB9C7E6F892}"/>
            </a:ext>
          </a:extLst>
        </xdr:cNvPr>
        <xdr:cNvSpPr/>
      </xdr:nvSpPr>
      <xdr:spPr>
        <a:xfrm>
          <a:off x="12804140" y="991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25944</xdr:rowOff>
    </xdr:from>
    <xdr:to>
      <xdr:col>72</xdr:col>
      <xdr:colOff>38100</xdr:colOff>
      <xdr:row>59</xdr:row>
      <xdr:rowOff>127544</xdr:rowOff>
    </xdr:to>
    <xdr:sp macro="" textlink="">
      <xdr:nvSpPr>
        <xdr:cNvPr id="542" name="フローチャート: 判断 541">
          <a:extLst>
            <a:ext uri="{FF2B5EF4-FFF2-40B4-BE49-F238E27FC236}">
              <a16:creationId xmlns:a16="http://schemas.microsoft.com/office/drawing/2014/main" id="{2648A16B-3624-46DA-A73C-AF6FAD0EFE8A}"/>
            </a:ext>
          </a:extLst>
        </xdr:cNvPr>
        <xdr:cNvSpPr/>
      </xdr:nvSpPr>
      <xdr:spPr>
        <a:xfrm>
          <a:off x="12029440" y="991670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164737</xdr:rowOff>
    </xdr:from>
    <xdr:to>
      <xdr:col>67</xdr:col>
      <xdr:colOff>101600</xdr:colOff>
      <xdr:row>59</xdr:row>
      <xdr:rowOff>94887</xdr:rowOff>
    </xdr:to>
    <xdr:sp macro="" textlink="">
      <xdr:nvSpPr>
        <xdr:cNvPr id="543" name="フローチャート: 判断 542">
          <a:extLst>
            <a:ext uri="{FF2B5EF4-FFF2-40B4-BE49-F238E27FC236}">
              <a16:creationId xmlns:a16="http://schemas.microsoft.com/office/drawing/2014/main" id="{81D2F27C-C7F5-4138-A655-4284A9FF1018}"/>
            </a:ext>
          </a:extLst>
        </xdr:cNvPr>
        <xdr:cNvSpPr/>
      </xdr:nvSpPr>
      <xdr:spPr>
        <a:xfrm>
          <a:off x="11231880" y="98878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426A4584-5D33-4A39-BD07-D080B193C9F2}"/>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94EA8A42-1486-49F6-981D-8A0A519A94F6}"/>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52B7F57C-6241-4FFA-B43C-7D565317F7F2}"/>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52B59950-4477-4CDD-8F74-0AFD98DCDEE1}"/>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71AA4AA8-D6C9-443B-9885-FE814B414443}"/>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169635</xdr:rowOff>
    </xdr:from>
    <xdr:to>
      <xdr:col>85</xdr:col>
      <xdr:colOff>177800</xdr:colOff>
      <xdr:row>62</xdr:row>
      <xdr:rowOff>99785</xdr:rowOff>
    </xdr:to>
    <xdr:sp macro="" textlink="">
      <xdr:nvSpPr>
        <xdr:cNvPr id="549" name="楕円 548">
          <a:extLst>
            <a:ext uri="{FF2B5EF4-FFF2-40B4-BE49-F238E27FC236}">
              <a16:creationId xmlns:a16="http://schemas.microsoft.com/office/drawing/2014/main" id="{18BDE445-4031-4B66-A263-BF743BB13CE5}"/>
            </a:ext>
          </a:extLst>
        </xdr:cNvPr>
        <xdr:cNvSpPr/>
      </xdr:nvSpPr>
      <xdr:spPr>
        <a:xfrm>
          <a:off x="14325600" y="1039567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148062</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8CAF0E2F-F25B-4F7F-96E2-DD4EBDC0F12B}"/>
            </a:ext>
          </a:extLst>
        </xdr:cNvPr>
        <xdr:cNvSpPr txBox="1"/>
      </xdr:nvSpPr>
      <xdr:spPr>
        <a:xfrm>
          <a:off x="14414500" y="10374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136978</xdr:rowOff>
    </xdr:from>
    <xdr:to>
      <xdr:col>81</xdr:col>
      <xdr:colOff>101600</xdr:colOff>
      <xdr:row>62</xdr:row>
      <xdr:rowOff>67128</xdr:rowOff>
    </xdr:to>
    <xdr:sp macro="" textlink="">
      <xdr:nvSpPr>
        <xdr:cNvPr id="551" name="楕円 550">
          <a:extLst>
            <a:ext uri="{FF2B5EF4-FFF2-40B4-BE49-F238E27FC236}">
              <a16:creationId xmlns:a16="http://schemas.microsoft.com/office/drawing/2014/main" id="{B4791C78-9F07-48E5-BF27-8CF39002C17D}"/>
            </a:ext>
          </a:extLst>
        </xdr:cNvPr>
        <xdr:cNvSpPr/>
      </xdr:nvSpPr>
      <xdr:spPr>
        <a:xfrm>
          <a:off x="13578840" y="103630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16328</xdr:rowOff>
    </xdr:from>
    <xdr:to>
      <xdr:col>85</xdr:col>
      <xdr:colOff>127000</xdr:colOff>
      <xdr:row>62</xdr:row>
      <xdr:rowOff>48985</xdr:rowOff>
    </xdr:to>
    <xdr:cxnSp macro="">
      <xdr:nvCxnSpPr>
        <xdr:cNvPr id="552" name="直線コネクタ 551">
          <a:extLst>
            <a:ext uri="{FF2B5EF4-FFF2-40B4-BE49-F238E27FC236}">
              <a16:creationId xmlns:a16="http://schemas.microsoft.com/office/drawing/2014/main" id="{52ED5799-7911-46DC-BC4E-C3A82FBCEAE3}"/>
            </a:ext>
          </a:extLst>
        </xdr:cNvPr>
        <xdr:cNvCxnSpPr/>
      </xdr:nvCxnSpPr>
      <xdr:spPr>
        <a:xfrm>
          <a:off x="13629640" y="10410008"/>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101056</xdr:rowOff>
    </xdr:from>
    <xdr:to>
      <xdr:col>76</xdr:col>
      <xdr:colOff>165100</xdr:colOff>
      <xdr:row>62</xdr:row>
      <xdr:rowOff>31206</xdr:rowOff>
    </xdr:to>
    <xdr:sp macro="" textlink="">
      <xdr:nvSpPr>
        <xdr:cNvPr id="553" name="楕円 552">
          <a:extLst>
            <a:ext uri="{FF2B5EF4-FFF2-40B4-BE49-F238E27FC236}">
              <a16:creationId xmlns:a16="http://schemas.microsoft.com/office/drawing/2014/main" id="{B1EBCF17-DA19-4AA0-AD9C-1FBA594FE17A}"/>
            </a:ext>
          </a:extLst>
        </xdr:cNvPr>
        <xdr:cNvSpPr/>
      </xdr:nvSpPr>
      <xdr:spPr>
        <a:xfrm>
          <a:off x="12804140" y="103270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151856</xdr:rowOff>
    </xdr:from>
    <xdr:to>
      <xdr:col>81</xdr:col>
      <xdr:colOff>50800</xdr:colOff>
      <xdr:row>62</xdr:row>
      <xdr:rowOff>16328</xdr:rowOff>
    </xdr:to>
    <xdr:cxnSp macro="">
      <xdr:nvCxnSpPr>
        <xdr:cNvPr id="554" name="直線コネクタ 553">
          <a:extLst>
            <a:ext uri="{FF2B5EF4-FFF2-40B4-BE49-F238E27FC236}">
              <a16:creationId xmlns:a16="http://schemas.microsoft.com/office/drawing/2014/main" id="{B05F4044-627C-4EED-A85F-9EFC687A8585}"/>
            </a:ext>
          </a:extLst>
        </xdr:cNvPr>
        <xdr:cNvCxnSpPr/>
      </xdr:nvCxnSpPr>
      <xdr:spPr>
        <a:xfrm>
          <a:off x="12854940" y="10377896"/>
          <a:ext cx="774700" cy="32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68399</xdr:rowOff>
    </xdr:from>
    <xdr:to>
      <xdr:col>72</xdr:col>
      <xdr:colOff>38100</xdr:colOff>
      <xdr:row>61</xdr:row>
      <xdr:rowOff>169999</xdr:rowOff>
    </xdr:to>
    <xdr:sp macro="" textlink="">
      <xdr:nvSpPr>
        <xdr:cNvPr id="555" name="楕円 554">
          <a:extLst>
            <a:ext uri="{FF2B5EF4-FFF2-40B4-BE49-F238E27FC236}">
              <a16:creationId xmlns:a16="http://schemas.microsoft.com/office/drawing/2014/main" id="{6FC7FA02-53B6-4995-9AEF-C5FAA4F1A151}"/>
            </a:ext>
          </a:extLst>
        </xdr:cNvPr>
        <xdr:cNvSpPr/>
      </xdr:nvSpPr>
      <xdr:spPr>
        <a:xfrm>
          <a:off x="12029440" y="102944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119199</xdr:rowOff>
    </xdr:from>
    <xdr:to>
      <xdr:col>76</xdr:col>
      <xdr:colOff>114300</xdr:colOff>
      <xdr:row>61</xdr:row>
      <xdr:rowOff>151856</xdr:rowOff>
    </xdr:to>
    <xdr:cxnSp macro="">
      <xdr:nvCxnSpPr>
        <xdr:cNvPr id="556" name="直線コネクタ 555">
          <a:extLst>
            <a:ext uri="{FF2B5EF4-FFF2-40B4-BE49-F238E27FC236}">
              <a16:creationId xmlns:a16="http://schemas.microsoft.com/office/drawing/2014/main" id="{7ECB9F46-72EE-4194-B1A4-12C5826ACFF2}"/>
            </a:ext>
          </a:extLst>
        </xdr:cNvPr>
        <xdr:cNvCxnSpPr/>
      </xdr:nvCxnSpPr>
      <xdr:spPr>
        <a:xfrm>
          <a:off x="12072620" y="10345239"/>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68399</xdr:rowOff>
    </xdr:from>
    <xdr:to>
      <xdr:col>67</xdr:col>
      <xdr:colOff>101600</xdr:colOff>
      <xdr:row>61</xdr:row>
      <xdr:rowOff>169999</xdr:rowOff>
    </xdr:to>
    <xdr:sp macro="" textlink="">
      <xdr:nvSpPr>
        <xdr:cNvPr id="557" name="楕円 556">
          <a:extLst>
            <a:ext uri="{FF2B5EF4-FFF2-40B4-BE49-F238E27FC236}">
              <a16:creationId xmlns:a16="http://schemas.microsoft.com/office/drawing/2014/main" id="{337C4945-6DC1-4C8B-9224-E7643EA13215}"/>
            </a:ext>
          </a:extLst>
        </xdr:cNvPr>
        <xdr:cNvSpPr/>
      </xdr:nvSpPr>
      <xdr:spPr>
        <a:xfrm>
          <a:off x="11231880" y="1029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119199</xdr:rowOff>
    </xdr:from>
    <xdr:to>
      <xdr:col>71</xdr:col>
      <xdr:colOff>177800</xdr:colOff>
      <xdr:row>61</xdr:row>
      <xdr:rowOff>119199</xdr:rowOff>
    </xdr:to>
    <xdr:cxnSp macro="">
      <xdr:nvCxnSpPr>
        <xdr:cNvPr id="558" name="直線コネクタ 557">
          <a:extLst>
            <a:ext uri="{FF2B5EF4-FFF2-40B4-BE49-F238E27FC236}">
              <a16:creationId xmlns:a16="http://schemas.microsoft.com/office/drawing/2014/main" id="{FD1BC7EA-FDD1-4DD0-B99C-FCA4C0BCEBF9}"/>
            </a:ext>
          </a:extLst>
        </xdr:cNvPr>
        <xdr:cNvCxnSpPr/>
      </xdr:nvCxnSpPr>
      <xdr:spPr>
        <a:xfrm>
          <a:off x="11282680" y="1034523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5278</xdr:rowOff>
    </xdr:from>
    <xdr:ext cx="405111" cy="259045"/>
    <xdr:sp macro="" textlink="">
      <xdr:nvSpPr>
        <xdr:cNvPr id="559" name="n_1aveValue【学校施設】&#10;有形固定資産減価償却率">
          <a:extLst>
            <a:ext uri="{FF2B5EF4-FFF2-40B4-BE49-F238E27FC236}">
              <a16:creationId xmlns:a16="http://schemas.microsoft.com/office/drawing/2014/main" id="{DFEF7886-7DF0-49FD-9D80-71B2ED3D116C}"/>
            </a:ext>
          </a:extLst>
        </xdr:cNvPr>
        <xdr:cNvSpPr txBox="1"/>
      </xdr:nvSpPr>
      <xdr:spPr>
        <a:xfrm>
          <a:off x="13437244" y="972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140805</xdr:rowOff>
    </xdr:from>
    <xdr:ext cx="405111" cy="259045"/>
    <xdr:sp macro="" textlink="">
      <xdr:nvSpPr>
        <xdr:cNvPr id="560" name="n_2aveValue【学校施設】&#10;有形固定資産減価償却率">
          <a:extLst>
            <a:ext uri="{FF2B5EF4-FFF2-40B4-BE49-F238E27FC236}">
              <a16:creationId xmlns:a16="http://schemas.microsoft.com/office/drawing/2014/main" id="{F8B3C0AA-0A13-4A80-A477-AF110915011A}"/>
            </a:ext>
          </a:extLst>
        </xdr:cNvPr>
        <xdr:cNvSpPr txBox="1"/>
      </xdr:nvSpPr>
      <xdr:spPr>
        <a:xfrm>
          <a:off x="12675244" y="969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144071</xdr:rowOff>
    </xdr:from>
    <xdr:ext cx="405111" cy="259045"/>
    <xdr:sp macro="" textlink="">
      <xdr:nvSpPr>
        <xdr:cNvPr id="561" name="n_3aveValue【学校施設】&#10;有形固定資産減価償却率">
          <a:extLst>
            <a:ext uri="{FF2B5EF4-FFF2-40B4-BE49-F238E27FC236}">
              <a16:creationId xmlns:a16="http://schemas.microsoft.com/office/drawing/2014/main" id="{FC9274C8-7267-419D-A641-7875F95EA736}"/>
            </a:ext>
          </a:extLst>
        </xdr:cNvPr>
        <xdr:cNvSpPr txBox="1"/>
      </xdr:nvSpPr>
      <xdr:spPr>
        <a:xfrm>
          <a:off x="11900544" y="9699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111414</xdr:rowOff>
    </xdr:from>
    <xdr:ext cx="405111" cy="259045"/>
    <xdr:sp macro="" textlink="">
      <xdr:nvSpPr>
        <xdr:cNvPr id="562" name="n_4aveValue【学校施設】&#10;有形固定資産減価償却率">
          <a:extLst>
            <a:ext uri="{FF2B5EF4-FFF2-40B4-BE49-F238E27FC236}">
              <a16:creationId xmlns:a16="http://schemas.microsoft.com/office/drawing/2014/main" id="{B565BF7F-2ADE-4E27-9F73-EA9FEC5C9D86}"/>
            </a:ext>
          </a:extLst>
        </xdr:cNvPr>
        <xdr:cNvSpPr txBox="1"/>
      </xdr:nvSpPr>
      <xdr:spPr>
        <a:xfrm>
          <a:off x="11102984" y="9666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58255</xdr:rowOff>
    </xdr:from>
    <xdr:ext cx="405111" cy="259045"/>
    <xdr:sp macro="" textlink="">
      <xdr:nvSpPr>
        <xdr:cNvPr id="563" name="n_1mainValue【学校施設】&#10;有形固定資産減価償却率">
          <a:extLst>
            <a:ext uri="{FF2B5EF4-FFF2-40B4-BE49-F238E27FC236}">
              <a16:creationId xmlns:a16="http://schemas.microsoft.com/office/drawing/2014/main" id="{05C23434-D74E-4680-9CC1-896C90F74CE6}"/>
            </a:ext>
          </a:extLst>
        </xdr:cNvPr>
        <xdr:cNvSpPr txBox="1"/>
      </xdr:nvSpPr>
      <xdr:spPr>
        <a:xfrm>
          <a:off x="13437244" y="10451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22333</xdr:rowOff>
    </xdr:from>
    <xdr:ext cx="405111" cy="259045"/>
    <xdr:sp macro="" textlink="">
      <xdr:nvSpPr>
        <xdr:cNvPr id="564" name="n_2mainValue【学校施設】&#10;有形固定資産減価償却率">
          <a:extLst>
            <a:ext uri="{FF2B5EF4-FFF2-40B4-BE49-F238E27FC236}">
              <a16:creationId xmlns:a16="http://schemas.microsoft.com/office/drawing/2014/main" id="{B656D3DA-E601-4004-B050-2B9A1AD531C2}"/>
            </a:ext>
          </a:extLst>
        </xdr:cNvPr>
        <xdr:cNvSpPr txBox="1"/>
      </xdr:nvSpPr>
      <xdr:spPr>
        <a:xfrm>
          <a:off x="12675244" y="10416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161126</xdr:rowOff>
    </xdr:from>
    <xdr:ext cx="405111" cy="259045"/>
    <xdr:sp macro="" textlink="">
      <xdr:nvSpPr>
        <xdr:cNvPr id="565" name="n_3mainValue【学校施設】&#10;有形固定資産減価償却率">
          <a:extLst>
            <a:ext uri="{FF2B5EF4-FFF2-40B4-BE49-F238E27FC236}">
              <a16:creationId xmlns:a16="http://schemas.microsoft.com/office/drawing/2014/main" id="{5148CB3C-FAF5-40BD-BC75-206930C61302}"/>
            </a:ext>
          </a:extLst>
        </xdr:cNvPr>
        <xdr:cNvSpPr txBox="1"/>
      </xdr:nvSpPr>
      <xdr:spPr>
        <a:xfrm>
          <a:off x="11900544" y="1038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161126</xdr:rowOff>
    </xdr:from>
    <xdr:ext cx="405111" cy="259045"/>
    <xdr:sp macro="" textlink="">
      <xdr:nvSpPr>
        <xdr:cNvPr id="566" name="n_4mainValue【学校施設】&#10;有形固定資産減価償却率">
          <a:extLst>
            <a:ext uri="{FF2B5EF4-FFF2-40B4-BE49-F238E27FC236}">
              <a16:creationId xmlns:a16="http://schemas.microsoft.com/office/drawing/2014/main" id="{C5E19946-06AA-4843-8BC0-8405108FA0E7}"/>
            </a:ext>
          </a:extLst>
        </xdr:cNvPr>
        <xdr:cNvSpPr txBox="1"/>
      </xdr:nvSpPr>
      <xdr:spPr>
        <a:xfrm>
          <a:off x="11102984" y="1038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FAAE7ACD-81FF-4E21-8C54-AD8103F768A7}"/>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21A6058C-4F79-4E66-9BFC-CC3684BBD905}"/>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9082B446-14D4-4845-9C89-FAC42D412369}"/>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8A10AF18-6CDE-4B6D-8298-DC26C45E924D}"/>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81363607-8449-4526-8591-FB4873628BF6}"/>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2D5F2D4A-82A0-4851-8ACA-431FCDE20DD7}"/>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98EDF1D4-CF74-48B1-8F6F-8772FEDDB06F}"/>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F3301080-762B-4C37-A849-B73E74A8F61A}"/>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4843E233-94CC-4F6C-864D-EC407C163536}"/>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D5D2B5E9-E7C3-4704-BBBB-6891A8A447F6}"/>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7" name="直線コネクタ 576">
          <a:extLst>
            <a:ext uri="{FF2B5EF4-FFF2-40B4-BE49-F238E27FC236}">
              <a16:creationId xmlns:a16="http://schemas.microsoft.com/office/drawing/2014/main" id="{693EC614-90C7-43BB-8000-62C994B68F5C}"/>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8" name="テキスト ボックス 577">
          <a:extLst>
            <a:ext uri="{FF2B5EF4-FFF2-40B4-BE49-F238E27FC236}">
              <a16:creationId xmlns:a16="http://schemas.microsoft.com/office/drawing/2014/main" id="{F401F652-1608-4E69-89B9-6AA2CCDB544F}"/>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9" name="直線コネクタ 578">
          <a:extLst>
            <a:ext uri="{FF2B5EF4-FFF2-40B4-BE49-F238E27FC236}">
              <a16:creationId xmlns:a16="http://schemas.microsoft.com/office/drawing/2014/main" id="{C95C9837-5FC4-44A8-BCC6-38B2BD0CD122}"/>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0" name="テキスト ボックス 579">
          <a:extLst>
            <a:ext uri="{FF2B5EF4-FFF2-40B4-BE49-F238E27FC236}">
              <a16:creationId xmlns:a16="http://schemas.microsoft.com/office/drawing/2014/main" id="{D7F6A71E-B346-4C39-AA43-1AAFC2E997FB}"/>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1" name="直線コネクタ 580">
          <a:extLst>
            <a:ext uri="{FF2B5EF4-FFF2-40B4-BE49-F238E27FC236}">
              <a16:creationId xmlns:a16="http://schemas.microsoft.com/office/drawing/2014/main" id="{5D8D86EE-F4C5-469C-A492-82266CEFCBB5}"/>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2" name="テキスト ボックス 581">
          <a:extLst>
            <a:ext uri="{FF2B5EF4-FFF2-40B4-BE49-F238E27FC236}">
              <a16:creationId xmlns:a16="http://schemas.microsoft.com/office/drawing/2014/main" id="{438C802E-89DF-42F5-AEE0-D11BAF059192}"/>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3" name="直線コネクタ 582">
          <a:extLst>
            <a:ext uri="{FF2B5EF4-FFF2-40B4-BE49-F238E27FC236}">
              <a16:creationId xmlns:a16="http://schemas.microsoft.com/office/drawing/2014/main" id="{CC93E86B-85A1-4FE2-B2ED-C37FA58F5E61}"/>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4" name="テキスト ボックス 583">
          <a:extLst>
            <a:ext uri="{FF2B5EF4-FFF2-40B4-BE49-F238E27FC236}">
              <a16:creationId xmlns:a16="http://schemas.microsoft.com/office/drawing/2014/main" id="{0B5E9363-57FE-485C-BAE3-FAA0F2B59B63}"/>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5" name="直線コネクタ 584">
          <a:extLst>
            <a:ext uri="{FF2B5EF4-FFF2-40B4-BE49-F238E27FC236}">
              <a16:creationId xmlns:a16="http://schemas.microsoft.com/office/drawing/2014/main" id="{57D927FB-03E9-4F74-91C0-C6C63FEA5941}"/>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6" name="テキスト ボックス 585">
          <a:extLst>
            <a:ext uri="{FF2B5EF4-FFF2-40B4-BE49-F238E27FC236}">
              <a16:creationId xmlns:a16="http://schemas.microsoft.com/office/drawing/2014/main" id="{ADED70A0-58B3-416B-B3C9-5C40079E4A5C}"/>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CF35A5B6-95D0-47AF-B3B3-F7487A733AD2}"/>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8" name="テキスト ボックス 587">
          <a:extLst>
            <a:ext uri="{FF2B5EF4-FFF2-40B4-BE49-F238E27FC236}">
              <a16:creationId xmlns:a16="http://schemas.microsoft.com/office/drawing/2014/main" id="{668DE4F0-CD48-45D2-88B8-92AC770447FB}"/>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853AB78F-F779-4F91-B3F5-7CEBDF1EF578}"/>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144018</xdr:rowOff>
    </xdr:from>
    <xdr:to>
      <xdr:col>116</xdr:col>
      <xdr:colOff>62864</xdr:colOff>
      <xdr:row>63</xdr:row>
      <xdr:rowOff>26860</xdr:rowOff>
    </xdr:to>
    <xdr:cxnSp macro="">
      <xdr:nvCxnSpPr>
        <xdr:cNvPr id="590" name="直線コネクタ 589">
          <a:extLst>
            <a:ext uri="{FF2B5EF4-FFF2-40B4-BE49-F238E27FC236}">
              <a16:creationId xmlns:a16="http://schemas.microsoft.com/office/drawing/2014/main" id="{48D2676E-1239-402A-B8F7-4C8A027B68DF}"/>
            </a:ext>
          </a:extLst>
        </xdr:cNvPr>
        <xdr:cNvCxnSpPr/>
      </xdr:nvCxnSpPr>
      <xdr:spPr>
        <a:xfrm flipV="1">
          <a:off x="19509104" y="9364218"/>
          <a:ext cx="0" cy="12239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30687</xdr:rowOff>
    </xdr:from>
    <xdr:ext cx="469744" cy="259045"/>
    <xdr:sp macro="" textlink="">
      <xdr:nvSpPr>
        <xdr:cNvPr id="591" name="【学校施設】&#10;一人当たり面積最小値テキスト">
          <a:extLst>
            <a:ext uri="{FF2B5EF4-FFF2-40B4-BE49-F238E27FC236}">
              <a16:creationId xmlns:a16="http://schemas.microsoft.com/office/drawing/2014/main" id="{5F02C14D-AC10-4455-BE0C-C0A352C63E3D}"/>
            </a:ext>
          </a:extLst>
        </xdr:cNvPr>
        <xdr:cNvSpPr txBox="1"/>
      </xdr:nvSpPr>
      <xdr:spPr>
        <a:xfrm>
          <a:off x="19547840" y="1059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26860</xdr:rowOff>
    </xdr:from>
    <xdr:to>
      <xdr:col>116</xdr:col>
      <xdr:colOff>152400</xdr:colOff>
      <xdr:row>63</xdr:row>
      <xdr:rowOff>26860</xdr:rowOff>
    </xdr:to>
    <xdr:cxnSp macro="">
      <xdr:nvCxnSpPr>
        <xdr:cNvPr id="592" name="直線コネクタ 591">
          <a:extLst>
            <a:ext uri="{FF2B5EF4-FFF2-40B4-BE49-F238E27FC236}">
              <a16:creationId xmlns:a16="http://schemas.microsoft.com/office/drawing/2014/main" id="{95136652-605E-4DAB-8646-D796E68DBFED}"/>
            </a:ext>
          </a:extLst>
        </xdr:cNvPr>
        <xdr:cNvCxnSpPr/>
      </xdr:nvCxnSpPr>
      <xdr:spPr>
        <a:xfrm>
          <a:off x="19443700" y="105881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90695</xdr:rowOff>
    </xdr:from>
    <xdr:ext cx="469744" cy="259045"/>
    <xdr:sp macro="" textlink="">
      <xdr:nvSpPr>
        <xdr:cNvPr id="593" name="【学校施設】&#10;一人当たり面積最大値テキスト">
          <a:extLst>
            <a:ext uri="{FF2B5EF4-FFF2-40B4-BE49-F238E27FC236}">
              <a16:creationId xmlns:a16="http://schemas.microsoft.com/office/drawing/2014/main" id="{9BDAB287-52BE-4BEA-BD3F-7706FA605615}"/>
            </a:ext>
          </a:extLst>
        </xdr:cNvPr>
        <xdr:cNvSpPr txBox="1"/>
      </xdr:nvSpPr>
      <xdr:spPr>
        <a:xfrm>
          <a:off x="19547840" y="9143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144018</xdr:rowOff>
    </xdr:from>
    <xdr:to>
      <xdr:col>116</xdr:col>
      <xdr:colOff>152400</xdr:colOff>
      <xdr:row>55</xdr:row>
      <xdr:rowOff>144018</xdr:rowOff>
    </xdr:to>
    <xdr:cxnSp macro="">
      <xdr:nvCxnSpPr>
        <xdr:cNvPr id="594" name="直線コネクタ 593">
          <a:extLst>
            <a:ext uri="{FF2B5EF4-FFF2-40B4-BE49-F238E27FC236}">
              <a16:creationId xmlns:a16="http://schemas.microsoft.com/office/drawing/2014/main" id="{45161C2E-CCB0-49A7-81BE-8C218AA5B908}"/>
            </a:ext>
          </a:extLst>
        </xdr:cNvPr>
        <xdr:cNvCxnSpPr/>
      </xdr:nvCxnSpPr>
      <xdr:spPr>
        <a:xfrm>
          <a:off x="19443700" y="93642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68787</xdr:rowOff>
    </xdr:from>
    <xdr:ext cx="469744" cy="259045"/>
    <xdr:sp macro="" textlink="">
      <xdr:nvSpPr>
        <xdr:cNvPr id="595" name="【学校施設】&#10;一人当たり面積平均値テキスト">
          <a:extLst>
            <a:ext uri="{FF2B5EF4-FFF2-40B4-BE49-F238E27FC236}">
              <a16:creationId xmlns:a16="http://schemas.microsoft.com/office/drawing/2014/main" id="{517BC9D3-3B74-4022-ADC2-0D076EF551F9}"/>
            </a:ext>
          </a:extLst>
        </xdr:cNvPr>
        <xdr:cNvSpPr txBox="1"/>
      </xdr:nvSpPr>
      <xdr:spPr>
        <a:xfrm>
          <a:off x="19547840" y="10294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90360</xdr:rowOff>
    </xdr:from>
    <xdr:to>
      <xdr:col>116</xdr:col>
      <xdr:colOff>114300</xdr:colOff>
      <xdr:row>62</xdr:row>
      <xdr:rowOff>20510</xdr:rowOff>
    </xdr:to>
    <xdr:sp macro="" textlink="">
      <xdr:nvSpPr>
        <xdr:cNvPr id="596" name="フローチャート: 判断 595">
          <a:extLst>
            <a:ext uri="{FF2B5EF4-FFF2-40B4-BE49-F238E27FC236}">
              <a16:creationId xmlns:a16="http://schemas.microsoft.com/office/drawing/2014/main" id="{A4935605-0FEC-498F-BA3C-D0F5E0B8B000}"/>
            </a:ext>
          </a:extLst>
        </xdr:cNvPr>
        <xdr:cNvSpPr/>
      </xdr:nvSpPr>
      <xdr:spPr>
        <a:xfrm>
          <a:off x="19458940" y="103164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99123</xdr:rowOff>
    </xdr:from>
    <xdr:to>
      <xdr:col>112</xdr:col>
      <xdr:colOff>38100</xdr:colOff>
      <xdr:row>62</xdr:row>
      <xdr:rowOff>29273</xdr:rowOff>
    </xdr:to>
    <xdr:sp macro="" textlink="">
      <xdr:nvSpPr>
        <xdr:cNvPr id="597" name="フローチャート: 判断 596">
          <a:extLst>
            <a:ext uri="{FF2B5EF4-FFF2-40B4-BE49-F238E27FC236}">
              <a16:creationId xmlns:a16="http://schemas.microsoft.com/office/drawing/2014/main" id="{A1914807-6DCC-4AE1-9821-62348859DAA3}"/>
            </a:ext>
          </a:extLst>
        </xdr:cNvPr>
        <xdr:cNvSpPr/>
      </xdr:nvSpPr>
      <xdr:spPr>
        <a:xfrm>
          <a:off x="18735040" y="1032516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99695</xdr:rowOff>
    </xdr:from>
    <xdr:to>
      <xdr:col>107</xdr:col>
      <xdr:colOff>101600</xdr:colOff>
      <xdr:row>62</xdr:row>
      <xdr:rowOff>29845</xdr:rowOff>
    </xdr:to>
    <xdr:sp macro="" textlink="">
      <xdr:nvSpPr>
        <xdr:cNvPr id="598" name="フローチャート: 判断 597">
          <a:extLst>
            <a:ext uri="{FF2B5EF4-FFF2-40B4-BE49-F238E27FC236}">
              <a16:creationId xmlns:a16="http://schemas.microsoft.com/office/drawing/2014/main" id="{D24AC04B-322D-4A83-B219-7BE2EAF6D354}"/>
            </a:ext>
          </a:extLst>
        </xdr:cNvPr>
        <xdr:cNvSpPr/>
      </xdr:nvSpPr>
      <xdr:spPr>
        <a:xfrm>
          <a:off x="17937480" y="103257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99314</xdr:rowOff>
    </xdr:from>
    <xdr:to>
      <xdr:col>102</xdr:col>
      <xdr:colOff>165100</xdr:colOff>
      <xdr:row>62</xdr:row>
      <xdr:rowOff>29464</xdr:rowOff>
    </xdr:to>
    <xdr:sp macro="" textlink="">
      <xdr:nvSpPr>
        <xdr:cNvPr id="599" name="フローチャート: 判断 598">
          <a:extLst>
            <a:ext uri="{FF2B5EF4-FFF2-40B4-BE49-F238E27FC236}">
              <a16:creationId xmlns:a16="http://schemas.microsoft.com/office/drawing/2014/main" id="{1F86EF21-FF2F-4874-9437-F28D396C831D}"/>
            </a:ext>
          </a:extLst>
        </xdr:cNvPr>
        <xdr:cNvSpPr/>
      </xdr:nvSpPr>
      <xdr:spPr>
        <a:xfrm>
          <a:off x="17162780" y="103253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106553</xdr:rowOff>
    </xdr:from>
    <xdr:to>
      <xdr:col>98</xdr:col>
      <xdr:colOff>38100</xdr:colOff>
      <xdr:row>62</xdr:row>
      <xdr:rowOff>36703</xdr:rowOff>
    </xdr:to>
    <xdr:sp macro="" textlink="">
      <xdr:nvSpPr>
        <xdr:cNvPr id="600" name="フローチャート: 判断 599">
          <a:extLst>
            <a:ext uri="{FF2B5EF4-FFF2-40B4-BE49-F238E27FC236}">
              <a16:creationId xmlns:a16="http://schemas.microsoft.com/office/drawing/2014/main" id="{B785C881-DE11-41C5-8DD6-F926A3F2B64E}"/>
            </a:ext>
          </a:extLst>
        </xdr:cNvPr>
        <xdr:cNvSpPr/>
      </xdr:nvSpPr>
      <xdr:spPr>
        <a:xfrm>
          <a:off x="16388080" y="103325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8E90EAB3-D8CC-4AC2-81E1-D19F1C257268}"/>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142CAD82-A530-4103-80DC-400944C77CF2}"/>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54EBC3BF-B353-42BB-8A94-3146572005CE}"/>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3084C242-55F0-4E92-A9FC-00C99BEF7734}"/>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CCC0F208-A27E-4B93-8E0A-7903FA12C91E}"/>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26733</xdr:rowOff>
    </xdr:from>
    <xdr:to>
      <xdr:col>116</xdr:col>
      <xdr:colOff>114300</xdr:colOff>
      <xdr:row>61</xdr:row>
      <xdr:rowOff>128333</xdr:rowOff>
    </xdr:to>
    <xdr:sp macro="" textlink="">
      <xdr:nvSpPr>
        <xdr:cNvPr id="606" name="楕円 605">
          <a:extLst>
            <a:ext uri="{FF2B5EF4-FFF2-40B4-BE49-F238E27FC236}">
              <a16:creationId xmlns:a16="http://schemas.microsoft.com/office/drawing/2014/main" id="{14E78877-35B6-45B6-BFC9-B23CE936B1D2}"/>
            </a:ext>
          </a:extLst>
        </xdr:cNvPr>
        <xdr:cNvSpPr/>
      </xdr:nvSpPr>
      <xdr:spPr>
        <a:xfrm>
          <a:off x="19458940" y="10252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49610</xdr:rowOff>
    </xdr:from>
    <xdr:ext cx="469744" cy="259045"/>
    <xdr:sp macro="" textlink="">
      <xdr:nvSpPr>
        <xdr:cNvPr id="607" name="【学校施設】&#10;一人当たり面積該当値テキスト">
          <a:extLst>
            <a:ext uri="{FF2B5EF4-FFF2-40B4-BE49-F238E27FC236}">
              <a16:creationId xmlns:a16="http://schemas.microsoft.com/office/drawing/2014/main" id="{E23E24A7-C7C5-4998-BE71-771B220BDECB}"/>
            </a:ext>
          </a:extLst>
        </xdr:cNvPr>
        <xdr:cNvSpPr txBox="1"/>
      </xdr:nvSpPr>
      <xdr:spPr>
        <a:xfrm>
          <a:off x="19547840" y="10108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42164</xdr:rowOff>
    </xdr:from>
    <xdr:to>
      <xdr:col>112</xdr:col>
      <xdr:colOff>38100</xdr:colOff>
      <xdr:row>61</xdr:row>
      <xdr:rowOff>143764</xdr:rowOff>
    </xdr:to>
    <xdr:sp macro="" textlink="">
      <xdr:nvSpPr>
        <xdr:cNvPr id="608" name="楕円 607">
          <a:extLst>
            <a:ext uri="{FF2B5EF4-FFF2-40B4-BE49-F238E27FC236}">
              <a16:creationId xmlns:a16="http://schemas.microsoft.com/office/drawing/2014/main" id="{80E119A4-0F46-4E3A-9E51-6F5863CBD91C}"/>
            </a:ext>
          </a:extLst>
        </xdr:cNvPr>
        <xdr:cNvSpPr/>
      </xdr:nvSpPr>
      <xdr:spPr>
        <a:xfrm>
          <a:off x="18735040" y="102682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77533</xdr:rowOff>
    </xdr:from>
    <xdr:to>
      <xdr:col>116</xdr:col>
      <xdr:colOff>63500</xdr:colOff>
      <xdr:row>61</xdr:row>
      <xdr:rowOff>92964</xdr:rowOff>
    </xdr:to>
    <xdr:cxnSp macro="">
      <xdr:nvCxnSpPr>
        <xdr:cNvPr id="609" name="直線コネクタ 608">
          <a:extLst>
            <a:ext uri="{FF2B5EF4-FFF2-40B4-BE49-F238E27FC236}">
              <a16:creationId xmlns:a16="http://schemas.microsoft.com/office/drawing/2014/main" id="{BFC98C76-790C-4737-9ABA-4490A6FD6278}"/>
            </a:ext>
          </a:extLst>
        </xdr:cNvPr>
        <xdr:cNvCxnSpPr/>
      </xdr:nvCxnSpPr>
      <xdr:spPr>
        <a:xfrm flipV="1">
          <a:off x="18778220" y="10303573"/>
          <a:ext cx="731520" cy="15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53022</xdr:rowOff>
    </xdr:from>
    <xdr:to>
      <xdr:col>107</xdr:col>
      <xdr:colOff>101600</xdr:colOff>
      <xdr:row>61</xdr:row>
      <xdr:rowOff>154622</xdr:rowOff>
    </xdr:to>
    <xdr:sp macro="" textlink="">
      <xdr:nvSpPr>
        <xdr:cNvPr id="610" name="楕円 609">
          <a:extLst>
            <a:ext uri="{FF2B5EF4-FFF2-40B4-BE49-F238E27FC236}">
              <a16:creationId xmlns:a16="http://schemas.microsoft.com/office/drawing/2014/main" id="{3EA0C18F-7618-442A-B98B-EDE54FA50E50}"/>
            </a:ext>
          </a:extLst>
        </xdr:cNvPr>
        <xdr:cNvSpPr/>
      </xdr:nvSpPr>
      <xdr:spPr>
        <a:xfrm>
          <a:off x="17937480" y="1027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92964</xdr:rowOff>
    </xdr:from>
    <xdr:to>
      <xdr:col>111</xdr:col>
      <xdr:colOff>177800</xdr:colOff>
      <xdr:row>61</xdr:row>
      <xdr:rowOff>103822</xdr:rowOff>
    </xdr:to>
    <xdr:cxnSp macro="">
      <xdr:nvCxnSpPr>
        <xdr:cNvPr id="611" name="直線コネクタ 610">
          <a:extLst>
            <a:ext uri="{FF2B5EF4-FFF2-40B4-BE49-F238E27FC236}">
              <a16:creationId xmlns:a16="http://schemas.microsoft.com/office/drawing/2014/main" id="{5E3C3374-D7AA-4633-94FF-81F1514C4970}"/>
            </a:ext>
          </a:extLst>
        </xdr:cNvPr>
        <xdr:cNvCxnSpPr/>
      </xdr:nvCxnSpPr>
      <xdr:spPr>
        <a:xfrm flipV="1">
          <a:off x="17988280" y="10319004"/>
          <a:ext cx="78994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68072</xdr:rowOff>
    </xdr:from>
    <xdr:to>
      <xdr:col>102</xdr:col>
      <xdr:colOff>165100</xdr:colOff>
      <xdr:row>61</xdr:row>
      <xdr:rowOff>169672</xdr:rowOff>
    </xdr:to>
    <xdr:sp macro="" textlink="">
      <xdr:nvSpPr>
        <xdr:cNvPr id="612" name="楕円 611">
          <a:extLst>
            <a:ext uri="{FF2B5EF4-FFF2-40B4-BE49-F238E27FC236}">
              <a16:creationId xmlns:a16="http://schemas.microsoft.com/office/drawing/2014/main" id="{B63053DE-B086-4704-990A-CEC06DC1990E}"/>
            </a:ext>
          </a:extLst>
        </xdr:cNvPr>
        <xdr:cNvSpPr/>
      </xdr:nvSpPr>
      <xdr:spPr>
        <a:xfrm>
          <a:off x="17162780" y="1029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103822</xdr:rowOff>
    </xdr:from>
    <xdr:to>
      <xdr:col>107</xdr:col>
      <xdr:colOff>50800</xdr:colOff>
      <xdr:row>61</xdr:row>
      <xdr:rowOff>118872</xdr:rowOff>
    </xdr:to>
    <xdr:cxnSp macro="">
      <xdr:nvCxnSpPr>
        <xdr:cNvPr id="613" name="直線コネクタ 612">
          <a:extLst>
            <a:ext uri="{FF2B5EF4-FFF2-40B4-BE49-F238E27FC236}">
              <a16:creationId xmlns:a16="http://schemas.microsoft.com/office/drawing/2014/main" id="{2E079F1F-9BB0-4A40-9DF8-09A0AFD89B89}"/>
            </a:ext>
          </a:extLst>
        </xdr:cNvPr>
        <xdr:cNvCxnSpPr/>
      </xdr:nvCxnSpPr>
      <xdr:spPr>
        <a:xfrm flipV="1">
          <a:off x="17213580" y="10329862"/>
          <a:ext cx="774700" cy="1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81026</xdr:rowOff>
    </xdr:from>
    <xdr:to>
      <xdr:col>98</xdr:col>
      <xdr:colOff>38100</xdr:colOff>
      <xdr:row>62</xdr:row>
      <xdr:rowOff>11176</xdr:rowOff>
    </xdr:to>
    <xdr:sp macro="" textlink="">
      <xdr:nvSpPr>
        <xdr:cNvPr id="614" name="楕円 613">
          <a:extLst>
            <a:ext uri="{FF2B5EF4-FFF2-40B4-BE49-F238E27FC236}">
              <a16:creationId xmlns:a16="http://schemas.microsoft.com/office/drawing/2014/main" id="{6DDDE390-8E29-47D6-98E9-829887B38A2C}"/>
            </a:ext>
          </a:extLst>
        </xdr:cNvPr>
        <xdr:cNvSpPr/>
      </xdr:nvSpPr>
      <xdr:spPr>
        <a:xfrm>
          <a:off x="16388080" y="103070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118872</xdr:rowOff>
    </xdr:from>
    <xdr:to>
      <xdr:col>102</xdr:col>
      <xdr:colOff>114300</xdr:colOff>
      <xdr:row>61</xdr:row>
      <xdr:rowOff>131826</xdr:rowOff>
    </xdr:to>
    <xdr:cxnSp macro="">
      <xdr:nvCxnSpPr>
        <xdr:cNvPr id="615" name="直線コネクタ 614">
          <a:extLst>
            <a:ext uri="{FF2B5EF4-FFF2-40B4-BE49-F238E27FC236}">
              <a16:creationId xmlns:a16="http://schemas.microsoft.com/office/drawing/2014/main" id="{7C0914E1-4C05-41E9-B049-7AA823EC41A4}"/>
            </a:ext>
          </a:extLst>
        </xdr:cNvPr>
        <xdr:cNvCxnSpPr/>
      </xdr:nvCxnSpPr>
      <xdr:spPr>
        <a:xfrm flipV="1">
          <a:off x="16431260" y="10344912"/>
          <a:ext cx="78232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20400</xdr:rowOff>
    </xdr:from>
    <xdr:ext cx="469744" cy="259045"/>
    <xdr:sp macro="" textlink="">
      <xdr:nvSpPr>
        <xdr:cNvPr id="616" name="n_1aveValue【学校施設】&#10;一人当たり面積">
          <a:extLst>
            <a:ext uri="{FF2B5EF4-FFF2-40B4-BE49-F238E27FC236}">
              <a16:creationId xmlns:a16="http://schemas.microsoft.com/office/drawing/2014/main" id="{953D9C7A-65FC-49A5-A5DA-01B36A58E69E}"/>
            </a:ext>
          </a:extLst>
        </xdr:cNvPr>
        <xdr:cNvSpPr txBox="1"/>
      </xdr:nvSpPr>
      <xdr:spPr>
        <a:xfrm>
          <a:off x="18561127" y="10414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20972</xdr:rowOff>
    </xdr:from>
    <xdr:ext cx="469744" cy="259045"/>
    <xdr:sp macro="" textlink="">
      <xdr:nvSpPr>
        <xdr:cNvPr id="617" name="n_2aveValue【学校施設】&#10;一人当たり面積">
          <a:extLst>
            <a:ext uri="{FF2B5EF4-FFF2-40B4-BE49-F238E27FC236}">
              <a16:creationId xmlns:a16="http://schemas.microsoft.com/office/drawing/2014/main" id="{D0279BE7-5015-48E2-B0F4-6DA10DC782C1}"/>
            </a:ext>
          </a:extLst>
        </xdr:cNvPr>
        <xdr:cNvSpPr txBox="1"/>
      </xdr:nvSpPr>
      <xdr:spPr>
        <a:xfrm>
          <a:off x="17776267" y="10414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20591</xdr:rowOff>
    </xdr:from>
    <xdr:ext cx="469744" cy="259045"/>
    <xdr:sp macro="" textlink="">
      <xdr:nvSpPr>
        <xdr:cNvPr id="618" name="n_3aveValue【学校施設】&#10;一人当たり面積">
          <a:extLst>
            <a:ext uri="{FF2B5EF4-FFF2-40B4-BE49-F238E27FC236}">
              <a16:creationId xmlns:a16="http://schemas.microsoft.com/office/drawing/2014/main" id="{C239B2C4-08C8-4879-B6A3-0CBAB485523D}"/>
            </a:ext>
          </a:extLst>
        </xdr:cNvPr>
        <xdr:cNvSpPr txBox="1"/>
      </xdr:nvSpPr>
      <xdr:spPr>
        <a:xfrm>
          <a:off x="17001567" y="1041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27830</xdr:rowOff>
    </xdr:from>
    <xdr:ext cx="469744" cy="259045"/>
    <xdr:sp macro="" textlink="">
      <xdr:nvSpPr>
        <xdr:cNvPr id="619" name="n_4aveValue【学校施設】&#10;一人当たり面積">
          <a:extLst>
            <a:ext uri="{FF2B5EF4-FFF2-40B4-BE49-F238E27FC236}">
              <a16:creationId xmlns:a16="http://schemas.microsoft.com/office/drawing/2014/main" id="{8C2A34A5-33E2-4B3B-BF26-95518119C3A0}"/>
            </a:ext>
          </a:extLst>
        </xdr:cNvPr>
        <xdr:cNvSpPr txBox="1"/>
      </xdr:nvSpPr>
      <xdr:spPr>
        <a:xfrm>
          <a:off x="16226867" y="10421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160291</xdr:rowOff>
    </xdr:from>
    <xdr:ext cx="469744" cy="259045"/>
    <xdr:sp macro="" textlink="">
      <xdr:nvSpPr>
        <xdr:cNvPr id="620" name="n_1mainValue【学校施設】&#10;一人当たり面積">
          <a:extLst>
            <a:ext uri="{FF2B5EF4-FFF2-40B4-BE49-F238E27FC236}">
              <a16:creationId xmlns:a16="http://schemas.microsoft.com/office/drawing/2014/main" id="{57BF2EE9-ED8D-4596-AF5A-EED4C01CC182}"/>
            </a:ext>
          </a:extLst>
        </xdr:cNvPr>
        <xdr:cNvSpPr txBox="1"/>
      </xdr:nvSpPr>
      <xdr:spPr>
        <a:xfrm>
          <a:off x="18561127" y="10051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171149</xdr:rowOff>
    </xdr:from>
    <xdr:ext cx="469744" cy="259045"/>
    <xdr:sp macro="" textlink="">
      <xdr:nvSpPr>
        <xdr:cNvPr id="621" name="n_2mainValue【学校施設】&#10;一人当たり面積">
          <a:extLst>
            <a:ext uri="{FF2B5EF4-FFF2-40B4-BE49-F238E27FC236}">
              <a16:creationId xmlns:a16="http://schemas.microsoft.com/office/drawing/2014/main" id="{C36AD208-7B4C-4DB2-B62B-4A4022BF362D}"/>
            </a:ext>
          </a:extLst>
        </xdr:cNvPr>
        <xdr:cNvSpPr txBox="1"/>
      </xdr:nvSpPr>
      <xdr:spPr>
        <a:xfrm>
          <a:off x="17776267" y="10061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14749</xdr:rowOff>
    </xdr:from>
    <xdr:ext cx="469744" cy="259045"/>
    <xdr:sp macro="" textlink="">
      <xdr:nvSpPr>
        <xdr:cNvPr id="622" name="n_3mainValue【学校施設】&#10;一人当たり面積">
          <a:extLst>
            <a:ext uri="{FF2B5EF4-FFF2-40B4-BE49-F238E27FC236}">
              <a16:creationId xmlns:a16="http://schemas.microsoft.com/office/drawing/2014/main" id="{A1E853F0-C851-4655-9162-22E7F0A9A6BF}"/>
            </a:ext>
          </a:extLst>
        </xdr:cNvPr>
        <xdr:cNvSpPr txBox="1"/>
      </xdr:nvSpPr>
      <xdr:spPr>
        <a:xfrm>
          <a:off x="17001567" y="1007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27703</xdr:rowOff>
    </xdr:from>
    <xdr:ext cx="469744" cy="259045"/>
    <xdr:sp macro="" textlink="">
      <xdr:nvSpPr>
        <xdr:cNvPr id="623" name="n_4mainValue【学校施設】&#10;一人当たり面積">
          <a:extLst>
            <a:ext uri="{FF2B5EF4-FFF2-40B4-BE49-F238E27FC236}">
              <a16:creationId xmlns:a16="http://schemas.microsoft.com/office/drawing/2014/main" id="{96B0A5AB-6A6B-465E-A15B-088DDFDA0994}"/>
            </a:ext>
          </a:extLst>
        </xdr:cNvPr>
        <xdr:cNvSpPr txBox="1"/>
      </xdr:nvSpPr>
      <xdr:spPr>
        <a:xfrm>
          <a:off x="16226867" y="10086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360B3AC1-71BD-463E-A1C0-5B1FA922F24B}"/>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532D45B8-6677-4EDE-A65C-6F54480956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A3747837-6702-4721-8709-4AE3BD2F1146}"/>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27B9EEC0-3BD8-423F-83F5-9EF7A9E84E19}"/>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23186E40-DE54-48D2-9619-C563E9D8BB95}"/>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B4332CC7-2DEF-4E26-80DD-4CAEA95DC62E}"/>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2981FD4A-BCB2-428D-89A3-F698BFA41B23}"/>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ADB04F58-C1A4-4E4E-B63A-9B0364780CD3}"/>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2" name="テキスト ボックス 631">
          <a:extLst>
            <a:ext uri="{FF2B5EF4-FFF2-40B4-BE49-F238E27FC236}">
              <a16:creationId xmlns:a16="http://schemas.microsoft.com/office/drawing/2014/main" id="{DCE09EA1-9DEE-4E5B-901C-2A740D219EE2}"/>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3" name="直線コネクタ 632">
          <a:extLst>
            <a:ext uri="{FF2B5EF4-FFF2-40B4-BE49-F238E27FC236}">
              <a16:creationId xmlns:a16="http://schemas.microsoft.com/office/drawing/2014/main" id="{27C76253-8A0B-4063-922E-421E0DB3BAD4}"/>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4" name="テキスト ボックス 633">
          <a:extLst>
            <a:ext uri="{FF2B5EF4-FFF2-40B4-BE49-F238E27FC236}">
              <a16:creationId xmlns:a16="http://schemas.microsoft.com/office/drawing/2014/main" id="{F2B2D8B7-5F3D-436D-B07E-3A584289054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5" name="直線コネクタ 634">
          <a:extLst>
            <a:ext uri="{FF2B5EF4-FFF2-40B4-BE49-F238E27FC236}">
              <a16:creationId xmlns:a16="http://schemas.microsoft.com/office/drawing/2014/main" id="{B08756DB-501A-4BBF-9551-C42EAB384419}"/>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6" name="テキスト ボックス 635">
          <a:extLst>
            <a:ext uri="{FF2B5EF4-FFF2-40B4-BE49-F238E27FC236}">
              <a16:creationId xmlns:a16="http://schemas.microsoft.com/office/drawing/2014/main" id="{647C38A1-67FB-45CF-8C6A-112E6DE006DE}"/>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7" name="直線コネクタ 636">
          <a:extLst>
            <a:ext uri="{FF2B5EF4-FFF2-40B4-BE49-F238E27FC236}">
              <a16:creationId xmlns:a16="http://schemas.microsoft.com/office/drawing/2014/main" id="{BB31A6B3-0206-4F8E-B2CB-C25ABA0A59F3}"/>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8" name="テキスト ボックス 637">
          <a:extLst>
            <a:ext uri="{FF2B5EF4-FFF2-40B4-BE49-F238E27FC236}">
              <a16:creationId xmlns:a16="http://schemas.microsoft.com/office/drawing/2014/main" id="{B0D52EE3-5BD4-4884-891E-4AF2C4E337A4}"/>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9" name="直線コネクタ 638">
          <a:extLst>
            <a:ext uri="{FF2B5EF4-FFF2-40B4-BE49-F238E27FC236}">
              <a16:creationId xmlns:a16="http://schemas.microsoft.com/office/drawing/2014/main" id="{AEE17FC7-F9FA-4C54-927B-A00D9DD7FE5A}"/>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0" name="テキスト ボックス 639">
          <a:extLst>
            <a:ext uri="{FF2B5EF4-FFF2-40B4-BE49-F238E27FC236}">
              <a16:creationId xmlns:a16="http://schemas.microsoft.com/office/drawing/2014/main" id="{28A068AE-B878-45D6-A05D-26449A3963A7}"/>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1" name="直線コネクタ 640">
          <a:extLst>
            <a:ext uri="{FF2B5EF4-FFF2-40B4-BE49-F238E27FC236}">
              <a16:creationId xmlns:a16="http://schemas.microsoft.com/office/drawing/2014/main" id="{8FA1B742-5C33-4C5C-9AF9-5BCA84BE7E88}"/>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2" name="テキスト ボックス 641">
          <a:extLst>
            <a:ext uri="{FF2B5EF4-FFF2-40B4-BE49-F238E27FC236}">
              <a16:creationId xmlns:a16="http://schemas.microsoft.com/office/drawing/2014/main" id="{F4422D2D-4172-4843-B1A4-E9C720F199F4}"/>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3" name="直線コネクタ 642">
          <a:extLst>
            <a:ext uri="{FF2B5EF4-FFF2-40B4-BE49-F238E27FC236}">
              <a16:creationId xmlns:a16="http://schemas.microsoft.com/office/drawing/2014/main" id="{D4697B5A-E7DB-47A7-9B6F-09E9627A0173}"/>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4" name="テキスト ボックス 643">
          <a:extLst>
            <a:ext uri="{FF2B5EF4-FFF2-40B4-BE49-F238E27FC236}">
              <a16:creationId xmlns:a16="http://schemas.microsoft.com/office/drawing/2014/main" id="{E2036BF7-82CB-4250-A9AA-4CD213C84C48}"/>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5" name="直線コネクタ 644">
          <a:extLst>
            <a:ext uri="{FF2B5EF4-FFF2-40B4-BE49-F238E27FC236}">
              <a16:creationId xmlns:a16="http://schemas.microsoft.com/office/drawing/2014/main" id="{ED4AAA56-2265-4857-812C-D6E48E0811BE}"/>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6" name="テキスト ボックス 645">
          <a:extLst>
            <a:ext uri="{FF2B5EF4-FFF2-40B4-BE49-F238E27FC236}">
              <a16:creationId xmlns:a16="http://schemas.microsoft.com/office/drawing/2014/main" id="{67246B29-2D50-4D35-BC4E-17BF83716770}"/>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8C33AC4F-33E1-4C5D-8039-4B549353327F}"/>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8" name="【児童館】&#10;有形固定資産減価償却率グラフ枠">
          <a:extLst>
            <a:ext uri="{FF2B5EF4-FFF2-40B4-BE49-F238E27FC236}">
              <a16:creationId xmlns:a16="http://schemas.microsoft.com/office/drawing/2014/main" id="{B9DCE326-844C-416F-994C-49F735DB7AA8}"/>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111579</xdr:rowOff>
    </xdr:from>
    <xdr:to>
      <xdr:col>85</xdr:col>
      <xdr:colOff>126364</xdr:colOff>
      <xdr:row>86</xdr:row>
      <xdr:rowOff>168729</xdr:rowOff>
    </xdr:to>
    <xdr:cxnSp macro="">
      <xdr:nvCxnSpPr>
        <xdr:cNvPr id="649" name="直線コネクタ 648">
          <a:extLst>
            <a:ext uri="{FF2B5EF4-FFF2-40B4-BE49-F238E27FC236}">
              <a16:creationId xmlns:a16="http://schemas.microsoft.com/office/drawing/2014/main" id="{FDA5EE38-1125-48D7-B965-3B2018871C82}"/>
            </a:ext>
          </a:extLst>
        </xdr:cNvPr>
        <xdr:cNvCxnSpPr/>
      </xdr:nvCxnSpPr>
      <xdr:spPr>
        <a:xfrm flipV="1">
          <a:off x="14375764" y="13187499"/>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0" name="【児童館】&#10;有形固定資産減価償却率最小値テキスト">
          <a:extLst>
            <a:ext uri="{FF2B5EF4-FFF2-40B4-BE49-F238E27FC236}">
              <a16:creationId xmlns:a16="http://schemas.microsoft.com/office/drawing/2014/main" id="{EAEC1BA9-D64B-482B-964C-4D50327E9B0C}"/>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1" name="直線コネクタ 650">
          <a:extLst>
            <a:ext uri="{FF2B5EF4-FFF2-40B4-BE49-F238E27FC236}">
              <a16:creationId xmlns:a16="http://schemas.microsoft.com/office/drawing/2014/main" id="{30D7E1B9-41FC-48B2-A769-8D7525CDF34F}"/>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58256</xdr:rowOff>
    </xdr:from>
    <xdr:ext cx="405111" cy="259045"/>
    <xdr:sp macro="" textlink="">
      <xdr:nvSpPr>
        <xdr:cNvPr id="652" name="【児童館】&#10;有形固定資産減価償却率最大値テキスト">
          <a:extLst>
            <a:ext uri="{FF2B5EF4-FFF2-40B4-BE49-F238E27FC236}">
              <a16:creationId xmlns:a16="http://schemas.microsoft.com/office/drawing/2014/main" id="{C68AD308-D8E8-4690-AAF1-02AD1E8CDB2F}"/>
            </a:ext>
          </a:extLst>
        </xdr:cNvPr>
        <xdr:cNvSpPr txBox="1"/>
      </xdr:nvSpPr>
      <xdr:spPr>
        <a:xfrm>
          <a:off x="14414500" y="12966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111579</xdr:rowOff>
    </xdr:from>
    <xdr:to>
      <xdr:col>86</xdr:col>
      <xdr:colOff>25400</xdr:colOff>
      <xdr:row>78</xdr:row>
      <xdr:rowOff>111579</xdr:rowOff>
    </xdr:to>
    <xdr:cxnSp macro="">
      <xdr:nvCxnSpPr>
        <xdr:cNvPr id="653" name="直線コネクタ 652">
          <a:extLst>
            <a:ext uri="{FF2B5EF4-FFF2-40B4-BE49-F238E27FC236}">
              <a16:creationId xmlns:a16="http://schemas.microsoft.com/office/drawing/2014/main" id="{57FA0D4B-2591-45A5-8D86-828E987398CE}"/>
            </a:ext>
          </a:extLst>
        </xdr:cNvPr>
        <xdr:cNvCxnSpPr/>
      </xdr:nvCxnSpPr>
      <xdr:spPr>
        <a:xfrm>
          <a:off x="14287500" y="131874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152235</xdr:rowOff>
    </xdr:from>
    <xdr:ext cx="405111" cy="259045"/>
    <xdr:sp macro="" textlink="">
      <xdr:nvSpPr>
        <xdr:cNvPr id="654" name="【児童館】&#10;有形固定資産減価償却率平均値テキスト">
          <a:extLst>
            <a:ext uri="{FF2B5EF4-FFF2-40B4-BE49-F238E27FC236}">
              <a16:creationId xmlns:a16="http://schemas.microsoft.com/office/drawing/2014/main" id="{B032F274-2035-4F88-9C4A-E0730F0063A5}"/>
            </a:ext>
          </a:extLst>
        </xdr:cNvPr>
        <xdr:cNvSpPr txBox="1"/>
      </xdr:nvSpPr>
      <xdr:spPr>
        <a:xfrm>
          <a:off x="14414500" y="137310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129358</xdr:rowOff>
    </xdr:from>
    <xdr:to>
      <xdr:col>85</xdr:col>
      <xdr:colOff>177800</xdr:colOff>
      <xdr:row>83</xdr:row>
      <xdr:rowOff>59508</xdr:rowOff>
    </xdr:to>
    <xdr:sp macro="" textlink="">
      <xdr:nvSpPr>
        <xdr:cNvPr id="655" name="フローチャート: 判断 654">
          <a:extLst>
            <a:ext uri="{FF2B5EF4-FFF2-40B4-BE49-F238E27FC236}">
              <a16:creationId xmlns:a16="http://schemas.microsoft.com/office/drawing/2014/main" id="{64A832EB-EA4D-4011-8FFE-076EA3174982}"/>
            </a:ext>
          </a:extLst>
        </xdr:cNvPr>
        <xdr:cNvSpPr/>
      </xdr:nvSpPr>
      <xdr:spPr>
        <a:xfrm>
          <a:off x="14325600" y="1387583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142421</xdr:rowOff>
    </xdr:from>
    <xdr:to>
      <xdr:col>81</xdr:col>
      <xdr:colOff>101600</xdr:colOff>
      <xdr:row>83</xdr:row>
      <xdr:rowOff>72571</xdr:rowOff>
    </xdr:to>
    <xdr:sp macro="" textlink="">
      <xdr:nvSpPr>
        <xdr:cNvPr id="656" name="フローチャート: 判断 655">
          <a:extLst>
            <a:ext uri="{FF2B5EF4-FFF2-40B4-BE49-F238E27FC236}">
              <a16:creationId xmlns:a16="http://schemas.microsoft.com/office/drawing/2014/main" id="{69DD1B2B-ED24-428E-AF4C-5D18AE0D5B4F}"/>
            </a:ext>
          </a:extLst>
        </xdr:cNvPr>
        <xdr:cNvSpPr/>
      </xdr:nvSpPr>
      <xdr:spPr>
        <a:xfrm>
          <a:off x="13578840" y="138889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132624</xdr:rowOff>
    </xdr:from>
    <xdr:to>
      <xdr:col>76</xdr:col>
      <xdr:colOff>165100</xdr:colOff>
      <xdr:row>83</xdr:row>
      <xdr:rowOff>62774</xdr:rowOff>
    </xdr:to>
    <xdr:sp macro="" textlink="">
      <xdr:nvSpPr>
        <xdr:cNvPr id="657" name="フローチャート: 判断 656">
          <a:extLst>
            <a:ext uri="{FF2B5EF4-FFF2-40B4-BE49-F238E27FC236}">
              <a16:creationId xmlns:a16="http://schemas.microsoft.com/office/drawing/2014/main" id="{E675B183-FF7A-4874-AABD-F00E5561B294}"/>
            </a:ext>
          </a:extLst>
        </xdr:cNvPr>
        <xdr:cNvSpPr/>
      </xdr:nvSpPr>
      <xdr:spPr>
        <a:xfrm>
          <a:off x="12804140" y="13879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77107</xdr:rowOff>
    </xdr:from>
    <xdr:to>
      <xdr:col>72</xdr:col>
      <xdr:colOff>38100</xdr:colOff>
      <xdr:row>83</xdr:row>
      <xdr:rowOff>7257</xdr:rowOff>
    </xdr:to>
    <xdr:sp macro="" textlink="">
      <xdr:nvSpPr>
        <xdr:cNvPr id="658" name="フローチャート: 判断 657">
          <a:extLst>
            <a:ext uri="{FF2B5EF4-FFF2-40B4-BE49-F238E27FC236}">
              <a16:creationId xmlns:a16="http://schemas.microsoft.com/office/drawing/2014/main" id="{D29759B1-CF09-47A8-8210-E194BCC35104}"/>
            </a:ext>
          </a:extLst>
        </xdr:cNvPr>
        <xdr:cNvSpPr/>
      </xdr:nvSpPr>
      <xdr:spPr>
        <a:xfrm>
          <a:off x="12029440" y="138235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37919</xdr:rowOff>
    </xdr:from>
    <xdr:to>
      <xdr:col>67</xdr:col>
      <xdr:colOff>101600</xdr:colOff>
      <xdr:row>82</xdr:row>
      <xdr:rowOff>139519</xdr:rowOff>
    </xdr:to>
    <xdr:sp macro="" textlink="">
      <xdr:nvSpPr>
        <xdr:cNvPr id="659" name="フローチャート: 判断 658">
          <a:extLst>
            <a:ext uri="{FF2B5EF4-FFF2-40B4-BE49-F238E27FC236}">
              <a16:creationId xmlns:a16="http://schemas.microsoft.com/office/drawing/2014/main" id="{816BCFB0-353D-43DD-B74F-A6C07BB7A91D}"/>
            </a:ext>
          </a:extLst>
        </xdr:cNvPr>
        <xdr:cNvSpPr/>
      </xdr:nvSpPr>
      <xdr:spPr>
        <a:xfrm>
          <a:off x="11231880" y="1378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702BC055-CE86-4696-B447-12EDED6A1047}"/>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E8D8E49C-A69F-4832-8D97-0B367C3D71F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A9741666-73DF-4F32-9472-2C296BD25CC1}"/>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9B6704BA-8C68-40D3-AB1D-DD2781DBD675}"/>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4F91647B-B0D8-4183-9CC5-2B53C500A8AE}"/>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170180</xdr:rowOff>
    </xdr:from>
    <xdr:to>
      <xdr:col>85</xdr:col>
      <xdr:colOff>177800</xdr:colOff>
      <xdr:row>84</xdr:row>
      <xdr:rowOff>100330</xdr:rowOff>
    </xdr:to>
    <xdr:sp macro="" textlink="">
      <xdr:nvSpPr>
        <xdr:cNvPr id="665" name="楕円 664">
          <a:extLst>
            <a:ext uri="{FF2B5EF4-FFF2-40B4-BE49-F238E27FC236}">
              <a16:creationId xmlns:a16="http://schemas.microsoft.com/office/drawing/2014/main" id="{E0077A98-4E61-4000-8905-EB69F563ED83}"/>
            </a:ext>
          </a:extLst>
        </xdr:cNvPr>
        <xdr:cNvSpPr/>
      </xdr:nvSpPr>
      <xdr:spPr>
        <a:xfrm>
          <a:off x="14325600" y="1408430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148607</xdr:rowOff>
    </xdr:from>
    <xdr:ext cx="405111" cy="259045"/>
    <xdr:sp macro="" textlink="">
      <xdr:nvSpPr>
        <xdr:cNvPr id="666" name="【児童館】&#10;有形固定資産減価償却率該当値テキスト">
          <a:extLst>
            <a:ext uri="{FF2B5EF4-FFF2-40B4-BE49-F238E27FC236}">
              <a16:creationId xmlns:a16="http://schemas.microsoft.com/office/drawing/2014/main" id="{AECB416B-FB68-4A68-B1B9-2506D9223678}"/>
            </a:ext>
          </a:extLst>
        </xdr:cNvPr>
        <xdr:cNvSpPr txBox="1"/>
      </xdr:nvSpPr>
      <xdr:spPr>
        <a:xfrm>
          <a:off x="14414500" y="1406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41184</xdr:rowOff>
    </xdr:from>
    <xdr:to>
      <xdr:col>81</xdr:col>
      <xdr:colOff>101600</xdr:colOff>
      <xdr:row>84</xdr:row>
      <xdr:rowOff>142784</xdr:rowOff>
    </xdr:to>
    <xdr:sp macro="" textlink="">
      <xdr:nvSpPr>
        <xdr:cNvPr id="667" name="楕円 666">
          <a:extLst>
            <a:ext uri="{FF2B5EF4-FFF2-40B4-BE49-F238E27FC236}">
              <a16:creationId xmlns:a16="http://schemas.microsoft.com/office/drawing/2014/main" id="{C863B5FC-1A41-4B1D-A58E-6AC310359902}"/>
            </a:ext>
          </a:extLst>
        </xdr:cNvPr>
        <xdr:cNvSpPr/>
      </xdr:nvSpPr>
      <xdr:spPr>
        <a:xfrm>
          <a:off x="13578840" y="1412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49530</xdr:rowOff>
    </xdr:from>
    <xdr:to>
      <xdr:col>85</xdr:col>
      <xdr:colOff>127000</xdr:colOff>
      <xdr:row>84</xdr:row>
      <xdr:rowOff>91984</xdr:rowOff>
    </xdr:to>
    <xdr:cxnSp macro="">
      <xdr:nvCxnSpPr>
        <xdr:cNvPr id="668" name="直線コネクタ 667">
          <a:extLst>
            <a:ext uri="{FF2B5EF4-FFF2-40B4-BE49-F238E27FC236}">
              <a16:creationId xmlns:a16="http://schemas.microsoft.com/office/drawing/2014/main" id="{49F6319D-3CE0-42FF-AF1F-55E3C80B90EB}"/>
            </a:ext>
          </a:extLst>
        </xdr:cNvPr>
        <xdr:cNvCxnSpPr/>
      </xdr:nvCxnSpPr>
      <xdr:spPr>
        <a:xfrm flipV="1">
          <a:off x="13629640" y="14131290"/>
          <a:ext cx="74676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122827</xdr:rowOff>
    </xdr:from>
    <xdr:to>
      <xdr:col>76</xdr:col>
      <xdr:colOff>165100</xdr:colOff>
      <xdr:row>84</xdr:row>
      <xdr:rowOff>52977</xdr:rowOff>
    </xdr:to>
    <xdr:sp macro="" textlink="">
      <xdr:nvSpPr>
        <xdr:cNvPr id="669" name="楕円 668">
          <a:extLst>
            <a:ext uri="{FF2B5EF4-FFF2-40B4-BE49-F238E27FC236}">
              <a16:creationId xmlns:a16="http://schemas.microsoft.com/office/drawing/2014/main" id="{7EFE27D6-1682-450C-AF08-5950708847F7}"/>
            </a:ext>
          </a:extLst>
        </xdr:cNvPr>
        <xdr:cNvSpPr/>
      </xdr:nvSpPr>
      <xdr:spPr>
        <a:xfrm>
          <a:off x="12804140" y="140369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2177</xdr:rowOff>
    </xdr:from>
    <xdr:to>
      <xdr:col>81</xdr:col>
      <xdr:colOff>50800</xdr:colOff>
      <xdr:row>84</xdr:row>
      <xdr:rowOff>91984</xdr:rowOff>
    </xdr:to>
    <xdr:cxnSp macro="">
      <xdr:nvCxnSpPr>
        <xdr:cNvPr id="670" name="直線コネクタ 669">
          <a:extLst>
            <a:ext uri="{FF2B5EF4-FFF2-40B4-BE49-F238E27FC236}">
              <a16:creationId xmlns:a16="http://schemas.microsoft.com/office/drawing/2014/main" id="{6970551F-73C9-4724-8C62-705445421183}"/>
            </a:ext>
          </a:extLst>
        </xdr:cNvPr>
        <xdr:cNvCxnSpPr/>
      </xdr:nvCxnSpPr>
      <xdr:spPr>
        <a:xfrm>
          <a:off x="12854940" y="14083937"/>
          <a:ext cx="774700" cy="8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3629</xdr:rowOff>
    </xdr:from>
    <xdr:to>
      <xdr:col>72</xdr:col>
      <xdr:colOff>38100</xdr:colOff>
      <xdr:row>84</xdr:row>
      <xdr:rowOff>105229</xdr:rowOff>
    </xdr:to>
    <xdr:sp macro="" textlink="">
      <xdr:nvSpPr>
        <xdr:cNvPr id="671" name="楕円 670">
          <a:extLst>
            <a:ext uri="{FF2B5EF4-FFF2-40B4-BE49-F238E27FC236}">
              <a16:creationId xmlns:a16="http://schemas.microsoft.com/office/drawing/2014/main" id="{253342C5-1C93-4DCF-BB36-17BE1B5F9ED9}"/>
            </a:ext>
          </a:extLst>
        </xdr:cNvPr>
        <xdr:cNvSpPr/>
      </xdr:nvSpPr>
      <xdr:spPr>
        <a:xfrm>
          <a:off x="12029440" y="140853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2177</xdr:rowOff>
    </xdr:from>
    <xdr:to>
      <xdr:col>76</xdr:col>
      <xdr:colOff>114300</xdr:colOff>
      <xdr:row>84</xdr:row>
      <xdr:rowOff>54429</xdr:rowOff>
    </xdr:to>
    <xdr:cxnSp macro="">
      <xdr:nvCxnSpPr>
        <xdr:cNvPr id="672" name="直線コネクタ 671">
          <a:extLst>
            <a:ext uri="{FF2B5EF4-FFF2-40B4-BE49-F238E27FC236}">
              <a16:creationId xmlns:a16="http://schemas.microsoft.com/office/drawing/2014/main" id="{939E708F-F11E-411D-9C4F-DB191D0EB8D9}"/>
            </a:ext>
          </a:extLst>
        </xdr:cNvPr>
        <xdr:cNvCxnSpPr/>
      </xdr:nvCxnSpPr>
      <xdr:spPr>
        <a:xfrm flipV="1">
          <a:off x="12072620" y="14083937"/>
          <a:ext cx="78232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157118</xdr:rowOff>
    </xdr:from>
    <xdr:to>
      <xdr:col>67</xdr:col>
      <xdr:colOff>101600</xdr:colOff>
      <xdr:row>84</xdr:row>
      <xdr:rowOff>87268</xdr:rowOff>
    </xdr:to>
    <xdr:sp macro="" textlink="">
      <xdr:nvSpPr>
        <xdr:cNvPr id="673" name="楕円 672">
          <a:extLst>
            <a:ext uri="{FF2B5EF4-FFF2-40B4-BE49-F238E27FC236}">
              <a16:creationId xmlns:a16="http://schemas.microsoft.com/office/drawing/2014/main" id="{E68C811B-2335-4386-834E-2874749CD510}"/>
            </a:ext>
          </a:extLst>
        </xdr:cNvPr>
        <xdr:cNvSpPr/>
      </xdr:nvSpPr>
      <xdr:spPr>
        <a:xfrm>
          <a:off x="11231880" y="140712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36468</xdr:rowOff>
    </xdr:from>
    <xdr:to>
      <xdr:col>71</xdr:col>
      <xdr:colOff>177800</xdr:colOff>
      <xdr:row>84</xdr:row>
      <xdr:rowOff>54429</xdr:rowOff>
    </xdr:to>
    <xdr:cxnSp macro="">
      <xdr:nvCxnSpPr>
        <xdr:cNvPr id="674" name="直線コネクタ 673">
          <a:extLst>
            <a:ext uri="{FF2B5EF4-FFF2-40B4-BE49-F238E27FC236}">
              <a16:creationId xmlns:a16="http://schemas.microsoft.com/office/drawing/2014/main" id="{B52070BE-662E-4B5F-BE9D-BC87C73201BC}"/>
            </a:ext>
          </a:extLst>
        </xdr:cNvPr>
        <xdr:cNvCxnSpPr/>
      </xdr:nvCxnSpPr>
      <xdr:spPr>
        <a:xfrm>
          <a:off x="11282680" y="14118228"/>
          <a:ext cx="78994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89098</xdr:rowOff>
    </xdr:from>
    <xdr:ext cx="405111" cy="259045"/>
    <xdr:sp macro="" textlink="">
      <xdr:nvSpPr>
        <xdr:cNvPr id="675" name="n_1aveValue【児童館】&#10;有形固定資産減価償却率">
          <a:extLst>
            <a:ext uri="{FF2B5EF4-FFF2-40B4-BE49-F238E27FC236}">
              <a16:creationId xmlns:a16="http://schemas.microsoft.com/office/drawing/2014/main" id="{72D29060-F210-44C0-ADD9-1DF60655EB2B}"/>
            </a:ext>
          </a:extLst>
        </xdr:cNvPr>
        <xdr:cNvSpPr txBox="1"/>
      </xdr:nvSpPr>
      <xdr:spPr>
        <a:xfrm>
          <a:off x="13437244" y="1366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79301</xdr:rowOff>
    </xdr:from>
    <xdr:ext cx="405111" cy="259045"/>
    <xdr:sp macro="" textlink="">
      <xdr:nvSpPr>
        <xdr:cNvPr id="676" name="n_2aveValue【児童館】&#10;有形固定資産減価償却率">
          <a:extLst>
            <a:ext uri="{FF2B5EF4-FFF2-40B4-BE49-F238E27FC236}">
              <a16:creationId xmlns:a16="http://schemas.microsoft.com/office/drawing/2014/main" id="{0124937D-4CB0-409F-9A82-E66ACA6FFE15}"/>
            </a:ext>
          </a:extLst>
        </xdr:cNvPr>
        <xdr:cNvSpPr txBox="1"/>
      </xdr:nvSpPr>
      <xdr:spPr>
        <a:xfrm>
          <a:off x="12675244" y="1365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23784</xdr:rowOff>
    </xdr:from>
    <xdr:ext cx="405111" cy="259045"/>
    <xdr:sp macro="" textlink="">
      <xdr:nvSpPr>
        <xdr:cNvPr id="677" name="n_3aveValue【児童館】&#10;有形固定資産減価償却率">
          <a:extLst>
            <a:ext uri="{FF2B5EF4-FFF2-40B4-BE49-F238E27FC236}">
              <a16:creationId xmlns:a16="http://schemas.microsoft.com/office/drawing/2014/main" id="{12960DB3-4EF9-478A-A19A-A3FEAA38A5CC}"/>
            </a:ext>
          </a:extLst>
        </xdr:cNvPr>
        <xdr:cNvSpPr txBox="1"/>
      </xdr:nvSpPr>
      <xdr:spPr>
        <a:xfrm>
          <a:off x="11900544" y="13602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156046</xdr:rowOff>
    </xdr:from>
    <xdr:ext cx="405111" cy="259045"/>
    <xdr:sp macro="" textlink="">
      <xdr:nvSpPr>
        <xdr:cNvPr id="678" name="n_4aveValue【児童館】&#10;有形固定資産減価償却率">
          <a:extLst>
            <a:ext uri="{FF2B5EF4-FFF2-40B4-BE49-F238E27FC236}">
              <a16:creationId xmlns:a16="http://schemas.microsoft.com/office/drawing/2014/main" id="{0DE8DA4F-8D5F-4EDF-8B99-672DE071C8B3}"/>
            </a:ext>
          </a:extLst>
        </xdr:cNvPr>
        <xdr:cNvSpPr txBox="1"/>
      </xdr:nvSpPr>
      <xdr:spPr>
        <a:xfrm>
          <a:off x="11102984" y="1356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133911</xdr:rowOff>
    </xdr:from>
    <xdr:ext cx="405111" cy="259045"/>
    <xdr:sp macro="" textlink="">
      <xdr:nvSpPr>
        <xdr:cNvPr id="679" name="n_1mainValue【児童館】&#10;有形固定資産減価償却率">
          <a:extLst>
            <a:ext uri="{FF2B5EF4-FFF2-40B4-BE49-F238E27FC236}">
              <a16:creationId xmlns:a16="http://schemas.microsoft.com/office/drawing/2014/main" id="{D5A0DE2D-601F-495A-8C21-DC2A235BC344}"/>
            </a:ext>
          </a:extLst>
        </xdr:cNvPr>
        <xdr:cNvSpPr txBox="1"/>
      </xdr:nvSpPr>
      <xdr:spPr>
        <a:xfrm>
          <a:off x="13437244" y="1421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44104</xdr:rowOff>
    </xdr:from>
    <xdr:ext cx="405111" cy="259045"/>
    <xdr:sp macro="" textlink="">
      <xdr:nvSpPr>
        <xdr:cNvPr id="680" name="n_2mainValue【児童館】&#10;有形固定資産減価償却率">
          <a:extLst>
            <a:ext uri="{FF2B5EF4-FFF2-40B4-BE49-F238E27FC236}">
              <a16:creationId xmlns:a16="http://schemas.microsoft.com/office/drawing/2014/main" id="{998856ED-9E40-4912-865C-8A3D2AC521E8}"/>
            </a:ext>
          </a:extLst>
        </xdr:cNvPr>
        <xdr:cNvSpPr txBox="1"/>
      </xdr:nvSpPr>
      <xdr:spPr>
        <a:xfrm>
          <a:off x="12675244" y="14125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96356</xdr:rowOff>
    </xdr:from>
    <xdr:ext cx="405111" cy="259045"/>
    <xdr:sp macro="" textlink="">
      <xdr:nvSpPr>
        <xdr:cNvPr id="681" name="n_3mainValue【児童館】&#10;有形固定資産減価償却率">
          <a:extLst>
            <a:ext uri="{FF2B5EF4-FFF2-40B4-BE49-F238E27FC236}">
              <a16:creationId xmlns:a16="http://schemas.microsoft.com/office/drawing/2014/main" id="{B429E378-36DB-47D7-BFAB-1A1228617F75}"/>
            </a:ext>
          </a:extLst>
        </xdr:cNvPr>
        <xdr:cNvSpPr txBox="1"/>
      </xdr:nvSpPr>
      <xdr:spPr>
        <a:xfrm>
          <a:off x="11900544" y="1417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78395</xdr:rowOff>
    </xdr:from>
    <xdr:ext cx="405111" cy="259045"/>
    <xdr:sp macro="" textlink="">
      <xdr:nvSpPr>
        <xdr:cNvPr id="682" name="n_4mainValue【児童館】&#10;有形固定資産減価償却率">
          <a:extLst>
            <a:ext uri="{FF2B5EF4-FFF2-40B4-BE49-F238E27FC236}">
              <a16:creationId xmlns:a16="http://schemas.microsoft.com/office/drawing/2014/main" id="{6FB63170-6CCA-4FFA-9436-60A5DE6668B9}"/>
            </a:ext>
          </a:extLst>
        </xdr:cNvPr>
        <xdr:cNvSpPr txBox="1"/>
      </xdr:nvSpPr>
      <xdr:spPr>
        <a:xfrm>
          <a:off x="11102984" y="14160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3" name="正方形/長方形 682">
          <a:extLst>
            <a:ext uri="{FF2B5EF4-FFF2-40B4-BE49-F238E27FC236}">
              <a16:creationId xmlns:a16="http://schemas.microsoft.com/office/drawing/2014/main" id="{FBEDC925-75A0-452E-9071-29B649000362}"/>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4" name="正方形/長方形 683">
          <a:extLst>
            <a:ext uri="{FF2B5EF4-FFF2-40B4-BE49-F238E27FC236}">
              <a16:creationId xmlns:a16="http://schemas.microsoft.com/office/drawing/2014/main" id="{B1042DEA-0B87-48E0-9115-0579A9ABD8FA}"/>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5" name="正方形/長方形 684">
          <a:extLst>
            <a:ext uri="{FF2B5EF4-FFF2-40B4-BE49-F238E27FC236}">
              <a16:creationId xmlns:a16="http://schemas.microsoft.com/office/drawing/2014/main" id="{978570D6-988F-44F9-A142-9D4A7520E7CF}"/>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6" name="正方形/長方形 685">
          <a:extLst>
            <a:ext uri="{FF2B5EF4-FFF2-40B4-BE49-F238E27FC236}">
              <a16:creationId xmlns:a16="http://schemas.microsoft.com/office/drawing/2014/main" id="{D481144B-95E0-45C4-BB30-F90F766C4B09}"/>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7" name="正方形/長方形 686">
          <a:extLst>
            <a:ext uri="{FF2B5EF4-FFF2-40B4-BE49-F238E27FC236}">
              <a16:creationId xmlns:a16="http://schemas.microsoft.com/office/drawing/2014/main" id="{278930F5-FCAD-4A75-BE10-693AF5E8C57E}"/>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8" name="正方形/長方形 687">
          <a:extLst>
            <a:ext uri="{FF2B5EF4-FFF2-40B4-BE49-F238E27FC236}">
              <a16:creationId xmlns:a16="http://schemas.microsoft.com/office/drawing/2014/main" id="{E1586835-E613-4691-B826-5EFD9129BC0B}"/>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9" name="正方形/長方形 688">
          <a:extLst>
            <a:ext uri="{FF2B5EF4-FFF2-40B4-BE49-F238E27FC236}">
              <a16:creationId xmlns:a16="http://schemas.microsoft.com/office/drawing/2014/main" id="{51D5CC7A-F073-448B-882A-9494D2BA8F94}"/>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0" name="正方形/長方形 689">
          <a:extLst>
            <a:ext uri="{FF2B5EF4-FFF2-40B4-BE49-F238E27FC236}">
              <a16:creationId xmlns:a16="http://schemas.microsoft.com/office/drawing/2014/main" id="{7B279D2C-5AB9-46EF-876B-DFFD49031B6C}"/>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1" name="テキスト ボックス 690">
          <a:extLst>
            <a:ext uri="{FF2B5EF4-FFF2-40B4-BE49-F238E27FC236}">
              <a16:creationId xmlns:a16="http://schemas.microsoft.com/office/drawing/2014/main" id="{AF71261E-C0FB-4CF8-A996-386B26CBF4CB}"/>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2" name="直線コネクタ 691">
          <a:extLst>
            <a:ext uri="{FF2B5EF4-FFF2-40B4-BE49-F238E27FC236}">
              <a16:creationId xmlns:a16="http://schemas.microsoft.com/office/drawing/2014/main" id="{CACDC6FF-647E-469B-8516-39E7F8C67E6B}"/>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3" name="直線コネクタ 692">
          <a:extLst>
            <a:ext uri="{FF2B5EF4-FFF2-40B4-BE49-F238E27FC236}">
              <a16:creationId xmlns:a16="http://schemas.microsoft.com/office/drawing/2014/main" id="{A61AD5AA-BE94-42E5-8946-7FD25D1D21CD}"/>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4" name="テキスト ボックス 693">
          <a:extLst>
            <a:ext uri="{FF2B5EF4-FFF2-40B4-BE49-F238E27FC236}">
              <a16:creationId xmlns:a16="http://schemas.microsoft.com/office/drawing/2014/main" id="{1FB29936-9E37-4441-8052-0CA63034FD29}"/>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5" name="直線コネクタ 694">
          <a:extLst>
            <a:ext uri="{FF2B5EF4-FFF2-40B4-BE49-F238E27FC236}">
              <a16:creationId xmlns:a16="http://schemas.microsoft.com/office/drawing/2014/main" id="{6D2C55E9-4E65-44BB-90D9-B92EC646FD46}"/>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6" name="テキスト ボックス 695">
          <a:extLst>
            <a:ext uri="{FF2B5EF4-FFF2-40B4-BE49-F238E27FC236}">
              <a16:creationId xmlns:a16="http://schemas.microsoft.com/office/drawing/2014/main" id="{6959FA96-9A1E-4F55-B86B-63950C7079B3}"/>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7" name="直線コネクタ 696">
          <a:extLst>
            <a:ext uri="{FF2B5EF4-FFF2-40B4-BE49-F238E27FC236}">
              <a16:creationId xmlns:a16="http://schemas.microsoft.com/office/drawing/2014/main" id="{FBDA8DF0-FAD8-484D-8C88-D52AE0DB7734}"/>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8" name="テキスト ボックス 697">
          <a:extLst>
            <a:ext uri="{FF2B5EF4-FFF2-40B4-BE49-F238E27FC236}">
              <a16:creationId xmlns:a16="http://schemas.microsoft.com/office/drawing/2014/main" id="{0C681E4E-CE65-40F5-8C5D-1ACB4273258D}"/>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9" name="直線コネクタ 698">
          <a:extLst>
            <a:ext uri="{FF2B5EF4-FFF2-40B4-BE49-F238E27FC236}">
              <a16:creationId xmlns:a16="http://schemas.microsoft.com/office/drawing/2014/main" id="{BB1E150A-F8A7-417C-BAA3-AD4C9C4717EF}"/>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0" name="テキスト ボックス 699">
          <a:extLst>
            <a:ext uri="{FF2B5EF4-FFF2-40B4-BE49-F238E27FC236}">
              <a16:creationId xmlns:a16="http://schemas.microsoft.com/office/drawing/2014/main" id="{11E6DC24-B521-4358-B7B1-EAA307AE0C8E}"/>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1" name="直線コネクタ 700">
          <a:extLst>
            <a:ext uri="{FF2B5EF4-FFF2-40B4-BE49-F238E27FC236}">
              <a16:creationId xmlns:a16="http://schemas.microsoft.com/office/drawing/2014/main" id="{BBD4A895-32FD-4888-8579-ABE440182293}"/>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2" name="テキスト ボックス 701">
          <a:extLst>
            <a:ext uri="{FF2B5EF4-FFF2-40B4-BE49-F238E27FC236}">
              <a16:creationId xmlns:a16="http://schemas.microsoft.com/office/drawing/2014/main" id="{47D93938-2DC2-444A-939E-FBC80102BB26}"/>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941260E7-F4B1-4AD2-B8C3-6D856D5115AE}"/>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FFE40F17-1341-4D8E-9163-F63C764FDF74}"/>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2BC44029-8829-46EC-98FE-D0CC8C55E928}"/>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144780</xdr:rowOff>
    </xdr:from>
    <xdr:to>
      <xdr:col>116</xdr:col>
      <xdr:colOff>62864</xdr:colOff>
      <xdr:row>86</xdr:row>
      <xdr:rowOff>99061</xdr:rowOff>
    </xdr:to>
    <xdr:cxnSp macro="">
      <xdr:nvCxnSpPr>
        <xdr:cNvPr id="706" name="直線コネクタ 705">
          <a:extLst>
            <a:ext uri="{FF2B5EF4-FFF2-40B4-BE49-F238E27FC236}">
              <a16:creationId xmlns:a16="http://schemas.microsoft.com/office/drawing/2014/main" id="{8C56F18F-DC1E-4EDD-A781-AA2BE39464EA}"/>
            </a:ext>
          </a:extLst>
        </xdr:cNvPr>
        <xdr:cNvCxnSpPr/>
      </xdr:nvCxnSpPr>
      <xdr:spPr>
        <a:xfrm flipV="1">
          <a:off x="19509104" y="13220700"/>
          <a:ext cx="0" cy="1295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102888</xdr:rowOff>
    </xdr:from>
    <xdr:ext cx="469744" cy="259045"/>
    <xdr:sp macro="" textlink="">
      <xdr:nvSpPr>
        <xdr:cNvPr id="707" name="【児童館】&#10;一人当たり面積最小値テキスト">
          <a:extLst>
            <a:ext uri="{FF2B5EF4-FFF2-40B4-BE49-F238E27FC236}">
              <a16:creationId xmlns:a16="http://schemas.microsoft.com/office/drawing/2014/main" id="{67651E2E-1241-4C25-AA4E-1A1FB9B2DD11}"/>
            </a:ext>
          </a:extLst>
        </xdr:cNvPr>
        <xdr:cNvSpPr txBox="1"/>
      </xdr:nvSpPr>
      <xdr:spPr>
        <a:xfrm>
          <a:off x="19547840" y="1451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99061</xdr:rowOff>
    </xdr:from>
    <xdr:to>
      <xdr:col>116</xdr:col>
      <xdr:colOff>152400</xdr:colOff>
      <xdr:row>86</xdr:row>
      <xdr:rowOff>99061</xdr:rowOff>
    </xdr:to>
    <xdr:cxnSp macro="">
      <xdr:nvCxnSpPr>
        <xdr:cNvPr id="708" name="直線コネクタ 707">
          <a:extLst>
            <a:ext uri="{FF2B5EF4-FFF2-40B4-BE49-F238E27FC236}">
              <a16:creationId xmlns:a16="http://schemas.microsoft.com/office/drawing/2014/main" id="{68BE37A5-CF50-4011-A0B4-BF3D15B4FA56}"/>
            </a:ext>
          </a:extLst>
        </xdr:cNvPr>
        <xdr:cNvCxnSpPr/>
      </xdr:nvCxnSpPr>
      <xdr:spPr>
        <a:xfrm>
          <a:off x="19443700" y="145161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91457</xdr:rowOff>
    </xdr:from>
    <xdr:ext cx="469744" cy="259045"/>
    <xdr:sp macro="" textlink="">
      <xdr:nvSpPr>
        <xdr:cNvPr id="709" name="【児童館】&#10;一人当たり面積最大値テキスト">
          <a:extLst>
            <a:ext uri="{FF2B5EF4-FFF2-40B4-BE49-F238E27FC236}">
              <a16:creationId xmlns:a16="http://schemas.microsoft.com/office/drawing/2014/main" id="{83C6912E-43CC-4945-BEDE-E7E4D722CD09}"/>
            </a:ext>
          </a:extLst>
        </xdr:cNvPr>
        <xdr:cNvSpPr txBox="1"/>
      </xdr:nvSpPr>
      <xdr:spPr>
        <a:xfrm>
          <a:off x="19547840" y="12999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144780</xdr:rowOff>
    </xdr:from>
    <xdr:to>
      <xdr:col>116</xdr:col>
      <xdr:colOff>152400</xdr:colOff>
      <xdr:row>78</xdr:row>
      <xdr:rowOff>144780</xdr:rowOff>
    </xdr:to>
    <xdr:cxnSp macro="">
      <xdr:nvCxnSpPr>
        <xdr:cNvPr id="710" name="直線コネクタ 709">
          <a:extLst>
            <a:ext uri="{FF2B5EF4-FFF2-40B4-BE49-F238E27FC236}">
              <a16:creationId xmlns:a16="http://schemas.microsoft.com/office/drawing/2014/main" id="{9C78EA8C-E10A-4934-8578-4200EA0667D1}"/>
            </a:ext>
          </a:extLst>
        </xdr:cNvPr>
        <xdr:cNvCxnSpPr/>
      </xdr:nvCxnSpPr>
      <xdr:spPr>
        <a:xfrm>
          <a:off x="19443700" y="132207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6366</xdr:rowOff>
    </xdr:from>
    <xdr:ext cx="469744" cy="259045"/>
    <xdr:sp macro="" textlink="">
      <xdr:nvSpPr>
        <xdr:cNvPr id="711" name="【児童館】&#10;一人当たり面積平均値テキスト">
          <a:extLst>
            <a:ext uri="{FF2B5EF4-FFF2-40B4-BE49-F238E27FC236}">
              <a16:creationId xmlns:a16="http://schemas.microsoft.com/office/drawing/2014/main" id="{F34F4492-5781-487C-BB8A-D0A2BC1D3DE6}"/>
            </a:ext>
          </a:extLst>
        </xdr:cNvPr>
        <xdr:cNvSpPr txBox="1"/>
      </xdr:nvSpPr>
      <xdr:spPr>
        <a:xfrm>
          <a:off x="19547840" y="14088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154939</xdr:rowOff>
    </xdr:from>
    <xdr:to>
      <xdr:col>116</xdr:col>
      <xdr:colOff>114300</xdr:colOff>
      <xdr:row>85</xdr:row>
      <xdr:rowOff>85089</xdr:rowOff>
    </xdr:to>
    <xdr:sp macro="" textlink="">
      <xdr:nvSpPr>
        <xdr:cNvPr id="712" name="フローチャート: 判断 711">
          <a:extLst>
            <a:ext uri="{FF2B5EF4-FFF2-40B4-BE49-F238E27FC236}">
              <a16:creationId xmlns:a16="http://schemas.microsoft.com/office/drawing/2014/main" id="{4843A011-4091-4009-8A37-05445C8CB7AF}"/>
            </a:ext>
          </a:extLst>
        </xdr:cNvPr>
        <xdr:cNvSpPr/>
      </xdr:nvSpPr>
      <xdr:spPr>
        <a:xfrm>
          <a:off x="19458940" y="142366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6350</xdr:rowOff>
    </xdr:from>
    <xdr:to>
      <xdr:col>112</xdr:col>
      <xdr:colOff>38100</xdr:colOff>
      <xdr:row>85</xdr:row>
      <xdr:rowOff>107950</xdr:rowOff>
    </xdr:to>
    <xdr:sp macro="" textlink="">
      <xdr:nvSpPr>
        <xdr:cNvPr id="713" name="フローチャート: 判断 712">
          <a:extLst>
            <a:ext uri="{FF2B5EF4-FFF2-40B4-BE49-F238E27FC236}">
              <a16:creationId xmlns:a16="http://schemas.microsoft.com/office/drawing/2014/main" id="{A2E9E3E8-EF1D-4B79-900E-38A7180682AE}"/>
            </a:ext>
          </a:extLst>
        </xdr:cNvPr>
        <xdr:cNvSpPr/>
      </xdr:nvSpPr>
      <xdr:spPr>
        <a:xfrm>
          <a:off x="18735040" y="142557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13970</xdr:rowOff>
    </xdr:from>
    <xdr:to>
      <xdr:col>107</xdr:col>
      <xdr:colOff>101600</xdr:colOff>
      <xdr:row>85</xdr:row>
      <xdr:rowOff>115570</xdr:rowOff>
    </xdr:to>
    <xdr:sp macro="" textlink="">
      <xdr:nvSpPr>
        <xdr:cNvPr id="714" name="フローチャート: 判断 713">
          <a:extLst>
            <a:ext uri="{FF2B5EF4-FFF2-40B4-BE49-F238E27FC236}">
              <a16:creationId xmlns:a16="http://schemas.microsoft.com/office/drawing/2014/main" id="{D46CCD87-C799-4B3E-B5EA-78EA3B5982F1}"/>
            </a:ext>
          </a:extLst>
        </xdr:cNvPr>
        <xdr:cNvSpPr/>
      </xdr:nvSpPr>
      <xdr:spPr>
        <a:xfrm>
          <a:off x="17937480" y="1426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170180</xdr:rowOff>
    </xdr:from>
    <xdr:to>
      <xdr:col>102</xdr:col>
      <xdr:colOff>165100</xdr:colOff>
      <xdr:row>85</xdr:row>
      <xdr:rowOff>100330</xdr:rowOff>
    </xdr:to>
    <xdr:sp macro="" textlink="">
      <xdr:nvSpPr>
        <xdr:cNvPr id="715" name="フローチャート: 判断 714">
          <a:extLst>
            <a:ext uri="{FF2B5EF4-FFF2-40B4-BE49-F238E27FC236}">
              <a16:creationId xmlns:a16="http://schemas.microsoft.com/office/drawing/2014/main" id="{BEC67442-8F20-4E01-A8D9-8C347242B3C7}"/>
            </a:ext>
          </a:extLst>
        </xdr:cNvPr>
        <xdr:cNvSpPr/>
      </xdr:nvSpPr>
      <xdr:spPr>
        <a:xfrm>
          <a:off x="17162780" y="14251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170180</xdr:rowOff>
    </xdr:from>
    <xdr:to>
      <xdr:col>98</xdr:col>
      <xdr:colOff>38100</xdr:colOff>
      <xdr:row>85</xdr:row>
      <xdr:rowOff>100330</xdr:rowOff>
    </xdr:to>
    <xdr:sp macro="" textlink="">
      <xdr:nvSpPr>
        <xdr:cNvPr id="716" name="フローチャート: 判断 715">
          <a:extLst>
            <a:ext uri="{FF2B5EF4-FFF2-40B4-BE49-F238E27FC236}">
              <a16:creationId xmlns:a16="http://schemas.microsoft.com/office/drawing/2014/main" id="{EFC5F236-7529-4334-B2C8-C2B3ED567F45}"/>
            </a:ext>
          </a:extLst>
        </xdr:cNvPr>
        <xdr:cNvSpPr/>
      </xdr:nvSpPr>
      <xdr:spPr>
        <a:xfrm>
          <a:off x="16388080" y="142519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C50E01FE-46FC-494D-8028-80969A1C852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7771276D-BF95-4688-8613-D8D1EF6845A4}"/>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EBBB8263-A135-4258-AB90-6138C5FAEEC9}"/>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1DC7C9E4-F915-48B7-8F63-34DE10C17978}"/>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2416FCCB-3223-442B-847C-6D54280373C8}"/>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128270</xdr:rowOff>
    </xdr:from>
    <xdr:to>
      <xdr:col>116</xdr:col>
      <xdr:colOff>114300</xdr:colOff>
      <xdr:row>86</xdr:row>
      <xdr:rowOff>58420</xdr:rowOff>
    </xdr:to>
    <xdr:sp macro="" textlink="">
      <xdr:nvSpPr>
        <xdr:cNvPr id="722" name="楕円 721">
          <a:extLst>
            <a:ext uri="{FF2B5EF4-FFF2-40B4-BE49-F238E27FC236}">
              <a16:creationId xmlns:a16="http://schemas.microsoft.com/office/drawing/2014/main" id="{E42D4AD4-F865-4009-99B1-F8BDD48ADFD4}"/>
            </a:ext>
          </a:extLst>
        </xdr:cNvPr>
        <xdr:cNvSpPr/>
      </xdr:nvSpPr>
      <xdr:spPr>
        <a:xfrm>
          <a:off x="19458940" y="14377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43197</xdr:rowOff>
    </xdr:from>
    <xdr:ext cx="469744" cy="259045"/>
    <xdr:sp macro="" textlink="">
      <xdr:nvSpPr>
        <xdr:cNvPr id="723" name="【児童館】&#10;一人当たり面積該当値テキスト">
          <a:extLst>
            <a:ext uri="{FF2B5EF4-FFF2-40B4-BE49-F238E27FC236}">
              <a16:creationId xmlns:a16="http://schemas.microsoft.com/office/drawing/2014/main" id="{AA9BB080-5CED-42EF-B694-50C3C8DF9787}"/>
            </a:ext>
          </a:extLst>
        </xdr:cNvPr>
        <xdr:cNvSpPr txBox="1"/>
      </xdr:nvSpPr>
      <xdr:spPr>
        <a:xfrm>
          <a:off x="19547840" y="14292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128270</xdr:rowOff>
    </xdr:from>
    <xdr:to>
      <xdr:col>112</xdr:col>
      <xdr:colOff>38100</xdr:colOff>
      <xdr:row>86</xdr:row>
      <xdr:rowOff>58420</xdr:rowOff>
    </xdr:to>
    <xdr:sp macro="" textlink="">
      <xdr:nvSpPr>
        <xdr:cNvPr id="724" name="楕円 723">
          <a:extLst>
            <a:ext uri="{FF2B5EF4-FFF2-40B4-BE49-F238E27FC236}">
              <a16:creationId xmlns:a16="http://schemas.microsoft.com/office/drawing/2014/main" id="{459285B2-1112-4640-984B-265C0218A8BF}"/>
            </a:ext>
          </a:extLst>
        </xdr:cNvPr>
        <xdr:cNvSpPr/>
      </xdr:nvSpPr>
      <xdr:spPr>
        <a:xfrm>
          <a:off x="18735040" y="143776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7620</xdr:rowOff>
    </xdr:from>
    <xdr:to>
      <xdr:col>116</xdr:col>
      <xdr:colOff>63500</xdr:colOff>
      <xdr:row>86</xdr:row>
      <xdr:rowOff>7620</xdr:rowOff>
    </xdr:to>
    <xdr:cxnSp macro="">
      <xdr:nvCxnSpPr>
        <xdr:cNvPr id="725" name="直線コネクタ 724">
          <a:extLst>
            <a:ext uri="{FF2B5EF4-FFF2-40B4-BE49-F238E27FC236}">
              <a16:creationId xmlns:a16="http://schemas.microsoft.com/office/drawing/2014/main" id="{10A80834-A290-4E7C-AC5D-C4A366340C26}"/>
            </a:ext>
          </a:extLst>
        </xdr:cNvPr>
        <xdr:cNvCxnSpPr/>
      </xdr:nvCxnSpPr>
      <xdr:spPr>
        <a:xfrm>
          <a:off x="18778220" y="144246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128270</xdr:rowOff>
    </xdr:from>
    <xdr:to>
      <xdr:col>107</xdr:col>
      <xdr:colOff>101600</xdr:colOff>
      <xdr:row>86</xdr:row>
      <xdr:rowOff>58420</xdr:rowOff>
    </xdr:to>
    <xdr:sp macro="" textlink="">
      <xdr:nvSpPr>
        <xdr:cNvPr id="726" name="楕円 725">
          <a:extLst>
            <a:ext uri="{FF2B5EF4-FFF2-40B4-BE49-F238E27FC236}">
              <a16:creationId xmlns:a16="http://schemas.microsoft.com/office/drawing/2014/main" id="{3C826509-1486-4FBB-95F1-2B7BCEDD0635}"/>
            </a:ext>
          </a:extLst>
        </xdr:cNvPr>
        <xdr:cNvSpPr/>
      </xdr:nvSpPr>
      <xdr:spPr>
        <a:xfrm>
          <a:off x="17937480" y="14377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7620</xdr:rowOff>
    </xdr:from>
    <xdr:to>
      <xdr:col>111</xdr:col>
      <xdr:colOff>177800</xdr:colOff>
      <xdr:row>86</xdr:row>
      <xdr:rowOff>7620</xdr:rowOff>
    </xdr:to>
    <xdr:cxnSp macro="">
      <xdr:nvCxnSpPr>
        <xdr:cNvPr id="727" name="直線コネクタ 726">
          <a:extLst>
            <a:ext uri="{FF2B5EF4-FFF2-40B4-BE49-F238E27FC236}">
              <a16:creationId xmlns:a16="http://schemas.microsoft.com/office/drawing/2014/main" id="{A98C3158-E595-4983-93CE-6C5A10BA4E65}"/>
            </a:ext>
          </a:extLst>
        </xdr:cNvPr>
        <xdr:cNvCxnSpPr/>
      </xdr:nvCxnSpPr>
      <xdr:spPr>
        <a:xfrm>
          <a:off x="17988280" y="144246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135889</xdr:rowOff>
    </xdr:from>
    <xdr:to>
      <xdr:col>102</xdr:col>
      <xdr:colOff>165100</xdr:colOff>
      <xdr:row>86</xdr:row>
      <xdr:rowOff>66039</xdr:rowOff>
    </xdr:to>
    <xdr:sp macro="" textlink="">
      <xdr:nvSpPr>
        <xdr:cNvPr id="728" name="楕円 727">
          <a:extLst>
            <a:ext uri="{FF2B5EF4-FFF2-40B4-BE49-F238E27FC236}">
              <a16:creationId xmlns:a16="http://schemas.microsoft.com/office/drawing/2014/main" id="{504600EE-5CE2-484A-A6A2-9D912D5865B6}"/>
            </a:ext>
          </a:extLst>
        </xdr:cNvPr>
        <xdr:cNvSpPr/>
      </xdr:nvSpPr>
      <xdr:spPr>
        <a:xfrm>
          <a:off x="17162780" y="143852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7620</xdr:rowOff>
    </xdr:from>
    <xdr:to>
      <xdr:col>107</xdr:col>
      <xdr:colOff>50800</xdr:colOff>
      <xdr:row>86</xdr:row>
      <xdr:rowOff>15239</xdr:rowOff>
    </xdr:to>
    <xdr:cxnSp macro="">
      <xdr:nvCxnSpPr>
        <xdr:cNvPr id="729" name="直線コネクタ 728">
          <a:extLst>
            <a:ext uri="{FF2B5EF4-FFF2-40B4-BE49-F238E27FC236}">
              <a16:creationId xmlns:a16="http://schemas.microsoft.com/office/drawing/2014/main" id="{0FB08325-62E9-4788-B610-7C87BA4A8C09}"/>
            </a:ext>
          </a:extLst>
        </xdr:cNvPr>
        <xdr:cNvCxnSpPr/>
      </xdr:nvCxnSpPr>
      <xdr:spPr>
        <a:xfrm flipV="1">
          <a:off x="17213580" y="14424660"/>
          <a:ext cx="7747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135889</xdr:rowOff>
    </xdr:from>
    <xdr:to>
      <xdr:col>98</xdr:col>
      <xdr:colOff>38100</xdr:colOff>
      <xdr:row>86</xdr:row>
      <xdr:rowOff>66039</xdr:rowOff>
    </xdr:to>
    <xdr:sp macro="" textlink="">
      <xdr:nvSpPr>
        <xdr:cNvPr id="730" name="楕円 729">
          <a:extLst>
            <a:ext uri="{FF2B5EF4-FFF2-40B4-BE49-F238E27FC236}">
              <a16:creationId xmlns:a16="http://schemas.microsoft.com/office/drawing/2014/main" id="{8C51D7B8-FA4E-45BD-95DC-7AC885C47708}"/>
            </a:ext>
          </a:extLst>
        </xdr:cNvPr>
        <xdr:cNvSpPr/>
      </xdr:nvSpPr>
      <xdr:spPr>
        <a:xfrm>
          <a:off x="16388080" y="143852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15239</xdr:rowOff>
    </xdr:from>
    <xdr:to>
      <xdr:col>102</xdr:col>
      <xdr:colOff>114300</xdr:colOff>
      <xdr:row>86</xdr:row>
      <xdr:rowOff>15239</xdr:rowOff>
    </xdr:to>
    <xdr:cxnSp macro="">
      <xdr:nvCxnSpPr>
        <xdr:cNvPr id="731" name="直線コネクタ 730">
          <a:extLst>
            <a:ext uri="{FF2B5EF4-FFF2-40B4-BE49-F238E27FC236}">
              <a16:creationId xmlns:a16="http://schemas.microsoft.com/office/drawing/2014/main" id="{95FB4247-4315-4750-A504-9D98AC2EADC0}"/>
            </a:ext>
          </a:extLst>
        </xdr:cNvPr>
        <xdr:cNvCxnSpPr/>
      </xdr:nvCxnSpPr>
      <xdr:spPr>
        <a:xfrm>
          <a:off x="16431260" y="1443227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124477</xdr:rowOff>
    </xdr:from>
    <xdr:ext cx="469744" cy="259045"/>
    <xdr:sp macro="" textlink="">
      <xdr:nvSpPr>
        <xdr:cNvPr id="732" name="n_1aveValue【児童館】&#10;一人当たり面積">
          <a:extLst>
            <a:ext uri="{FF2B5EF4-FFF2-40B4-BE49-F238E27FC236}">
              <a16:creationId xmlns:a16="http://schemas.microsoft.com/office/drawing/2014/main" id="{34E0D5DC-65A5-4BA0-BE11-2E86BE3C4BD7}"/>
            </a:ext>
          </a:extLst>
        </xdr:cNvPr>
        <xdr:cNvSpPr txBox="1"/>
      </xdr:nvSpPr>
      <xdr:spPr>
        <a:xfrm>
          <a:off x="18561127" y="1403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132097</xdr:rowOff>
    </xdr:from>
    <xdr:ext cx="469744" cy="259045"/>
    <xdr:sp macro="" textlink="">
      <xdr:nvSpPr>
        <xdr:cNvPr id="733" name="n_2aveValue【児童館】&#10;一人当たり面積">
          <a:extLst>
            <a:ext uri="{FF2B5EF4-FFF2-40B4-BE49-F238E27FC236}">
              <a16:creationId xmlns:a16="http://schemas.microsoft.com/office/drawing/2014/main" id="{663D81CB-E102-4A67-8EDA-A406BBA71A10}"/>
            </a:ext>
          </a:extLst>
        </xdr:cNvPr>
        <xdr:cNvSpPr txBox="1"/>
      </xdr:nvSpPr>
      <xdr:spPr>
        <a:xfrm>
          <a:off x="17776267" y="1404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116857</xdr:rowOff>
    </xdr:from>
    <xdr:ext cx="469744" cy="259045"/>
    <xdr:sp macro="" textlink="">
      <xdr:nvSpPr>
        <xdr:cNvPr id="734" name="n_3aveValue【児童館】&#10;一人当たり面積">
          <a:extLst>
            <a:ext uri="{FF2B5EF4-FFF2-40B4-BE49-F238E27FC236}">
              <a16:creationId xmlns:a16="http://schemas.microsoft.com/office/drawing/2014/main" id="{7E7492E2-A7EE-4F7B-BDC7-09945BCA46DD}"/>
            </a:ext>
          </a:extLst>
        </xdr:cNvPr>
        <xdr:cNvSpPr txBox="1"/>
      </xdr:nvSpPr>
      <xdr:spPr>
        <a:xfrm>
          <a:off x="1700156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116857</xdr:rowOff>
    </xdr:from>
    <xdr:ext cx="469744" cy="259045"/>
    <xdr:sp macro="" textlink="">
      <xdr:nvSpPr>
        <xdr:cNvPr id="735" name="n_4aveValue【児童館】&#10;一人当たり面積">
          <a:extLst>
            <a:ext uri="{FF2B5EF4-FFF2-40B4-BE49-F238E27FC236}">
              <a16:creationId xmlns:a16="http://schemas.microsoft.com/office/drawing/2014/main" id="{75582DDA-0674-42A4-B65B-0A8AFD878626}"/>
            </a:ext>
          </a:extLst>
        </xdr:cNvPr>
        <xdr:cNvSpPr txBox="1"/>
      </xdr:nvSpPr>
      <xdr:spPr>
        <a:xfrm>
          <a:off x="1622686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49547</xdr:rowOff>
    </xdr:from>
    <xdr:ext cx="469744" cy="259045"/>
    <xdr:sp macro="" textlink="">
      <xdr:nvSpPr>
        <xdr:cNvPr id="736" name="n_1mainValue【児童館】&#10;一人当たり面積">
          <a:extLst>
            <a:ext uri="{FF2B5EF4-FFF2-40B4-BE49-F238E27FC236}">
              <a16:creationId xmlns:a16="http://schemas.microsoft.com/office/drawing/2014/main" id="{CA6C74A5-2E80-4128-921D-E935347CC688}"/>
            </a:ext>
          </a:extLst>
        </xdr:cNvPr>
        <xdr:cNvSpPr txBox="1"/>
      </xdr:nvSpPr>
      <xdr:spPr>
        <a:xfrm>
          <a:off x="18561127" y="1446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49547</xdr:rowOff>
    </xdr:from>
    <xdr:ext cx="469744" cy="259045"/>
    <xdr:sp macro="" textlink="">
      <xdr:nvSpPr>
        <xdr:cNvPr id="737" name="n_2mainValue【児童館】&#10;一人当たり面積">
          <a:extLst>
            <a:ext uri="{FF2B5EF4-FFF2-40B4-BE49-F238E27FC236}">
              <a16:creationId xmlns:a16="http://schemas.microsoft.com/office/drawing/2014/main" id="{94EA9E87-D09B-4498-BAE5-3E0DEF713B3F}"/>
            </a:ext>
          </a:extLst>
        </xdr:cNvPr>
        <xdr:cNvSpPr txBox="1"/>
      </xdr:nvSpPr>
      <xdr:spPr>
        <a:xfrm>
          <a:off x="17776267" y="1446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57166</xdr:rowOff>
    </xdr:from>
    <xdr:ext cx="469744" cy="259045"/>
    <xdr:sp macro="" textlink="">
      <xdr:nvSpPr>
        <xdr:cNvPr id="738" name="n_3mainValue【児童館】&#10;一人当たり面積">
          <a:extLst>
            <a:ext uri="{FF2B5EF4-FFF2-40B4-BE49-F238E27FC236}">
              <a16:creationId xmlns:a16="http://schemas.microsoft.com/office/drawing/2014/main" id="{3A45B833-67AE-4E00-BA4F-AE43F43DD69F}"/>
            </a:ext>
          </a:extLst>
        </xdr:cNvPr>
        <xdr:cNvSpPr txBox="1"/>
      </xdr:nvSpPr>
      <xdr:spPr>
        <a:xfrm>
          <a:off x="17001567" y="14474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57166</xdr:rowOff>
    </xdr:from>
    <xdr:ext cx="469744" cy="259045"/>
    <xdr:sp macro="" textlink="">
      <xdr:nvSpPr>
        <xdr:cNvPr id="739" name="n_4mainValue【児童館】&#10;一人当たり面積">
          <a:extLst>
            <a:ext uri="{FF2B5EF4-FFF2-40B4-BE49-F238E27FC236}">
              <a16:creationId xmlns:a16="http://schemas.microsoft.com/office/drawing/2014/main" id="{AE1CFA17-07F9-4EFA-932B-EDBA40F516CE}"/>
            </a:ext>
          </a:extLst>
        </xdr:cNvPr>
        <xdr:cNvSpPr txBox="1"/>
      </xdr:nvSpPr>
      <xdr:spPr>
        <a:xfrm>
          <a:off x="16226867" y="14474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4C382DB2-AF9B-45BB-89FA-077C9F2AEE02}"/>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B2DEE45D-4487-4CD1-9AEE-2EE187BFE9D3}"/>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6840F701-40A5-4D5D-ADC2-370F7D69F2F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719DD9A8-8600-485D-ADB9-1BDC1259628C}"/>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5E4B4ADA-8E10-4E8C-B919-93D861EA5FF7}"/>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9E5CE826-A9CC-4A4A-9678-317EC9D8B933}"/>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BBE94138-DC17-473B-9C71-BF06BA82AB63}"/>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58C3D154-5688-4407-A9B6-67B2DEDA40DB}"/>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EE9CD775-38CB-4D10-810E-FF09302FB565}"/>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FFF437C6-B495-45EF-A9FC-5A2F7785088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43BE5917-5A4F-4359-8701-B1E90341BBA6}"/>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1" name="直線コネクタ 750">
          <a:extLst>
            <a:ext uri="{FF2B5EF4-FFF2-40B4-BE49-F238E27FC236}">
              <a16:creationId xmlns:a16="http://schemas.microsoft.com/office/drawing/2014/main" id="{45611BA6-BA8C-405A-AC1C-06ED686B0142}"/>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2" name="テキスト ボックス 751">
          <a:extLst>
            <a:ext uri="{FF2B5EF4-FFF2-40B4-BE49-F238E27FC236}">
              <a16:creationId xmlns:a16="http://schemas.microsoft.com/office/drawing/2014/main" id="{8E186216-CB3D-4AB2-8D2A-CC6499C2636D}"/>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3" name="直線コネクタ 752">
          <a:extLst>
            <a:ext uri="{FF2B5EF4-FFF2-40B4-BE49-F238E27FC236}">
              <a16:creationId xmlns:a16="http://schemas.microsoft.com/office/drawing/2014/main" id="{3746A7B1-D7D3-4533-B71D-A21AD4C9EC45}"/>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4" name="テキスト ボックス 753">
          <a:extLst>
            <a:ext uri="{FF2B5EF4-FFF2-40B4-BE49-F238E27FC236}">
              <a16:creationId xmlns:a16="http://schemas.microsoft.com/office/drawing/2014/main" id="{217C9423-82AC-4F3D-BC28-C9E2E76412B2}"/>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5" name="直線コネクタ 754">
          <a:extLst>
            <a:ext uri="{FF2B5EF4-FFF2-40B4-BE49-F238E27FC236}">
              <a16:creationId xmlns:a16="http://schemas.microsoft.com/office/drawing/2014/main" id="{3941417F-62FD-4984-BB9E-B0D6F98CBC36}"/>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6" name="テキスト ボックス 755">
          <a:extLst>
            <a:ext uri="{FF2B5EF4-FFF2-40B4-BE49-F238E27FC236}">
              <a16:creationId xmlns:a16="http://schemas.microsoft.com/office/drawing/2014/main" id="{A8052BDF-25A3-46A2-AC85-7154D94DC3E5}"/>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7" name="直線コネクタ 756">
          <a:extLst>
            <a:ext uri="{FF2B5EF4-FFF2-40B4-BE49-F238E27FC236}">
              <a16:creationId xmlns:a16="http://schemas.microsoft.com/office/drawing/2014/main" id="{D3A09B1A-C2F3-4C46-9302-B69CD1C5F052}"/>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8" name="テキスト ボックス 757">
          <a:extLst>
            <a:ext uri="{FF2B5EF4-FFF2-40B4-BE49-F238E27FC236}">
              <a16:creationId xmlns:a16="http://schemas.microsoft.com/office/drawing/2014/main" id="{EB725D99-7C91-4A30-9C2A-B756FE830E5B}"/>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9" name="直線コネクタ 758">
          <a:extLst>
            <a:ext uri="{FF2B5EF4-FFF2-40B4-BE49-F238E27FC236}">
              <a16:creationId xmlns:a16="http://schemas.microsoft.com/office/drawing/2014/main" id="{D394EB74-0EF1-452B-8BDA-D0040DC1F7EC}"/>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0" name="テキスト ボックス 759">
          <a:extLst>
            <a:ext uri="{FF2B5EF4-FFF2-40B4-BE49-F238E27FC236}">
              <a16:creationId xmlns:a16="http://schemas.microsoft.com/office/drawing/2014/main" id="{2566D4C8-DD45-4BDB-86D9-96C2F72326A9}"/>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a:extLst>
            <a:ext uri="{FF2B5EF4-FFF2-40B4-BE49-F238E27FC236}">
              <a16:creationId xmlns:a16="http://schemas.microsoft.com/office/drawing/2014/main" id="{5FD3C2D6-37B0-45D0-A3B5-EC61766046E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2" name="テキスト ボックス 761">
          <a:extLst>
            <a:ext uri="{FF2B5EF4-FFF2-40B4-BE49-F238E27FC236}">
              <a16:creationId xmlns:a16="http://schemas.microsoft.com/office/drawing/2014/main" id="{F1F6667B-5CCE-4E5D-8528-7DB071FFFC27}"/>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3" name="【公民館】&#10;有形固定資産減価償却率グラフ枠">
          <a:extLst>
            <a:ext uri="{FF2B5EF4-FFF2-40B4-BE49-F238E27FC236}">
              <a16:creationId xmlns:a16="http://schemas.microsoft.com/office/drawing/2014/main" id="{A841514C-7E6C-4B8A-A3ED-B2B696190AD3}"/>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108</xdr:row>
      <xdr:rowOff>152400</xdr:rowOff>
    </xdr:to>
    <xdr:cxnSp macro="">
      <xdr:nvCxnSpPr>
        <xdr:cNvPr id="764" name="直線コネクタ 763">
          <a:extLst>
            <a:ext uri="{FF2B5EF4-FFF2-40B4-BE49-F238E27FC236}">
              <a16:creationId xmlns:a16="http://schemas.microsoft.com/office/drawing/2014/main" id="{12F5C659-EFD8-40C8-BDCE-C1F264BA9332}"/>
            </a:ext>
          </a:extLst>
        </xdr:cNvPr>
        <xdr:cNvCxnSpPr/>
      </xdr:nvCxnSpPr>
      <xdr:spPr>
        <a:xfrm flipV="1">
          <a:off x="14375764" y="16783050"/>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5" name="【公民館】&#10;有形固定資産減価償却率最小値テキスト">
          <a:extLst>
            <a:ext uri="{FF2B5EF4-FFF2-40B4-BE49-F238E27FC236}">
              <a16:creationId xmlns:a16="http://schemas.microsoft.com/office/drawing/2014/main" id="{4C910399-DB5C-40D9-A4D1-3DAC36795130}"/>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6" name="直線コネクタ 765">
          <a:extLst>
            <a:ext uri="{FF2B5EF4-FFF2-40B4-BE49-F238E27FC236}">
              <a16:creationId xmlns:a16="http://schemas.microsoft.com/office/drawing/2014/main" id="{93B1C999-6494-4F39-B3FC-6BF3F9BA366C}"/>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405111" cy="259045"/>
    <xdr:sp macro="" textlink="">
      <xdr:nvSpPr>
        <xdr:cNvPr id="767" name="【公民館】&#10;有形固定資産減価償却率最大値テキスト">
          <a:extLst>
            <a:ext uri="{FF2B5EF4-FFF2-40B4-BE49-F238E27FC236}">
              <a16:creationId xmlns:a16="http://schemas.microsoft.com/office/drawing/2014/main" id="{0FEB7ABF-DD9E-4579-81EB-94708C6DB2CD}"/>
            </a:ext>
          </a:extLst>
        </xdr:cNvPr>
        <xdr:cNvSpPr txBox="1"/>
      </xdr:nvSpPr>
      <xdr:spPr>
        <a:xfrm>
          <a:off x="14414500" y="16565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768" name="直線コネクタ 767">
          <a:extLst>
            <a:ext uri="{FF2B5EF4-FFF2-40B4-BE49-F238E27FC236}">
              <a16:creationId xmlns:a16="http://schemas.microsoft.com/office/drawing/2014/main" id="{3107A5E5-139F-4D24-9197-20D979E9D6B9}"/>
            </a:ext>
          </a:extLst>
        </xdr:cNvPr>
        <xdr:cNvCxnSpPr/>
      </xdr:nvCxnSpPr>
      <xdr:spPr>
        <a:xfrm>
          <a:off x="14287500" y="16783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102888</xdr:rowOff>
    </xdr:from>
    <xdr:ext cx="405111" cy="259045"/>
    <xdr:sp macro="" textlink="">
      <xdr:nvSpPr>
        <xdr:cNvPr id="769" name="【公民館】&#10;有形固定資産減価償却率平均値テキスト">
          <a:extLst>
            <a:ext uri="{FF2B5EF4-FFF2-40B4-BE49-F238E27FC236}">
              <a16:creationId xmlns:a16="http://schemas.microsoft.com/office/drawing/2014/main" id="{61957D81-8BBF-44DA-8108-6B6CE409BC61}"/>
            </a:ext>
          </a:extLst>
        </xdr:cNvPr>
        <xdr:cNvSpPr txBox="1"/>
      </xdr:nvSpPr>
      <xdr:spPr>
        <a:xfrm>
          <a:off x="14414500" y="175374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124461</xdr:rowOff>
    </xdr:from>
    <xdr:to>
      <xdr:col>85</xdr:col>
      <xdr:colOff>177800</xdr:colOff>
      <xdr:row>105</xdr:row>
      <xdr:rowOff>54611</xdr:rowOff>
    </xdr:to>
    <xdr:sp macro="" textlink="">
      <xdr:nvSpPr>
        <xdr:cNvPr id="770" name="フローチャート: 判断 769">
          <a:extLst>
            <a:ext uri="{FF2B5EF4-FFF2-40B4-BE49-F238E27FC236}">
              <a16:creationId xmlns:a16="http://schemas.microsoft.com/office/drawing/2014/main" id="{F31778F0-AA6B-4F2F-9B8E-8A1C19D16899}"/>
            </a:ext>
          </a:extLst>
        </xdr:cNvPr>
        <xdr:cNvSpPr/>
      </xdr:nvSpPr>
      <xdr:spPr>
        <a:xfrm>
          <a:off x="14325600" y="1755902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109220</xdr:rowOff>
    </xdr:from>
    <xdr:to>
      <xdr:col>81</xdr:col>
      <xdr:colOff>101600</xdr:colOff>
      <xdr:row>105</xdr:row>
      <xdr:rowOff>39370</xdr:rowOff>
    </xdr:to>
    <xdr:sp macro="" textlink="">
      <xdr:nvSpPr>
        <xdr:cNvPr id="771" name="フローチャート: 判断 770">
          <a:extLst>
            <a:ext uri="{FF2B5EF4-FFF2-40B4-BE49-F238E27FC236}">
              <a16:creationId xmlns:a16="http://schemas.microsoft.com/office/drawing/2014/main" id="{59263674-3744-4519-93FD-FE8ED3FCB18B}"/>
            </a:ext>
          </a:extLst>
        </xdr:cNvPr>
        <xdr:cNvSpPr/>
      </xdr:nvSpPr>
      <xdr:spPr>
        <a:xfrm>
          <a:off x="13578840" y="17543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90170</xdr:rowOff>
    </xdr:from>
    <xdr:to>
      <xdr:col>76</xdr:col>
      <xdr:colOff>165100</xdr:colOff>
      <xdr:row>105</xdr:row>
      <xdr:rowOff>20320</xdr:rowOff>
    </xdr:to>
    <xdr:sp macro="" textlink="">
      <xdr:nvSpPr>
        <xdr:cNvPr id="772" name="フローチャート: 判断 771">
          <a:extLst>
            <a:ext uri="{FF2B5EF4-FFF2-40B4-BE49-F238E27FC236}">
              <a16:creationId xmlns:a16="http://schemas.microsoft.com/office/drawing/2014/main" id="{623F7234-51A2-4BB5-A88D-AD43D9C6CE5B}"/>
            </a:ext>
          </a:extLst>
        </xdr:cNvPr>
        <xdr:cNvSpPr/>
      </xdr:nvSpPr>
      <xdr:spPr>
        <a:xfrm>
          <a:off x="12804140" y="175247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120650</xdr:rowOff>
    </xdr:from>
    <xdr:to>
      <xdr:col>72</xdr:col>
      <xdr:colOff>38100</xdr:colOff>
      <xdr:row>105</xdr:row>
      <xdr:rowOff>50800</xdr:rowOff>
    </xdr:to>
    <xdr:sp macro="" textlink="">
      <xdr:nvSpPr>
        <xdr:cNvPr id="773" name="フローチャート: 判断 772">
          <a:extLst>
            <a:ext uri="{FF2B5EF4-FFF2-40B4-BE49-F238E27FC236}">
              <a16:creationId xmlns:a16="http://schemas.microsoft.com/office/drawing/2014/main" id="{C0A32752-8907-41E4-9AE1-8ADBB5AC46BD}"/>
            </a:ext>
          </a:extLst>
        </xdr:cNvPr>
        <xdr:cNvSpPr/>
      </xdr:nvSpPr>
      <xdr:spPr>
        <a:xfrm>
          <a:off x="12029440" y="175552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120650</xdr:rowOff>
    </xdr:from>
    <xdr:to>
      <xdr:col>67</xdr:col>
      <xdr:colOff>101600</xdr:colOff>
      <xdr:row>105</xdr:row>
      <xdr:rowOff>50800</xdr:rowOff>
    </xdr:to>
    <xdr:sp macro="" textlink="">
      <xdr:nvSpPr>
        <xdr:cNvPr id="774" name="フローチャート: 判断 773">
          <a:extLst>
            <a:ext uri="{FF2B5EF4-FFF2-40B4-BE49-F238E27FC236}">
              <a16:creationId xmlns:a16="http://schemas.microsoft.com/office/drawing/2014/main" id="{823B9803-99AD-4585-B9C1-58D5849E9217}"/>
            </a:ext>
          </a:extLst>
        </xdr:cNvPr>
        <xdr:cNvSpPr/>
      </xdr:nvSpPr>
      <xdr:spPr>
        <a:xfrm>
          <a:off x="11231880" y="1755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00DCCB9-1773-47B6-9AD7-6CC568671441}"/>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D62D87E7-736D-4FC1-8AEB-2584820F962C}"/>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B46DE3F-C509-47F8-915C-0796D6850BFF}"/>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4E8F9C83-0BAF-445F-9E6E-C859850498EC}"/>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415F6C37-F165-4AA5-A83B-65A35241FA64}"/>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90170</xdr:rowOff>
    </xdr:from>
    <xdr:to>
      <xdr:col>85</xdr:col>
      <xdr:colOff>177800</xdr:colOff>
      <xdr:row>105</xdr:row>
      <xdr:rowOff>20320</xdr:rowOff>
    </xdr:to>
    <xdr:sp macro="" textlink="">
      <xdr:nvSpPr>
        <xdr:cNvPr id="780" name="楕円 779">
          <a:extLst>
            <a:ext uri="{FF2B5EF4-FFF2-40B4-BE49-F238E27FC236}">
              <a16:creationId xmlns:a16="http://schemas.microsoft.com/office/drawing/2014/main" id="{817AE7D2-0AA8-42C1-B359-28F50FA02319}"/>
            </a:ext>
          </a:extLst>
        </xdr:cNvPr>
        <xdr:cNvSpPr/>
      </xdr:nvSpPr>
      <xdr:spPr>
        <a:xfrm>
          <a:off x="14325600" y="1752473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113047</xdr:rowOff>
    </xdr:from>
    <xdr:ext cx="405111" cy="259045"/>
    <xdr:sp macro="" textlink="">
      <xdr:nvSpPr>
        <xdr:cNvPr id="781" name="【公民館】&#10;有形固定資産減価償却率該当値テキスト">
          <a:extLst>
            <a:ext uri="{FF2B5EF4-FFF2-40B4-BE49-F238E27FC236}">
              <a16:creationId xmlns:a16="http://schemas.microsoft.com/office/drawing/2014/main" id="{9C80BD95-6609-42DA-8590-E359B46090DF}"/>
            </a:ext>
          </a:extLst>
        </xdr:cNvPr>
        <xdr:cNvSpPr txBox="1"/>
      </xdr:nvSpPr>
      <xdr:spPr>
        <a:xfrm>
          <a:off x="14414500" y="1737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36830</xdr:rowOff>
    </xdr:from>
    <xdr:to>
      <xdr:col>81</xdr:col>
      <xdr:colOff>101600</xdr:colOff>
      <xdr:row>104</xdr:row>
      <xdr:rowOff>138430</xdr:rowOff>
    </xdr:to>
    <xdr:sp macro="" textlink="">
      <xdr:nvSpPr>
        <xdr:cNvPr id="782" name="楕円 781">
          <a:extLst>
            <a:ext uri="{FF2B5EF4-FFF2-40B4-BE49-F238E27FC236}">
              <a16:creationId xmlns:a16="http://schemas.microsoft.com/office/drawing/2014/main" id="{0ECFBFCF-7702-4565-8E54-C5F94F2B61E3}"/>
            </a:ext>
          </a:extLst>
        </xdr:cNvPr>
        <xdr:cNvSpPr/>
      </xdr:nvSpPr>
      <xdr:spPr>
        <a:xfrm>
          <a:off x="13578840" y="1747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87630</xdr:rowOff>
    </xdr:from>
    <xdr:to>
      <xdr:col>85</xdr:col>
      <xdr:colOff>127000</xdr:colOff>
      <xdr:row>104</xdr:row>
      <xdr:rowOff>140970</xdr:rowOff>
    </xdr:to>
    <xdr:cxnSp macro="">
      <xdr:nvCxnSpPr>
        <xdr:cNvPr id="783" name="直線コネクタ 782">
          <a:extLst>
            <a:ext uri="{FF2B5EF4-FFF2-40B4-BE49-F238E27FC236}">
              <a16:creationId xmlns:a16="http://schemas.microsoft.com/office/drawing/2014/main" id="{1F2C2C27-BCB5-467E-B2DE-CD587B1736AF}"/>
            </a:ext>
          </a:extLst>
        </xdr:cNvPr>
        <xdr:cNvCxnSpPr/>
      </xdr:nvCxnSpPr>
      <xdr:spPr>
        <a:xfrm>
          <a:off x="13629640" y="17522190"/>
          <a:ext cx="74676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149225</xdr:rowOff>
    </xdr:from>
    <xdr:to>
      <xdr:col>76</xdr:col>
      <xdr:colOff>165100</xdr:colOff>
      <xdr:row>105</xdr:row>
      <xdr:rowOff>79375</xdr:rowOff>
    </xdr:to>
    <xdr:sp macro="" textlink="">
      <xdr:nvSpPr>
        <xdr:cNvPr id="784" name="楕円 783">
          <a:extLst>
            <a:ext uri="{FF2B5EF4-FFF2-40B4-BE49-F238E27FC236}">
              <a16:creationId xmlns:a16="http://schemas.microsoft.com/office/drawing/2014/main" id="{30C56A8A-2D6D-4538-9895-2A224DBD39CD}"/>
            </a:ext>
          </a:extLst>
        </xdr:cNvPr>
        <xdr:cNvSpPr/>
      </xdr:nvSpPr>
      <xdr:spPr>
        <a:xfrm>
          <a:off x="12804140" y="175837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87630</xdr:rowOff>
    </xdr:from>
    <xdr:to>
      <xdr:col>81</xdr:col>
      <xdr:colOff>50800</xdr:colOff>
      <xdr:row>105</xdr:row>
      <xdr:rowOff>28575</xdr:rowOff>
    </xdr:to>
    <xdr:cxnSp macro="">
      <xdr:nvCxnSpPr>
        <xdr:cNvPr id="785" name="直線コネクタ 784">
          <a:extLst>
            <a:ext uri="{FF2B5EF4-FFF2-40B4-BE49-F238E27FC236}">
              <a16:creationId xmlns:a16="http://schemas.microsoft.com/office/drawing/2014/main" id="{B3F77B86-ABF9-494E-B7A0-CF193414D11B}"/>
            </a:ext>
          </a:extLst>
        </xdr:cNvPr>
        <xdr:cNvCxnSpPr/>
      </xdr:nvCxnSpPr>
      <xdr:spPr>
        <a:xfrm flipV="1">
          <a:off x="12854940" y="17522190"/>
          <a:ext cx="7747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40639</xdr:rowOff>
    </xdr:from>
    <xdr:to>
      <xdr:col>72</xdr:col>
      <xdr:colOff>38100</xdr:colOff>
      <xdr:row>101</xdr:row>
      <xdr:rowOff>142239</xdr:rowOff>
    </xdr:to>
    <xdr:sp macro="" textlink="">
      <xdr:nvSpPr>
        <xdr:cNvPr id="786" name="楕円 785">
          <a:extLst>
            <a:ext uri="{FF2B5EF4-FFF2-40B4-BE49-F238E27FC236}">
              <a16:creationId xmlns:a16="http://schemas.microsoft.com/office/drawing/2014/main" id="{BD82ECD3-6442-4D20-98EE-CC6DF63BD774}"/>
            </a:ext>
          </a:extLst>
        </xdr:cNvPr>
        <xdr:cNvSpPr/>
      </xdr:nvSpPr>
      <xdr:spPr>
        <a:xfrm>
          <a:off x="12029440" y="169722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91439</xdr:rowOff>
    </xdr:from>
    <xdr:to>
      <xdr:col>76</xdr:col>
      <xdr:colOff>114300</xdr:colOff>
      <xdr:row>105</xdr:row>
      <xdr:rowOff>28575</xdr:rowOff>
    </xdr:to>
    <xdr:cxnSp macro="">
      <xdr:nvCxnSpPr>
        <xdr:cNvPr id="787" name="直線コネクタ 786">
          <a:extLst>
            <a:ext uri="{FF2B5EF4-FFF2-40B4-BE49-F238E27FC236}">
              <a16:creationId xmlns:a16="http://schemas.microsoft.com/office/drawing/2014/main" id="{28B92225-2983-4524-851B-E7ADFBFE226E}"/>
            </a:ext>
          </a:extLst>
        </xdr:cNvPr>
        <xdr:cNvCxnSpPr/>
      </xdr:nvCxnSpPr>
      <xdr:spPr>
        <a:xfrm>
          <a:off x="12072620" y="17023079"/>
          <a:ext cx="782320" cy="60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53975</xdr:rowOff>
    </xdr:from>
    <xdr:to>
      <xdr:col>67</xdr:col>
      <xdr:colOff>101600</xdr:colOff>
      <xdr:row>101</xdr:row>
      <xdr:rowOff>155575</xdr:rowOff>
    </xdr:to>
    <xdr:sp macro="" textlink="">
      <xdr:nvSpPr>
        <xdr:cNvPr id="788" name="楕円 787">
          <a:extLst>
            <a:ext uri="{FF2B5EF4-FFF2-40B4-BE49-F238E27FC236}">
              <a16:creationId xmlns:a16="http://schemas.microsoft.com/office/drawing/2014/main" id="{918B361E-EBE4-4F07-A85D-ADC459C68BF7}"/>
            </a:ext>
          </a:extLst>
        </xdr:cNvPr>
        <xdr:cNvSpPr/>
      </xdr:nvSpPr>
      <xdr:spPr>
        <a:xfrm>
          <a:off x="11231880" y="169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91439</xdr:rowOff>
    </xdr:from>
    <xdr:to>
      <xdr:col>71</xdr:col>
      <xdr:colOff>177800</xdr:colOff>
      <xdr:row>101</xdr:row>
      <xdr:rowOff>104775</xdr:rowOff>
    </xdr:to>
    <xdr:cxnSp macro="">
      <xdr:nvCxnSpPr>
        <xdr:cNvPr id="789" name="直線コネクタ 788">
          <a:extLst>
            <a:ext uri="{FF2B5EF4-FFF2-40B4-BE49-F238E27FC236}">
              <a16:creationId xmlns:a16="http://schemas.microsoft.com/office/drawing/2014/main" id="{F0422BAF-F98B-4277-BE7F-F52295A30997}"/>
            </a:ext>
          </a:extLst>
        </xdr:cNvPr>
        <xdr:cNvCxnSpPr/>
      </xdr:nvCxnSpPr>
      <xdr:spPr>
        <a:xfrm flipV="1">
          <a:off x="11282680" y="17023079"/>
          <a:ext cx="78994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30497</xdr:rowOff>
    </xdr:from>
    <xdr:ext cx="405111" cy="259045"/>
    <xdr:sp macro="" textlink="">
      <xdr:nvSpPr>
        <xdr:cNvPr id="790" name="n_1aveValue【公民館】&#10;有形固定資産減価償却率">
          <a:extLst>
            <a:ext uri="{FF2B5EF4-FFF2-40B4-BE49-F238E27FC236}">
              <a16:creationId xmlns:a16="http://schemas.microsoft.com/office/drawing/2014/main" id="{360DD897-DD57-4D24-A111-75A7A2AF15F5}"/>
            </a:ext>
          </a:extLst>
        </xdr:cNvPr>
        <xdr:cNvSpPr txBox="1"/>
      </xdr:nvSpPr>
      <xdr:spPr>
        <a:xfrm>
          <a:off x="13437244" y="17632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36847</xdr:rowOff>
    </xdr:from>
    <xdr:ext cx="405111" cy="259045"/>
    <xdr:sp macro="" textlink="">
      <xdr:nvSpPr>
        <xdr:cNvPr id="791" name="n_2aveValue【公民館】&#10;有形固定資産減価償却率">
          <a:extLst>
            <a:ext uri="{FF2B5EF4-FFF2-40B4-BE49-F238E27FC236}">
              <a16:creationId xmlns:a16="http://schemas.microsoft.com/office/drawing/2014/main" id="{5C3D1D55-0980-4A77-A2DE-8C6C29AE417B}"/>
            </a:ext>
          </a:extLst>
        </xdr:cNvPr>
        <xdr:cNvSpPr txBox="1"/>
      </xdr:nvSpPr>
      <xdr:spPr>
        <a:xfrm>
          <a:off x="12675244" y="1730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41927</xdr:rowOff>
    </xdr:from>
    <xdr:ext cx="405111" cy="259045"/>
    <xdr:sp macro="" textlink="">
      <xdr:nvSpPr>
        <xdr:cNvPr id="792" name="n_3aveValue【公民館】&#10;有形固定資産減価償却率">
          <a:extLst>
            <a:ext uri="{FF2B5EF4-FFF2-40B4-BE49-F238E27FC236}">
              <a16:creationId xmlns:a16="http://schemas.microsoft.com/office/drawing/2014/main" id="{FD3E2EB6-85E8-4ACF-BBCF-0D08CA19F209}"/>
            </a:ext>
          </a:extLst>
        </xdr:cNvPr>
        <xdr:cNvSpPr txBox="1"/>
      </xdr:nvSpPr>
      <xdr:spPr>
        <a:xfrm>
          <a:off x="11900544" y="1764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41927</xdr:rowOff>
    </xdr:from>
    <xdr:ext cx="405111" cy="259045"/>
    <xdr:sp macro="" textlink="">
      <xdr:nvSpPr>
        <xdr:cNvPr id="793" name="n_4aveValue【公民館】&#10;有形固定資産減価償却率">
          <a:extLst>
            <a:ext uri="{FF2B5EF4-FFF2-40B4-BE49-F238E27FC236}">
              <a16:creationId xmlns:a16="http://schemas.microsoft.com/office/drawing/2014/main" id="{FF5E02E2-D004-4093-9335-33B4E747C329}"/>
            </a:ext>
          </a:extLst>
        </xdr:cNvPr>
        <xdr:cNvSpPr txBox="1"/>
      </xdr:nvSpPr>
      <xdr:spPr>
        <a:xfrm>
          <a:off x="11102984" y="1764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154957</xdr:rowOff>
    </xdr:from>
    <xdr:ext cx="405111" cy="259045"/>
    <xdr:sp macro="" textlink="">
      <xdr:nvSpPr>
        <xdr:cNvPr id="794" name="n_1mainValue【公民館】&#10;有形固定資産減価償却率">
          <a:extLst>
            <a:ext uri="{FF2B5EF4-FFF2-40B4-BE49-F238E27FC236}">
              <a16:creationId xmlns:a16="http://schemas.microsoft.com/office/drawing/2014/main" id="{D8B35E3D-101D-4CEB-8C9E-DB812DCD2B4C}"/>
            </a:ext>
          </a:extLst>
        </xdr:cNvPr>
        <xdr:cNvSpPr txBox="1"/>
      </xdr:nvSpPr>
      <xdr:spPr>
        <a:xfrm>
          <a:off x="13437244" y="1725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70502</xdr:rowOff>
    </xdr:from>
    <xdr:ext cx="405111" cy="259045"/>
    <xdr:sp macro="" textlink="">
      <xdr:nvSpPr>
        <xdr:cNvPr id="795" name="n_2mainValue【公民館】&#10;有形固定資産減価償却率">
          <a:extLst>
            <a:ext uri="{FF2B5EF4-FFF2-40B4-BE49-F238E27FC236}">
              <a16:creationId xmlns:a16="http://schemas.microsoft.com/office/drawing/2014/main" id="{B2344883-5AB8-43D6-BCF9-7F49DC07C434}"/>
            </a:ext>
          </a:extLst>
        </xdr:cNvPr>
        <xdr:cNvSpPr txBox="1"/>
      </xdr:nvSpPr>
      <xdr:spPr>
        <a:xfrm>
          <a:off x="12675244" y="17672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158766</xdr:rowOff>
    </xdr:from>
    <xdr:ext cx="405111" cy="259045"/>
    <xdr:sp macro="" textlink="">
      <xdr:nvSpPr>
        <xdr:cNvPr id="796" name="n_3mainValue【公民館】&#10;有形固定資産減価償却率">
          <a:extLst>
            <a:ext uri="{FF2B5EF4-FFF2-40B4-BE49-F238E27FC236}">
              <a16:creationId xmlns:a16="http://schemas.microsoft.com/office/drawing/2014/main" id="{589F284D-7401-452A-B609-D4B2DB6103D1}"/>
            </a:ext>
          </a:extLst>
        </xdr:cNvPr>
        <xdr:cNvSpPr txBox="1"/>
      </xdr:nvSpPr>
      <xdr:spPr>
        <a:xfrm>
          <a:off x="11900544" y="16755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652</xdr:rowOff>
    </xdr:from>
    <xdr:ext cx="405111" cy="259045"/>
    <xdr:sp macro="" textlink="">
      <xdr:nvSpPr>
        <xdr:cNvPr id="797" name="n_4mainValue【公民館】&#10;有形固定資産減価償却率">
          <a:extLst>
            <a:ext uri="{FF2B5EF4-FFF2-40B4-BE49-F238E27FC236}">
              <a16:creationId xmlns:a16="http://schemas.microsoft.com/office/drawing/2014/main" id="{E2F7E980-B2C3-4181-B418-2B6990288A8B}"/>
            </a:ext>
          </a:extLst>
        </xdr:cNvPr>
        <xdr:cNvSpPr txBox="1"/>
      </xdr:nvSpPr>
      <xdr:spPr>
        <a:xfrm>
          <a:off x="11102984" y="1676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a:extLst>
            <a:ext uri="{FF2B5EF4-FFF2-40B4-BE49-F238E27FC236}">
              <a16:creationId xmlns:a16="http://schemas.microsoft.com/office/drawing/2014/main" id="{6D330296-2730-487B-B77A-C723FD69A3F1}"/>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a:extLst>
            <a:ext uri="{FF2B5EF4-FFF2-40B4-BE49-F238E27FC236}">
              <a16:creationId xmlns:a16="http://schemas.microsoft.com/office/drawing/2014/main" id="{9EBF702C-3BC8-4ECE-B4B7-70E6B211EFEE}"/>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a:extLst>
            <a:ext uri="{FF2B5EF4-FFF2-40B4-BE49-F238E27FC236}">
              <a16:creationId xmlns:a16="http://schemas.microsoft.com/office/drawing/2014/main" id="{DA026534-2605-40E1-B952-7F0053E5BDE1}"/>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a:extLst>
            <a:ext uri="{FF2B5EF4-FFF2-40B4-BE49-F238E27FC236}">
              <a16:creationId xmlns:a16="http://schemas.microsoft.com/office/drawing/2014/main" id="{47CF3523-2EFC-4896-90B0-E35903BF01B1}"/>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a:extLst>
            <a:ext uri="{FF2B5EF4-FFF2-40B4-BE49-F238E27FC236}">
              <a16:creationId xmlns:a16="http://schemas.microsoft.com/office/drawing/2014/main" id="{50687C60-2C0C-4721-9114-4F82BA06CC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a:extLst>
            <a:ext uri="{FF2B5EF4-FFF2-40B4-BE49-F238E27FC236}">
              <a16:creationId xmlns:a16="http://schemas.microsoft.com/office/drawing/2014/main" id="{86F02466-43B1-4C26-A0A0-FAA4D95E580F}"/>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a:extLst>
            <a:ext uri="{FF2B5EF4-FFF2-40B4-BE49-F238E27FC236}">
              <a16:creationId xmlns:a16="http://schemas.microsoft.com/office/drawing/2014/main" id="{493622E8-5697-4C69-9872-C17818B0940F}"/>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a:extLst>
            <a:ext uri="{FF2B5EF4-FFF2-40B4-BE49-F238E27FC236}">
              <a16:creationId xmlns:a16="http://schemas.microsoft.com/office/drawing/2014/main" id="{CA63755D-073D-40AD-9F8C-C60936CAC90E}"/>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a:extLst>
            <a:ext uri="{FF2B5EF4-FFF2-40B4-BE49-F238E27FC236}">
              <a16:creationId xmlns:a16="http://schemas.microsoft.com/office/drawing/2014/main" id="{E9D2E7A7-49BD-4AF2-B7A8-39F766A692BE}"/>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a:extLst>
            <a:ext uri="{FF2B5EF4-FFF2-40B4-BE49-F238E27FC236}">
              <a16:creationId xmlns:a16="http://schemas.microsoft.com/office/drawing/2014/main" id="{8B487891-7CAE-441C-8619-168FB1670332}"/>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8" name="直線コネクタ 807">
          <a:extLst>
            <a:ext uri="{FF2B5EF4-FFF2-40B4-BE49-F238E27FC236}">
              <a16:creationId xmlns:a16="http://schemas.microsoft.com/office/drawing/2014/main" id="{78F1C1FB-E42F-4433-921C-509988C43791}"/>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9" name="テキスト ボックス 808">
          <a:extLst>
            <a:ext uri="{FF2B5EF4-FFF2-40B4-BE49-F238E27FC236}">
              <a16:creationId xmlns:a16="http://schemas.microsoft.com/office/drawing/2014/main" id="{BDF3300E-1DAD-4082-8C38-71D210B34645}"/>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0" name="直線コネクタ 809">
          <a:extLst>
            <a:ext uri="{FF2B5EF4-FFF2-40B4-BE49-F238E27FC236}">
              <a16:creationId xmlns:a16="http://schemas.microsoft.com/office/drawing/2014/main" id="{0AD1A054-B65D-4183-A1E6-2C4D998A1634}"/>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1" name="テキスト ボックス 810">
          <a:extLst>
            <a:ext uri="{FF2B5EF4-FFF2-40B4-BE49-F238E27FC236}">
              <a16:creationId xmlns:a16="http://schemas.microsoft.com/office/drawing/2014/main" id="{75A7086F-5479-4C0E-9B96-9583D68BC419}"/>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2" name="直線コネクタ 811">
          <a:extLst>
            <a:ext uri="{FF2B5EF4-FFF2-40B4-BE49-F238E27FC236}">
              <a16:creationId xmlns:a16="http://schemas.microsoft.com/office/drawing/2014/main" id="{F000BB94-4ADF-43A8-83C9-42FB415EE4E7}"/>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3" name="テキスト ボックス 812">
          <a:extLst>
            <a:ext uri="{FF2B5EF4-FFF2-40B4-BE49-F238E27FC236}">
              <a16:creationId xmlns:a16="http://schemas.microsoft.com/office/drawing/2014/main" id="{1F38B2C0-13E2-45EA-9C4F-572FA4405A4B}"/>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4" name="直線コネクタ 813">
          <a:extLst>
            <a:ext uri="{FF2B5EF4-FFF2-40B4-BE49-F238E27FC236}">
              <a16:creationId xmlns:a16="http://schemas.microsoft.com/office/drawing/2014/main" id="{263695EB-6CAA-48D3-898D-6517911872A9}"/>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5" name="テキスト ボックス 814">
          <a:extLst>
            <a:ext uri="{FF2B5EF4-FFF2-40B4-BE49-F238E27FC236}">
              <a16:creationId xmlns:a16="http://schemas.microsoft.com/office/drawing/2014/main" id="{742C4C98-F590-4A37-A583-C7938BC50B36}"/>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6" name="直線コネクタ 815">
          <a:extLst>
            <a:ext uri="{FF2B5EF4-FFF2-40B4-BE49-F238E27FC236}">
              <a16:creationId xmlns:a16="http://schemas.microsoft.com/office/drawing/2014/main" id="{A4B32144-1CD0-4572-B567-E5CA57260EEA}"/>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7" name="テキスト ボックス 816">
          <a:extLst>
            <a:ext uri="{FF2B5EF4-FFF2-40B4-BE49-F238E27FC236}">
              <a16:creationId xmlns:a16="http://schemas.microsoft.com/office/drawing/2014/main" id="{A056C29D-EFCA-4484-80D9-B7D06DB83DF9}"/>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8" name="直線コネクタ 817">
          <a:extLst>
            <a:ext uri="{FF2B5EF4-FFF2-40B4-BE49-F238E27FC236}">
              <a16:creationId xmlns:a16="http://schemas.microsoft.com/office/drawing/2014/main" id="{15CE4121-A583-4DC0-8ABD-C361626FCCE9}"/>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9" name="テキスト ボックス 818">
          <a:extLst>
            <a:ext uri="{FF2B5EF4-FFF2-40B4-BE49-F238E27FC236}">
              <a16:creationId xmlns:a16="http://schemas.microsoft.com/office/drawing/2014/main" id="{25D30A6F-FAE4-4B39-BD1F-ABC9BD180465}"/>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0" name="直線コネクタ 819">
          <a:extLst>
            <a:ext uri="{FF2B5EF4-FFF2-40B4-BE49-F238E27FC236}">
              <a16:creationId xmlns:a16="http://schemas.microsoft.com/office/drawing/2014/main" id="{9442EAA6-BAE2-4F40-92D8-DCA0020919BA}"/>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1" name="テキスト ボックス 820">
          <a:extLst>
            <a:ext uri="{FF2B5EF4-FFF2-40B4-BE49-F238E27FC236}">
              <a16:creationId xmlns:a16="http://schemas.microsoft.com/office/drawing/2014/main" id="{2FCABBA0-B3F4-4EB5-9F9E-5F62B9A32081}"/>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2" name="【公民館】&#10;一人当たり面積グラフ枠">
          <a:extLst>
            <a:ext uri="{FF2B5EF4-FFF2-40B4-BE49-F238E27FC236}">
              <a16:creationId xmlns:a16="http://schemas.microsoft.com/office/drawing/2014/main" id="{FC892883-339B-47CE-BD10-71D9E5766D3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125186</xdr:rowOff>
    </xdr:from>
    <xdr:to>
      <xdr:col>116</xdr:col>
      <xdr:colOff>62864</xdr:colOff>
      <xdr:row>109</xdr:row>
      <xdr:rowOff>20682</xdr:rowOff>
    </xdr:to>
    <xdr:cxnSp macro="">
      <xdr:nvCxnSpPr>
        <xdr:cNvPr id="823" name="直線コネクタ 822">
          <a:extLst>
            <a:ext uri="{FF2B5EF4-FFF2-40B4-BE49-F238E27FC236}">
              <a16:creationId xmlns:a16="http://schemas.microsoft.com/office/drawing/2014/main" id="{909B545E-6A15-4E43-A99F-B24A16372A2A}"/>
            </a:ext>
          </a:extLst>
        </xdr:cNvPr>
        <xdr:cNvCxnSpPr/>
      </xdr:nvCxnSpPr>
      <xdr:spPr>
        <a:xfrm flipV="1">
          <a:off x="19509104" y="16889186"/>
          <a:ext cx="0" cy="140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824" name="【公民館】&#10;一人当たり面積最小値テキスト">
          <a:extLst>
            <a:ext uri="{FF2B5EF4-FFF2-40B4-BE49-F238E27FC236}">
              <a16:creationId xmlns:a16="http://schemas.microsoft.com/office/drawing/2014/main" id="{985F8EF2-C9F7-4495-A715-935B0969733E}"/>
            </a:ext>
          </a:extLst>
        </xdr:cNvPr>
        <xdr:cNvSpPr txBox="1"/>
      </xdr:nvSpPr>
      <xdr:spPr>
        <a:xfrm>
          <a:off x="19547840" y="18297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825" name="直線コネクタ 824">
          <a:extLst>
            <a:ext uri="{FF2B5EF4-FFF2-40B4-BE49-F238E27FC236}">
              <a16:creationId xmlns:a16="http://schemas.microsoft.com/office/drawing/2014/main" id="{513D3AAC-49CB-4200-9BCE-5F20496DC752}"/>
            </a:ext>
          </a:extLst>
        </xdr:cNvPr>
        <xdr:cNvCxnSpPr/>
      </xdr:nvCxnSpPr>
      <xdr:spPr>
        <a:xfrm>
          <a:off x="19443700" y="182934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71863</xdr:rowOff>
    </xdr:from>
    <xdr:ext cx="469744" cy="259045"/>
    <xdr:sp macro="" textlink="">
      <xdr:nvSpPr>
        <xdr:cNvPr id="826" name="【公民館】&#10;一人当たり面積最大値テキスト">
          <a:extLst>
            <a:ext uri="{FF2B5EF4-FFF2-40B4-BE49-F238E27FC236}">
              <a16:creationId xmlns:a16="http://schemas.microsoft.com/office/drawing/2014/main" id="{8CC87C33-12A0-4034-8C38-0C8CC245E193}"/>
            </a:ext>
          </a:extLst>
        </xdr:cNvPr>
        <xdr:cNvSpPr txBox="1"/>
      </xdr:nvSpPr>
      <xdr:spPr>
        <a:xfrm>
          <a:off x="19547840" y="16668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125186</xdr:rowOff>
    </xdr:from>
    <xdr:to>
      <xdr:col>116</xdr:col>
      <xdr:colOff>152400</xdr:colOff>
      <xdr:row>100</xdr:row>
      <xdr:rowOff>125186</xdr:rowOff>
    </xdr:to>
    <xdr:cxnSp macro="">
      <xdr:nvCxnSpPr>
        <xdr:cNvPr id="827" name="直線コネクタ 826">
          <a:extLst>
            <a:ext uri="{FF2B5EF4-FFF2-40B4-BE49-F238E27FC236}">
              <a16:creationId xmlns:a16="http://schemas.microsoft.com/office/drawing/2014/main" id="{F0DB6AE7-E7EB-4182-9411-AC7A8C68B651}"/>
            </a:ext>
          </a:extLst>
        </xdr:cNvPr>
        <xdr:cNvCxnSpPr/>
      </xdr:nvCxnSpPr>
      <xdr:spPr>
        <a:xfrm>
          <a:off x="19443700" y="168891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5822</xdr:rowOff>
    </xdr:from>
    <xdr:ext cx="469744" cy="259045"/>
    <xdr:sp macro="" textlink="">
      <xdr:nvSpPr>
        <xdr:cNvPr id="828" name="【公民館】&#10;一人当たり面積平均値テキスト">
          <a:extLst>
            <a:ext uri="{FF2B5EF4-FFF2-40B4-BE49-F238E27FC236}">
              <a16:creationId xmlns:a16="http://schemas.microsoft.com/office/drawing/2014/main" id="{1EF835C3-A374-4420-B593-2A096C44D947}"/>
            </a:ext>
          </a:extLst>
        </xdr:cNvPr>
        <xdr:cNvSpPr txBox="1"/>
      </xdr:nvSpPr>
      <xdr:spPr>
        <a:xfrm>
          <a:off x="19547840" y="17775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154395</xdr:rowOff>
    </xdr:from>
    <xdr:to>
      <xdr:col>116</xdr:col>
      <xdr:colOff>114300</xdr:colOff>
      <xdr:row>107</xdr:row>
      <xdr:rowOff>84545</xdr:rowOff>
    </xdr:to>
    <xdr:sp macro="" textlink="">
      <xdr:nvSpPr>
        <xdr:cNvPr id="829" name="フローチャート: 判断 828">
          <a:extLst>
            <a:ext uri="{FF2B5EF4-FFF2-40B4-BE49-F238E27FC236}">
              <a16:creationId xmlns:a16="http://schemas.microsoft.com/office/drawing/2014/main" id="{9B0BD8AB-2E41-40E7-9DB2-346ECD107F27}"/>
            </a:ext>
          </a:extLst>
        </xdr:cNvPr>
        <xdr:cNvSpPr/>
      </xdr:nvSpPr>
      <xdr:spPr>
        <a:xfrm>
          <a:off x="19458940" y="179242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160927</xdr:rowOff>
    </xdr:from>
    <xdr:to>
      <xdr:col>112</xdr:col>
      <xdr:colOff>38100</xdr:colOff>
      <xdr:row>107</xdr:row>
      <xdr:rowOff>91077</xdr:rowOff>
    </xdr:to>
    <xdr:sp macro="" textlink="">
      <xdr:nvSpPr>
        <xdr:cNvPr id="830" name="フローチャート: 判断 829">
          <a:extLst>
            <a:ext uri="{FF2B5EF4-FFF2-40B4-BE49-F238E27FC236}">
              <a16:creationId xmlns:a16="http://schemas.microsoft.com/office/drawing/2014/main" id="{1DB10F18-55A4-4880-9A82-92EFE0DDF778}"/>
            </a:ext>
          </a:extLst>
        </xdr:cNvPr>
        <xdr:cNvSpPr/>
      </xdr:nvSpPr>
      <xdr:spPr>
        <a:xfrm>
          <a:off x="18735040" y="179307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142966</xdr:rowOff>
    </xdr:from>
    <xdr:to>
      <xdr:col>107</xdr:col>
      <xdr:colOff>101600</xdr:colOff>
      <xdr:row>107</xdr:row>
      <xdr:rowOff>73116</xdr:rowOff>
    </xdr:to>
    <xdr:sp macro="" textlink="">
      <xdr:nvSpPr>
        <xdr:cNvPr id="831" name="フローチャート: 判断 830">
          <a:extLst>
            <a:ext uri="{FF2B5EF4-FFF2-40B4-BE49-F238E27FC236}">
              <a16:creationId xmlns:a16="http://schemas.microsoft.com/office/drawing/2014/main" id="{C0DC6E08-7BD5-4A86-9023-2641339D2667}"/>
            </a:ext>
          </a:extLst>
        </xdr:cNvPr>
        <xdr:cNvSpPr/>
      </xdr:nvSpPr>
      <xdr:spPr>
        <a:xfrm>
          <a:off x="17937480" y="179128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149498</xdr:rowOff>
    </xdr:from>
    <xdr:to>
      <xdr:col>102</xdr:col>
      <xdr:colOff>165100</xdr:colOff>
      <xdr:row>107</xdr:row>
      <xdr:rowOff>79648</xdr:rowOff>
    </xdr:to>
    <xdr:sp macro="" textlink="">
      <xdr:nvSpPr>
        <xdr:cNvPr id="832" name="フローチャート: 判断 831">
          <a:extLst>
            <a:ext uri="{FF2B5EF4-FFF2-40B4-BE49-F238E27FC236}">
              <a16:creationId xmlns:a16="http://schemas.microsoft.com/office/drawing/2014/main" id="{6B4670EB-521A-414A-87A2-327209005C71}"/>
            </a:ext>
          </a:extLst>
        </xdr:cNvPr>
        <xdr:cNvSpPr/>
      </xdr:nvSpPr>
      <xdr:spPr>
        <a:xfrm>
          <a:off x="17162780" y="179193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141332</xdr:rowOff>
    </xdr:from>
    <xdr:to>
      <xdr:col>98</xdr:col>
      <xdr:colOff>38100</xdr:colOff>
      <xdr:row>107</xdr:row>
      <xdr:rowOff>71482</xdr:rowOff>
    </xdr:to>
    <xdr:sp macro="" textlink="">
      <xdr:nvSpPr>
        <xdr:cNvPr id="833" name="フローチャート: 判断 832">
          <a:extLst>
            <a:ext uri="{FF2B5EF4-FFF2-40B4-BE49-F238E27FC236}">
              <a16:creationId xmlns:a16="http://schemas.microsoft.com/office/drawing/2014/main" id="{1EDFC524-F522-4197-A399-4A4762C2FABF}"/>
            </a:ext>
          </a:extLst>
        </xdr:cNvPr>
        <xdr:cNvSpPr/>
      </xdr:nvSpPr>
      <xdr:spPr>
        <a:xfrm>
          <a:off x="16388080" y="179111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4FB4D97F-F837-40B9-91A8-57B7A0CF2C27}"/>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15704FFE-253E-4D22-8ACD-2F315B756E4B}"/>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3F4E3096-EC55-468A-9289-120BF3B173DB}"/>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F6A1A5BE-5F6F-4848-8F4D-342F94D9FE4C}"/>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31221AB9-E54A-4965-B987-976AF255B738}"/>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102144</xdr:rowOff>
    </xdr:from>
    <xdr:to>
      <xdr:col>116</xdr:col>
      <xdr:colOff>114300</xdr:colOff>
      <xdr:row>108</xdr:row>
      <xdr:rowOff>32294</xdr:rowOff>
    </xdr:to>
    <xdr:sp macro="" textlink="">
      <xdr:nvSpPr>
        <xdr:cNvPr id="839" name="楕円 838">
          <a:extLst>
            <a:ext uri="{FF2B5EF4-FFF2-40B4-BE49-F238E27FC236}">
              <a16:creationId xmlns:a16="http://schemas.microsoft.com/office/drawing/2014/main" id="{A01BA066-23DB-4B80-B44D-18A5C26CAAF9}"/>
            </a:ext>
          </a:extLst>
        </xdr:cNvPr>
        <xdr:cNvSpPr/>
      </xdr:nvSpPr>
      <xdr:spPr>
        <a:xfrm>
          <a:off x="19458940" y="180396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80571</xdr:rowOff>
    </xdr:from>
    <xdr:ext cx="469744" cy="259045"/>
    <xdr:sp macro="" textlink="">
      <xdr:nvSpPr>
        <xdr:cNvPr id="840" name="【公民館】&#10;一人当たり面積該当値テキスト">
          <a:extLst>
            <a:ext uri="{FF2B5EF4-FFF2-40B4-BE49-F238E27FC236}">
              <a16:creationId xmlns:a16="http://schemas.microsoft.com/office/drawing/2014/main" id="{9C7FF09B-1EEC-42F3-9070-5E89C65FCAD5}"/>
            </a:ext>
          </a:extLst>
        </xdr:cNvPr>
        <xdr:cNvSpPr txBox="1"/>
      </xdr:nvSpPr>
      <xdr:spPr>
        <a:xfrm>
          <a:off x="19547840" y="18018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108676</xdr:rowOff>
    </xdr:from>
    <xdr:to>
      <xdr:col>112</xdr:col>
      <xdr:colOff>38100</xdr:colOff>
      <xdr:row>108</xdr:row>
      <xdr:rowOff>38826</xdr:rowOff>
    </xdr:to>
    <xdr:sp macro="" textlink="">
      <xdr:nvSpPr>
        <xdr:cNvPr id="841" name="楕円 840">
          <a:extLst>
            <a:ext uri="{FF2B5EF4-FFF2-40B4-BE49-F238E27FC236}">
              <a16:creationId xmlns:a16="http://schemas.microsoft.com/office/drawing/2014/main" id="{53998665-1A88-45A8-BE8B-C3FB85AC7633}"/>
            </a:ext>
          </a:extLst>
        </xdr:cNvPr>
        <xdr:cNvSpPr/>
      </xdr:nvSpPr>
      <xdr:spPr>
        <a:xfrm>
          <a:off x="18735040" y="180461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152944</xdr:rowOff>
    </xdr:from>
    <xdr:to>
      <xdr:col>116</xdr:col>
      <xdr:colOff>63500</xdr:colOff>
      <xdr:row>107</xdr:row>
      <xdr:rowOff>159476</xdr:rowOff>
    </xdr:to>
    <xdr:cxnSp macro="">
      <xdr:nvCxnSpPr>
        <xdr:cNvPr id="842" name="直線コネクタ 841">
          <a:extLst>
            <a:ext uri="{FF2B5EF4-FFF2-40B4-BE49-F238E27FC236}">
              <a16:creationId xmlns:a16="http://schemas.microsoft.com/office/drawing/2014/main" id="{862C804A-8534-4933-B95C-4D75A3C52DE3}"/>
            </a:ext>
          </a:extLst>
        </xdr:cNvPr>
        <xdr:cNvCxnSpPr/>
      </xdr:nvCxnSpPr>
      <xdr:spPr>
        <a:xfrm flipV="1">
          <a:off x="18778220" y="18090424"/>
          <a:ext cx="73152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115207</xdr:rowOff>
    </xdr:from>
    <xdr:to>
      <xdr:col>107</xdr:col>
      <xdr:colOff>101600</xdr:colOff>
      <xdr:row>108</xdr:row>
      <xdr:rowOff>45357</xdr:rowOff>
    </xdr:to>
    <xdr:sp macro="" textlink="">
      <xdr:nvSpPr>
        <xdr:cNvPr id="843" name="楕円 842">
          <a:extLst>
            <a:ext uri="{FF2B5EF4-FFF2-40B4-BE49-F238E27FC236}">
              <a16:creationId xmlns:a16="http://schemas.microsoft.com/office/drawing/2014/main" id="{F31017D7-AD19-4795-9D43-7D012676960F}"/>
            </a:ext>
          </a:extLst>
        </xdr:cNvPr>
        <xdr:cNvSpPr/>
      </xdr:nvSpPr>
      <xdr:spPr>
        <a:xfrm>
          <a:off x="17937480" y="180526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159476</xdr:rowOff>
    </xdr:from>
    <xdr:to>
      <xdr:col>111</xdr:col>
      <xdr:colOff>177800</xdr:colOff>
      <xdr:row>107</xdr:row>
      <xdr:rowOff>166007</xdr:rowOff>
    </xdr:to>
    <xdr:cxnSp macro="">
      <xdr:nvCxnSpPr>
        <xdr:cNvPr id="844" name="直線コネクタ 843">
          <a:extLst>
            <a:ext uri="{FF2B5EF4-FFF2-40B4-BE49-F238E27FC236}">
              <a16:creationId xmlns:a16="http://schemas.microsoft.com/office/drawing/2014/main" id="{24849B31-5CF2-426B-815E-F2BA8FCCBF9D}"/>
            </a:ext>
          </a:extLst>
        </xdr:cNvPr>
        <xdr:cNvCxnSpPr/>
      </xdr:nvCxnSpPr>
      <xdr:spPr>
        <a:xfrm flipV="1">
          <a:off x="17988280" y="18096956"/>
          <a:ext cx="78994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61323</xdr:rowOff>
    </xdr:from>
    <xdr:to>
      <xdr:col>102</xdr:col>
      <xdr:colOff>165100</xdr:colOff>
      <xdr:row>107</xdr:row>
      <xdr:rowOff>162923</xdr:rowOff>
    </xdr:to>
    <xdr:sp macro="" textlink="">
      <xdr:nvSpPr>
        <xdr:cNvPr id="845" name="楕円 844">
          <a:extLst>
            <a:ext uri="{FF2B5EF4-FFF2-40B4-BE49-F238E27FC236}">
              <a16:creationId xmlns:a16="http://schemas.microsoft.com/office/drawing/2014/main" id="{29B87052-2F1A-464E-B522-57B4488BFF04}"/>
            </a:ext>
          </a:extLst>
        </xdr:cNvPr>
        <xdr:cNvSpPr/>
      </xdr:nvSpPr>
      <xdr:spPr>
        <a:xfrm>
          <a:off x="17162780" y="1799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112123</xdr:rowOff>
    </xdr:from>
    <xdr:to>
      <xdr:col>107</xdr:col>
      <xdr:colOff>50800</xdr:colOff>
      <xdr:row>107</xdr:row>
      <xdr:rowOff>166007</xdr:rowOff>
    </xdr:to>
    <xdr:cxnSp macro="">
      <xdr:nvCxnSpPr>
        <xdr:cNvPr id="846" name="直線コネクタ 845">
          <a:extLst>
            <a:ext uri="{FF2B5EF4-FFF2-40B4-BE49-F238E27FC236}">
              <a16:creationId xmlns:a16="http://schemas.microsoft.com/office/drawing/2014/main" id="{C270A4D9-8FF0-4F8F-AA48-908C53C891F8}"/>
            </a:ext>
          </a:extLst>
        </xdr:cNvPr>
        <xdr:cNvCxnSpPr/>
      </xdr:nvCxnSpPr>
      <xdr:spPr>
        <a:xfrm>
          <a:off x="17213580" y="18049603"/>
          <a:ext cx="7747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17236</xdr:rowOff>
    </xdr:from>
    <xdr:to>
      <xdr:col>98</xdr:col>
      <xdr:colOff>38100</xdr:colOff>
      <xdr:row>107</xdr:row>
      <xdr:rowOff>118836</xdr:rowOff>
    </xdr:to>
    <xdr:sp macro="" textlink="">
      <xdr:nvSpPr>
        <xdr:cNvPr id="847" name="楕円 846">
          <a:extLst>
            <a:ext uri="{FF2B5EF4-FFF2-40B4-BE49-F238E27FC236}">
              <a16:creationId xmlns:a16="http://schemas.microsoft.com/office/drawing/2014/main" id="{C272FE1A-EB1D-47D8-B808-A481613F6346}"/>
            </a:ext>
          </a:extLst>
        </xdr:cNvPr>
        <xdr:cNvSpPr/>
      </xdr:nvSpPr>
      <xdr:spPr>
        <a:xfrm>
          <a:off x="16388080" y="1795471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68036</xdr:rowOff>
    </xdr:from>
    <xdr:to>
      <xdr:col>102</xdr:col>
      <xdr:colOff>114300</xdr:colOff>
      <xdr:row>107</xdr:row>
      <xdr:rowOff>112123</xdr:rowOff>
    </xdr:to>
    <xdr:cxnSp macro="">
      <xdr:nvCxnSpPr>
        <xdr:cNvPr id="848" name="直線コネクタ 847">
          <a:extLst>
            <a:ext uri="{FF2B5EF4-FFF2-40B4-BE49-F238E27FC236}">
              <a16:creationId xmlns:a16="http://schemas.microsoft.com/office/drawing/2014/main" id="{2477287A-086F-4818-8FF1-7C77F56659F5}"/>
            </a:ext>
          </a:extLst>
        </xdr:cNvPr>
        <xdr:cNvCxnSpPr/>
      </xdr:nvCxnSpPr>
      <xdr:spPr>
        <a:xfrm>
          <a:off x="16431260" y="18005516"/>
          <a:ext cx="78232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107604</xdr:rowOff>
    </xdr:from>
    <xdr:ext cx="469744" cy="259045"/>
    <xdr:sp macro="" textlink="">
      <xdr:nvSpPr>
        <xdr:cNvPr id="849" name="n_1aveValue【公民館】&#10;一人当たり面積">
          <a:extLst>
            <a:ext uri="{FF2B5EF4-FFF2-40B4-BE49-F238E27FC236}">
              <a16:creationId xmlns:a16="http://schemas.microsoft.com/office/drawing/2014/main" id="{0B063735-BA27-420C-8A68-69F76F35D221}"/>
            </a:ext>
          </a:extLst>
        </xdr:cNvPr>
        <xdr:cNvSpPr txBox="1"/>
      </xdr:nvSpPr>
      <xdr:spPr>
        <a:xfrm>
          <a:off x="18561127" y="17709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89643</xdr:rowOff>
    </xdr:from>
    <xdr:ext cx="469744" cy="259045"/>
    <xdr:sp macro="" textlink="">
      <xdr:nvSpPr>
        <xdr:cNvPr id="850" name="n_2aveValue【公民館】&#10;一人当たり面積">
          <a:extLst>
            <a:ext uri="{FF2B5EF4-FFF2-40B4-BE49-F238E27FC236}">
              <a16:creationId xmlns:a16="http://schemas.microsoft.com/office/drawing/2014/main" id="{563EC11E-C3FE-46AB-AC8B-E32D872D5D2A}"/>
            </a:ext>
          </a:extLst>
        </xdr:cNvPr>
        <xdr:cNvSpPr txBox="1"/>
      </xdr:nvSpPr>
      <xdr:spPr>
        <a:xfrm>
          <a:off x="17776267" y="17691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96175</xdr:rowOff>
    </xdr:from>
    <xdr:ext cx="469744" cy="259045"/>
    <xdr:sp macro="" textlink="">
      <xdr:nvSpPr>
        <xdr:cNvPr id="851" name="n_3aveValue【公民館】&#10;一人当たり面積">
          <a:extLst>
            <a:ext uri="{FF2B5EF4-FFF2-40B4-BE49-F238E27FC236}">
              <a16:creationId xmlns:a16="http://schemas.microsoft.com/office/drawing/2014/main" id="{894EBBF1-CD30-4014-B5E6-07D0F688A337}"/>
            </a:ext>
          </a:extLst>
        </xdr:cNvPr>
        <xdr:cNvSpPr txBox="1"/>
      </xdr:nvSpPr>
      <xdr:spPr>
        <a:xfrm>
          <a:off x="17001567" y="17698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88009</xdr:rowOff>
    </xdr:from>
    <xdr:ext cx="469744" cy="259045"/>
    <xdr:sp macro="" textlink="">
      <xdr:nvSpPr>
        <xdr:cNvPr id="852" name="n_4aveValue【公民館】&#10;一人当たり面積">
          <a:extLst>
            <a:ext uri="{FF2B5EF4-FFF2-40B4-BE49-F238E27FC236}">
              <a16:creationId xmlns:a16="http://schemas.microsoft.com/office/drawing/2014/main" id="{FB73DC5E-3016-4602-90A6-F08E307E90D8}"/>
            </a:ext>
          </a:extLst>
        </xdr:cNvPr>
        <xdr:cNvSpPr txBox="1"/>
      </xdr:nvSpPr>
      <xdr:spPr>
        <a:xfrm>
          <a:off x="16226867" y="17690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29953</xdr:rowOff>
    </xdr:from>
    <xdr:ext cx="469744" cy="259045"/>
    <xdr:sp macro="" textlink="">
      <xdr:nvSpPr>
        <xdr:cNvPr id="853" name="n_1mainValue【公民館】&#10;一人当たり面積">
          <a:extLst>
            <a:ext uri="{FF2B5EF4-FFF2-40B4-BE49-F238E27FC236}">
              <a16:creationId xmlns:a16="http://schemas.microsoft.com/office/drawing/2014/main" id="{2C793F72-3AC1-475D-AD76-5A3874C4296C}"/>
            </a:ext>
          </a:extLst>
        </xdr:cNvPr>
        <xdr:cNvSpPr txBox="1"/>
      </xdr:nvSpPr>
      <xdr:spPr>
        <a:xfrm>
          <a:off x="18561127" y="18135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36484</xdr:rowOff>
    </xdr:from>
    <xdr:ext cx="469744" cy="259045"/>
    <xdr:sp macro="" textlink="">
      <xdr:nvSpPr>
        <xdr:cNvPr id="854" name="n_2mainValue【公民館】&#10;一人当たり面積">
          <a:extLst>
            <a:ext uri="{FF2B5EF4-FFF2-40B4-BE49-F238E27FC236}">
              <a16:creationId xmlns:a16="http://schemas.microsoft.com/office/drawing/2014/main" id="{537EC5AE-5C61-4F0B-9A19-5913A113A5E0}"/>
            </a:ext>
          </a:extLst>
        </xdr:cNvPr>
        <xdr:cNvSpPr txBox="1"/>
      </xdr:nvSpPr>
      <xdr:spPr>
        <a:xfrm>
          <a:off x="17776267" y="18141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154050</xdr:rowOff>
    </xdr:from>
    <xdr:ext cx="469744" cy="259045"/>
    <xdr:sp macro="" textlink="">
      <xdr:nvSpPr>
        <xdr:cNvPr id="855" name="n_3mainValue【公民館】&#10;一人当たり面積">
          <a:extLst>
            <a:ext uri="{FF2B5EF4-FFF2-40B4-BE49-F238E27FC236}">
              <a16:creationId xmlns:a16="http://schemas.microsoft.com/office/drawing/2014/main" id="{E375401F-4377-484D-8B5F-5DDD75E077E6}"/>
            </a:ext>
          </a:extLst>
        </xdr:cNvPr>
        <xdr:cNvSpPr txBox="1"/>
      </xdr:nvSpPr>
      <xdr:spPr>
        <a:xfrm>
          <a:off x="17001567" y="18091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109963</xdr:rowOff>
    </xdr:from>
    <xdr:ext cx="469744" cy="259045"/>
    <xdr:sp macro="" textlink="">
      <xdr:nvSpPr>
        <xdr:cNvPr id="856" name="n_4mainValue【公民館】&#10;一人当たり面積">
          <a:extLst>
            <a:ext uri="{FF2B5EF4-FFF2-40B4-BE49-F238E27FC236}">
              <a16:creationId xmlns:a16="http://schemas.microsoft.com/office/drawing/2014/main" id="{68C4193E-56FE-4A25-8609-29D5662ED44B}"/>
            </a:ext>
          </a:extLst>
        </xdr:cNvPr>
        <xdr:cNvSpPr txBox="1"/>
      </xdr:nvSpPr>
      <xdr:spPr>
        <a:xfrm>
          <a:off x="16226867" y="1804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7" name="正方形/長方形 856">
          <a:extLst>
            <a:ext uri="{FF2B5EF4-FFF2-40B4-BE49-F238E27FC236}">
              <a16:creationId xmlns:a16="http://schemas.microsoft.com/office/drawing/2014/main" id="{BA507048-1125-49B7-99FE-C966D1B168FF}"/>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8" name="正方形/長方形 857">
          <a:extLst>
            <a:ext uri="{FF2B5EF4-FFF2-40B4-BE49-F238E27FC236}">
              <a16:creationId xmlns:a16="http://schemas.microsoft.com/office/drawing/2014/main" id="{E5B9BEF3-7004-41F7-84B6-0BB7C8DC82FF}"/>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9" name="テキスト ボックス 858">
          <a:extLst>
            <a:ext uri="{FF2B5EF4-FFF2-40B4-BE49-F238E27FC236}">
              <a16:creationId xmlns:a16="http://schemas.microsoft.com/office/drawing/2014/main" id="{41AD5635-3368-4150-B55D-C9B653D1792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特に有形固定資産減価償却率が高くなっている施設は、学校施設や児童館であったが、その他の多くの施設で老朽化が進み、修繕を行いながら使用している状況にある。また、道路については、一人当たりの延長が類似団体平均値に比べ長くなっているが、本市は市域が広いため道路延長が長くなってしまう現状にある。今後は、市街地に</a:t>
          </a:r>
          <a:r>
            <a:rPr kumimoji="1" lang="ja-JP" altLang="en-US" sz="1100">
              <a:solidFill>
                <a:schemeClr val="dk1"/>
              </a:solidFill>
              <a:effectLst/>
              <a:latin typeface="+mn-lt"/>
              <a:ea typeface="+mn-ea"/>
              <a:cs typeface="+mn-cs"/>
            </a:rPr>
            <a:t>おける</a:t>
          </a:r>
          <a:r>
            <a:rPr kumimoji="1" lang="ja-JP" altLang="ja-JP" sz="1100">
              <a:solidFill>
                <a:schemeClr val="dk1"/>
              </a:solidFill>
              <a:effectLst/>
              <a:latin typeface="+mn-lt"/>
              <a:ea typeface="+mn-ea"/>
              <a:cs typeface="+mn-cs"/>
            </a:rPr>
            <a:t>認定こども園の新設</a:t>
          </a:r>
          <a:r>
            <a:rPr kumimoji="1" lang="ja-JP" altLang="en-US" sz="1100">
              <a:solidFill>
                <a:schemeClr val="dk1"/>
              </a:solidFill>
              <a:effectLst/>
              <a:latin typeface="+mn-lt"/>
              <a:ea typeface="+mn-ea"/>
              <a:cs typeface="+mn-cs"/>
            </a:rPr>
            <a:t>等により</a:t>
          </a:r>
          <a:r>
            <a:rPr kumimoji="1" lang="ja-JP" altLang="ja-JP" sz="1100">
              <a:solidFill>
                <a:schemeClr val="dk1"/>
              </a:solidFill>
              <a:effectLst/>
              <a:latin typeface="+mn-lt"/>
              <a:ea typeface="+mn-ea"/>
              <a:cs typeface="+mn-cs"/>
            </a:rPr>
            <a:t>、集約化や除却が予定されているが、他の施設についても公共施設等管理計画に基づき、適正に施設の建替え、集約・複合化、除却を進めていく。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EBE10DC-1C1E-4ABD-96BA-29F11CFE6D5B}"/>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2839617-1897-4F7E-B6D1-E3D46D3D68F2}"/>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E2E9B65-3970-4B7C-BB28-5928F22662C8}"/>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6FD19E7-6B5B-4E2B-9C34-0B342DF2E97E}"/>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36BFC20-E33E-4496-A0B8-955682C24F3E}"/>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FCF7FD3-A8A6-4A54-92C8-FCB073EF97AE}"/>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6F95C60-5DA4-429A-9156-9AB6380A8189}"/>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246BABF-1F25-494F-A1DF-6E8BA8A131DB}"/>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5347479-E2B5-4504-8AF6-62C1165D00B5}"/>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436B3EC-FC7E-4DFD-9752-41CAD98B1AE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26,861
25,928
546.99
27,279,348
26,071,818
895,281
13,938,543
30,951,323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F5EF72C-9221-482B-81AC-EBE032B99BED}"/>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5C8E938-A32C-4DF4-B317-F0F0085E3885}"/>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E889289-65AB-43EA-BAB2-23D9E6D8B20D}"/>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48.1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4CBFC44-CAF6-40C5-B032-371F14F6417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F0F3AB2-99A0-49FB-B936-00CA1DFCDA05}"/>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B92DADC7-51D5-407D-8C33-EB5C57350B26}"/>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32D44E2-2552-401D-BB1D-8F102445F1C9}"/>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E4C3230-A1C8-4CF2-AAE0-62A02A24DCBE}"/>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E948DBF-2C71-4236-B50F-A0E538D4E022}"/>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90A1309-5450-476C-8B98-83653D8C4EF7}"/>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DB299E5-EA53-47B3-8EDD-96BC4964A25C}"/>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D3355EE-DFC0-42F7-9C4A-DE86F9D8BAB4}"/>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CF74857-6387-4A2C-9082-8CAABBEA312B}"/>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B4ED996-9531-424C-942F-E304A96EB824}"/>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6A81614-B2C2-49C8-A8F8-2BDBB8B6006C}"/>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5F46C7A-CCEC-4081-8BCA-0C3DD1099C34}"/>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3DC3AB0-0EE2-4D5E-B4D4-0DE799C831ED}"/>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60FBD25-43C4-40B2-92B7-CD0809DF693B}"/>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84052D0-8D81-4D54-B947-A4BBD63092B1}"/>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CC0F320-5F8F-4846-AD75-5790D388D546}"/>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E7C93EC-43BF-4671-BF27-5DDD2687BAA3}"/>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ED325FB-31B7-4CA1-BD1E-FC5F3D957442}"/>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6A05A8E-84E1-420C-82F4-231644EF0BC1}"/>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415EF00-04F4-4C5C-AB00-836383DE48C4}"/>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B90CA3A-C975-4686-92EA-E3F5BAFCD2F2}"/>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CB517D8-F74C-48E9-8971-A13BA2D5DA1E}"/>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9A90B3B-D1D0-45F5-9DA0-EB10C90ADE25}"/>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1091592-BA3E-4559-A3ED-75F3AF5F0D01}"/>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7AAD3D2-A68F-4CDB-AF14-EBC03536FBDC}"/>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706FA6E-5787-4E4A-8FF2-F3A8E2CEE41C}"/>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69C4458-2C6A-47E9-A278-C7FDCEDC61DB}"/>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FC18EF9-E464-4118-BAA7-38F99989E4E9}"/>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B48D8F5-C1B6-4624-836E-455FA6807234}"/>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10B25AD7-B081-4A1E-A870-337B07C002D3}"/>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580D7D60-14AA-4C5B-B802-3D56BE91E8C5}"/>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8C16E72F-8DB1-47AD-B66D-473C6733D030}"/>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F43721CC-8543-49D5-B02D-0E368A84E0BF}"/>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49EE7BB1-9606-45C8-B9F0-D35E973A3EE1}"/>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E08AD14B-BC57-4CFA-86A4-7F7F54C7AE8D}"/>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9D6000A2-B557-40F3-989E-37C830930326}"/>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99CBFD41-CE19-4E99-97EC-E3274020DE88}"/>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8A510266-069A-4F63-8043-825D5FD7668B}"/>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237AE2DF-DB0B-4B28-86F0-A0606D47FF5F}"/>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EC042A6C-97D9-4FEE-9946-E8AAAE871675}"/>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3FF0832C-3366-46F5-A6F3-43DB73994C62}"/>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C6B6492E-4BE2-4913-A1D7-78761C383829}"/>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35378</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1AE08C2F-FB75-423C-ABF6-83279B8B6CAB}"/>
            </a:ext>
          </a:extLst>
        </xdr:cNvPr>
        <xdr:cNvCxnSpPr/>
      </xdr:nvCxnSpPr>
      <xdr:spPr>
        <a:xfrm flipV="1">
          <a:off x="4086225" y="5567498"/>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0C69E754-B623-4EAD-BD59-6F071C5C905F}"/>
            </a:ext>
          </a:extLst>
        </xdr:cNvPr>
        <xdr:cNvSpPr txBox="1"/>
      </xdr:nvSpPr>
      <xdr:spPr>
        <a:xfrm>
          <a:off x="412496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709223F4-679C-4B97-B1F5-8A3B37D32E59}"/>
            </a:ext>
          </a:extLst>
        </xdr:cNvPr>
        <xdr:cNvCxnSpPr/>
      </xdr:nvCxnSpPr>
      <xdr:spPr>
        <a:xfrm>
          <a:off x="402082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153505</xdr:rowOff>
    </xdr:from>
    <xdr:ext cx="340478" cy="259045"/>
    <xdr:sp macro="" textlink="">
      <xdr:nvSpPr>
        <xdr:cNvPr id="61" name="【図書館】&#10;有形固定資産減価償却率最大値テキスト">
          <a:extLst>
            <a:ext uri="{FF2B5EF4-FFF2-40B4-BE49-F238E27FC236}">
              <a16:creationId xmlns:a16="http://schemas.microsoft.com/office/drawing/2014/main" id="{83DC3BF3-83EF-4C1C-860E-2F05D0C03A74}"/>
            </a:ext>
          </a:extLst>
        </xdr:cNvPr>
        <xdr:cNvSpPr txBox="1"/>
      </xdr:nvSpPr>
      <xdr:spPr>
        <a:xfrm>
          <a:off x="4124960" y="53503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35378</xdr:rowOff>
    </xdr:from>
    <xdr:to>
      <xdr:col>24</xdr:col>
      <xdr:colOff>152400</xdr:colOff>
      <xdr:row>33</xdr:row>
      <xdr:rowOff>35378</xdr:rowOff>
    </xdr:to>
    <xdr:cxnSp macro="">
      <xdr:nvCxnSpPr>
        <xdr:cNvPr id="62" name="直線コネクタ 61">
          <a:extLst>
            <a:ext uri="{FF2B5EF4-FFF2-40B4-BE49-F238E27FC236}">
              <a16:creationId xmlns:a16="http://schemas.microsoft.com/office/drawing/2014/main" id="{7EE6DE8B-A165-4D0D-B57D-CBFBF4552895}"/>
            </a:ext>
          </a:extLst>
        </xdr:cNvPr>
        <xdr:cNvCxnSpPr/>
      </xdr:nvCxnSpPr>
      <xdr:spPr>
        <a:xfrm>
          <a:off x="4020820" y="55674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170378</xdr:rowOff>
    </xdr:from>
    <xdr:ext cx="405111" cy="259045"/>
    <xdr:sp macro="" textlink="">
      <xdr:nvSpPr>
        <xdr:cNvPr id="63" name="【図書館】&#10;有形固定資産減価償却率平均値テキスト">
          <a:extLst>
            <a:ext uri="{FF2B5EF4-FFF2-40B4-BE49-F238E27FC236}">
              <a16:creationId xmlns:a16="http://schemas.microsoft.com/office/drawing/2014/main" id="{22BAFA42-A8CE-46BF-BE48-7F73FC881982}"/>
            </a:ext>
          </a:extLst>
        </xdr:cNvPr>
        <xdr:cNvSpPr txBox="1"/>
      </xdr:nvSpPr>
      <xdr:spPr>
        <a:xfrm>
          <a:off x="4124960" y="62054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20501</xdr:rowOff>
    </xdr:from>
    <xdr:to>
      <xdr:col>24</xdr:col>
      <xdr:colOff>114300</xdr:colOff>
      <xdr:row>37</xdr:row>
      <xdr:rowOff>122101</xdr:rowOff>
    </xdr:to>
    <xdr:sp macro="" textlink="">
      <xdr:nvSpPr>
        <xdr:cNvPr id="64" name="フローチャート: 判断 63">
          <a:extLst>
            <a:ext uri="{FF2B5EF4-FFF2-40B4-BE49-F238E27FC236}">
              <a16:creationId xmlns:a16="http://schemas.microsoft.com/office/drawing/2014/main" id="{B36CDCD3-FDB0-4D2B-8864-CB5231245D63}"/>
            </a:ext>
          </a:extLst>
        </xdr:cNvPr>
        <xdr:cNvSpPr/>
      </xdr:nvSpPr>
      <xdr:spPr>
        <a:xfrm>
          <a:off x="4036060" y="6223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167458</xdr:rowOff>
    </xdr:from>
    <xdr:to>
      <xdr:col>20</xdr:col>
      <xdr:colOff>38100</xdr:colOff>
      <xdr:row>37</xdr:row>
      <xdr:rowOff>97608</xdr:rowOff>
    </xdr:to>
    <xdr:sp macro="" textlink="">
      <xdr:nvSpPr>
        <xdr:cNvPr id="65" name="フローチャート: 判断 64">
          <a:extLst>
            <a:ext uri="{FF2B5EF4-FFF2-40B4-BE49-F238E27FC236}">
              <a16:creationId xmlns:a16="http://schemas.microsoft.com/office/drawing/2014/main" id="{EA7EBAE3-0653-4A0A-85C0-B0AE905FC77F}"/>
            </a:ext>
          </a:extLst>
        </xdr:cNvPr>
        <xdr:cNvSpPr/>
      </xdr:nvSpPr>
      <xdr:spPr>
        <a:xfrm>
          <a:off x="3312160" y="62024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169092</xdr:rowOff>
    </xdr:from>
    <xdr:to>
      <xdr:col>15</xdr:col>
      <xdr:colOff>101600</xdr:colOff>
      <xdr:row>37</xdr:row>
      <xdr:rowOff>99242</xdr:rowOff>
    </xdr:to>
    <xdr:sp macro="" textlink="">
      <xdr:nvSpPr>
        <xdr:cNvPr id="66" name="フローチャート: 判断 65">
          <a:extLst>
            <a:ext uri="{FF2B5EF4-FFF2-40B4-BE49-F238E27FC236}">
              <a16:creationId xmlns:a16="http://schemas.microsoft.com/office/drawing/2014/main" id="{35E22F2E-EE41-439F-B1DD-BC0B4EA33AFB}"/>
            </a:ext>
          </a:extLst>
        </xdr:cNvPr>
        <xdr:cNvSpPr/>
      </xdr:nvSpPr>
      <xdr:spPr>
        <a:xfrm>
          <a:off x="2514600" y="62041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144599</xdr:rowOff>
    </xdr:from>
    <xdr:to>
      <xdr:col>10</xdr:col>
      <xdr:colOff>165100</xdr:colOff>
      <xdr:row>37</xdr:row>
      <xdr:rowOff>74749</xdr:rowOff>
    </xdr:to>
    <xdr:sp macro="" textlink="">
      <xdr:nvSpPr>
        <xdr:cNvPr id="67" name="フローチャート: 判断 66">
          <a:extLst>
            <a:ext uri="{FF2B5EF4-FFF2-40B4-BE49-F238E27FC236}">
              <a16:creationId xmlns:a16="http://schemas.microsoft.com/office/drawing/2014/main" id="{993FDC5F-059F-4485-A777-D2069C7191A8}"/>
            </a:ext>
          </a:extLst>
        </xdr:cNvPr>
        <xdr:cNvSpPr/>
      </xdr:nvSpPr>
      <xdr:spPr>
        <a:xfrm>
          <a:off x="1739900" y="61796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123372</xdr:rowOff>
    </xdr:from>
    <xdr:to>
      <xdr:col>6</xdr:col>
      <xdr:colOff>38100</xdr:colOff>
      <xdr:row>37</xdr:row>
      <xdr:rowOff>53522</xdr:rowOff>
    </xdr:to>
    <xdr:sp macro="" textlink="">
      <xdr:nvSpPr>
        <xdr:cNvPr id="68" name="フローチャート: 判断 67">
          <a:extLst>
            <a:ext uri="{FF2B5EF4-FFF2-40B4-BE49-F238E27FC236}">
              <a16:creationId xmlns:a16="http://schemas.microsoft.com/office/drawing/2014/main" id="{798427DC-2AFD-472A-918F-2F7D39297971}"/>
            </a:ext>
          </a:extLst>
        </xdr:cNvPr>
        <xdr:cNvSpPr/>
      </xdr:nvSpPr>
      <xdr:spPr>
        <a:xfrm>
          <a:off x="965200" y="615841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3C00098-DCC1-43E2-B5C9-2C75A807FF68}"/>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9275A5F-E665-4D08-B0D3-85E7BDC749C6}"/>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86CB083-AA7C-4604-BDE6-B86568DF0E85}"/>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E2C2FEB-5AD0-4B39-832C-3D912718CD76}"/>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BC2AA7E7-02A0-4A5D-9219-42782FEB3B8F}"/>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108676</xdr:rowOff>
    </xdr:from>
    <xdr:to>
      <xdr:col>24</xdr:col>
      <xdr:colOff>114300</xdr:colOff>
      <xdr:row>35</xdr:row>
      <xdr:rowOff>38826</xdr:rowOff>
    </xdr:to>
    <xdr:sp macro="" textlink="">
      <xdr:nvSpPr>
        <xdr:cNvPr id="74" name="楕円 73">
          <a:extLst>
            <a:ext uri="{FF2B5EF4-FFF2-40B4-BE49-F238E27FC236}">
              <a16:creationId xmlns:a16="http://schemas.microsoft.com/office/drawing/2014/main" id="{D58B2D38-41C3-4841-AADF-CA09B81771CC}"/>
            </a:ext>
          </a:extLst>
        </xdr:cNvPr>
        <xdr:cNvSpPr/>
      </xdr:nvSpPr>
      <xdr:spPr>
        <a:xfrm>
          <a:off x="4036060" y="58084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131553</xdr:rowOff>
    </xdr:from>
    <xdr:ext cx="405111" cy="259045"/>
    <xdr:sp macro="" textlink="">
      <xdr:nvSpPr>
        <xdr:cNvPr id="75" name="【図書館】&#10;有形固定資産減価償却率該当値テキスト">
          <a:extLst>
            <a:ext uri="{FF2B5EF4-FFF2-40B4-BE49-F238E27FC236}">
              <a16:creationId xmlns:a16="http://schemas.microsoft.com/office/drawing/2014/main" id="{E49036A3-C1DA-40BD-B400-754865E51F00}"/>
            </a:ext>
          </a:extLst>
        </xdr:cNvPr>
        <xdr:cNvSpPr txBox="1"/>
      </xdr:nvSpPr>
      <xdr:spPr>
        <a:xfrm>
          <a:off x="4124960" y="5663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92347</xdr:rowOff>
    </xdr:from>
    <xdr:to>
      <xdr:col>20</xdr:col>
      <xdr:colOff>38100</xdr:colOff>
      <xdr:row>35</xdr:row>
      <xdr:rowOff>22497</xdr:rowOff>
    </xdr:to>
    <xdr:sp macro="" textlink="">
      <xdr:nvSpPr>
        <xdr:cNvPr id="76" name="楕円 75">
          <a:extLst>
            <a:ext uri="{FF2B5EF4-FFF2-40B4-BE49-F238E27FC236}">
              <a16:creationId xmlns:a16="http://schemas.microsoft.com/office/drawing/2014/main" id="{28D00C32-DBEF-49EE-9778-F6EF8861F728}"/>
            </a:ext>
          </a:extLst>
        </xdr:cNvPr>
        <xdr:cNvSpPr/>
      </xdr:nvSpPr>
      <xdr:spPr>
        <a:xfrm>
          <a:off x="3312160" y="57921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143147</xdr:rowOff>
    </xdr:from>
    <xdr:to>
      <xdr:col>24</xdr:col>
      <xdr:colOff>63500</xdr:colOff>
      <xdr:row>34</xdr:row>
      <xdr:rowOff>159476</xdr:rowOff>
    </xdr:to>
    <xdr:cxnSp macro="">
      <xdr:nvCxnSpPr>
        <xdr:cNvPr id="77" name="直線コネクタ 76">
          <a:extLst>
            <a:ext uri="{FF2B5EF4-FFF2-40B4-BE49-F238E27FC236}">
              <a16:creationId xmlns:a16="http://schemas.microsoft.com/office/drawing/2014/main" id="{207B530D-49C3-4474-A881-DA56E55E1DC3}"/>
            </a:ext>
          </a:extLst>
        </xdr:cNvPr>
        <xdr:cNvCxnSpPr/>
      </xdr:nvCxnSpPr>
      <xdr:spPr>
        <a:xfrm>
          <a:off x="3355340" y="5842907"/>
          <a:ext cx="73152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35197</xdr:rowOff>
    </xdr:from>
    <xdr:to>
      <xdr:col>15</xdr:col>
      <xdr:colOff>101600</xdr:colOff>
      <xdr:row>34</xdr:row>
      <xdr:rowOff>136797</xdr:rowOff>
    </xdr:to>
    <xdr:sp macro="" textlink="">
      <xdr:nvSpPr>
        <xdr:cNvPr id="78" name="楕円 77">
          <a:extLst>
            <a:ext uri="{FF2B5EF4-FFF2-40B4-BE49-F238E27FC236}">
              <a16:creationId xmlns:a16="http://schemas.microsoft.com/office/drawing/2014/main" id="{6BB8A339-EB59-4835-AA45-E871036A7EAA}"/>
            </a:ext>
          </a:extLst>
        </xdr:cNvPr>
        <xdr:cNvSpPr/>
      </xdr:nvSpPr>
      <xdr:spPr>
        <a:xfrm>
          <a:off x="2514600" y="573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85997</xdr:rowOff>
    </xdr:from>
    <xdr:to>
      <xdr:col>19</xdr:col>
      <xdr:colOff>177800</xdr:colOff>
      <xdr:row>34</xdr:row>
      <xdr:rowOff>143147</xdr:rowOff>
    </xdr:to>
    <xdr:cxnSp macro="">
      <xdr:nvCxnSpPr>
        <xdr:cNvPr id="79" name="直線コネクタ 78">
          <a:extLst>
            <a:ext uri="{FF2B5EF4-FFF2-40B4-BE49-F238E27FC236}">
              <a16:creationId xmlns:a16="http://schemas.microsoft.com/office/drawing/2014/main" id="{B48D53B2-3736-44F0-98FF-771B530388E6}"/>
            </a:ext>
          </a:extLst>
        </xdr:cNvPr>
        <xdr:cNvCxnSpPr/>
      </xdr:nvCxnSpPr>
      <xdr:spPr>
        <a:xfrm>
          <a:off x="2565400" y="5785757"/>
          <a:ext cx="78994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108676</xdr:rowOff>
    </xdr:from>
    <xdr:to>
      <xdr:col>10</xdr:col>
      <xdr:colOff>165100</xdr:colOff>
      <xdr:row>34</xdr:row>
      <xdr:rowOff>38826</xdr:rowOff>
    </xdr:to>
    <xdr:sp macro="" textlink="">
      <xdr:nvSpPr>
        <xdr:cNvPr id="80" name="楕円 79">
          <a:extLst>
            <a:ext uri="{FF2B5EF4-FFF2-40B4-BE49-F238E27FC236}">
              <a16:creationId xmlns:a16="http://schemas.microsoft.com/office/drawing/2014/main" id="{47567E95-B1F2-4EE5-B201-38940A5AF949}"/>
            </a:ext>
          </a:extLst>
        </xdr:cNvPr>
        <xdr:cNvSpPr/>
      </xdr:nvSpPr>
      <xdr:spPr>
        <a:xfrm>
          <a:off x="1739900" y="56407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33</xdr:row>
      <xdr:rowOff>159476</xdr:rowOff>
    </xdr:from>
    <xdr:to>
      <xdr:col>15</xdr:col>
      <xdr:colOff>50800</xdr:colOff>
      <xdr:row>34</xdr:row>
      <xdr:rowOff>85997</xdr:rowOff>
    </xdr:to>
    <xdr:cxnSp macro="">
      <xdr:nvCxnSpPr>
        <xdr:cNvPr id="81" name="直線コネクタ 80">
          <a:extLst>
            <a:ext uri="{FF2B5EF4-FFF2-40B4-BE49-F238E27FC236}">
              <a16:creationId xmlns:a16="http://schemas.microsoft.com/office/drawing/2014/main" id="{7A19682F-EECC-409B-AD77-7D65BFD38198}"/>
            </a:ext>
          </a:extLst>
        </xdr:cNvPr>
        <xdr:cNvCxnSpPr/>
      </xdr:nvCxnSpPr>
      <xdr:spPr>
        <a:xfrm>
          <a:off x="1790700" y="5691596"/>
          <a:ext cx="774700" cy="94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156028</xdr:rowOff>
    </xdr:from>
    <xdr:to>
      <xdr:col>6</xdr:col>
      <xdr:colOff>38100</xdr:colOff>
      <xdr:row>34</xdr:row>
      <xdr:rowOff>86178</xdr:rowOff>
    </xdr:to>
    <xdr:sp macro="" textlink="">
      <xdr:nvSpPr>
        <xdr:cNvPr id="82" name="楕円 81">
          <a:extLst>
            <a:ext uri="{FF2B5EF4-FFF2-40B4-BE49-F238E27FC236}">
              <a16:creationId xmlns:a16="http://schemas.microsoft.com/office/drawing/2014/main" id="{2383AFE0-60ED-48E4-A8CC-5329CBC61CEC}"/>
            </a:ext>
          </a:extLst>
        </xdr:cNvPr>
        <xdr:cNvSpPr/>
      </xdr:nvSpPr>
      <xdr:spPr>
        <a:xfrm>
          <a:off x="965200" y="56881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159476</xdr:rowOff>
    </xdr:from>
    <xdr:to>
      <xdr:col>10</xdr:col>
      <xdr:colOff>114300</xdr:colOff>
      <xdr:row>34</xdr:row>
      <xdr:rowOff>35378</xdr:rowOff>
    </xdr:to>
    <xdr:cxnSp macro="">
      <xdr:nvCxnSpPr>
        <xdr:cNvPr id="83" name="直線コネクタ 82">
          <a:extLst>
            <a:ext uri="{FF2B5EF4-FFF2-40B4-BE49-F238E27FC236}">
              <a16:creationId xmlns:a16="http://schemas.microsoft.com/office/drawing/2014/main" id="{45D02984-FA9B-4974-8304-7A9F011AC9C4}"/>
            </a:ext>
          </a:extLst>
        </xdr:cNvPr>
        <xdr:cNvCxnSpPr/>
      </xdr:nvCxnSpPr>
      <xdr:spPr>
        <a:xfrm flipV="1">
          <a:off x="1008380" y="5691596"/>
          <a:ext cx="78232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88735</xdr:rowOff>
    </xdr:from>
    <xdr:ext cx="405111" cy="259045"/>
    <xdr:sp macro="" textlink="">
      <xdr:nvSpPr>
        <xdr:cNvPr id="84" name="n_1aveValue【図書館】&#10;有形固定資産減価償却率">
          <a:extLst>
            <a:ext uri="{FF2B5EF4-FFF2-40B4-BE49-F238E27FC236}">
              <a16:creationId xmlns:a16="http://schemas.microsoft.com/office/drawing/2014/main" id="{43D4DC67-83CF-4A8E-9009-1817312330F4}"/>
            </a:ext>
          </a:extLst>
        </xdr:cNvPr>
        <xdr:cNvSpPr txBox="1"/>
      </xdr:nvSpPr>
      <xdr:spPr>
        <a:xfrm>
          <a:off x="3170564" y="6291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90369</xdr:rowOff>
    </xdr:from>
    <xdr:ext cx="405111" cy="259045"/>
    <xdr:sp macro="" textlink="">
      <xdr:nvSpPr>
        <xdr:cNvPr id="85" name="n_2aveValue【図書館】&#10;有形固定資産減価償却率">
          <a:extLst>
            <a:ext uri="{FF2B5EF4-FFF2-40B4-BE49-F238E27FC236}">
              <a16:creationId xmlns:a16="http://schemas.microsoft.com/office/drawing/2014/main" id="{26D7D236-3D81-4F26-A9E0-2492EFA12FE7}"/>
            </a:ext>
          </a:extLst>
        </xdr:cNvPr>
        <xdr:cNvSpPr txBox="1"/>
      </xdr:nvSpPr>
      <xdr:spPr>
        <a:xfrm>
          <a:off x="2385704" y="6293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65876</xdr:rowOff>
    </xdr:from>
    <xdr:ext cx="405111" cy="259045"/>
    <xdr:sp macro="" textlink="">
      <xdr:nvSpPr>
        <xdr:cNvPr id="86" name="n_3aveValue【図書館】&#10;有形固定資産減価償却率">
          <a:extLst>
            <a:ext uri="{FF2B5EF4-FFF2-40B4-BE49-F238E27FC236}">
              <a16:creationId xmlns:a16="http://schemas.microsoft.com/office/drawing/2014/main" id="{878523C7-651D-424D-9F49-AFFF6F491D80}"/>
            </a:ext>
          </a:extLst>
        </xdr:cNvPr>
        <xdr:cNvSpPr txBox="1"/>
      </xdr:nvSpPr>
      <xdr:spPr>
        <a:xfrm>
          <a:off x="1611004" y="6268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44649</xdr:rowOff>
    </xdr:from>
    <xdr:ext cx="405111" cy="259045"/>
    <xdr:sp macro="" textlink="">
      <xdr:nvSpPr>
        <xdr:cNvPr id="87" name="n_4aveValue【図書館】&#10;有形固定資産減価償却率">
          <a:extLst>
            <a:ext uri="{FF2B5EF4-FFF2-40B4-BE49-F238E27FC236}">
              <a16:creationId xmlns:a16="http://schemas.microsoft.com/office/drawing/2014/main" id="{25A97D55-77C9-4738-9562-DAC6D8BE1623}"/>
            </a:ext>
          </a:extLst>
        </xdr:cNvPr>
        <xdr:cNvSpPr txBox="1"/>
      </xdr:nvSpPr>
      <xdr:spPr>
        <a:xfrm>
          <a:off x="836304" y="6247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39024</xdr:rowOff>
    </xdr:from>
    <xdr:ext cx="405111" cy="259045"/>
    <xdr:sp macro="" textlink="">
      <xdr:nvSpPr>
        <xdr:cNvPr id="88" name="n_1mainValue【図書館】&#10;有形固定資産減価償却率">
          <a:extLst>
            <a:ext uri="{FF2B5EF4-FFF2-40B4-BE49-F238E27FC236}">
              <a16:creationId xmlns:a16="http://schemas.microsoft.com/office/drawing/2014/main" id="{65E5BFD7-C8B6-4552-A68C-60D42FEAC9FA}"/>
            </a:ext>
          </a:extLst>
        </xdr:cNvPr>
        <xdr:cNvSpPr txBox="1"/>
      </xdr:nvSpPr>
      <xdr:spPr>
        <a:xfrm>
          <a:off x="3170564" y="5571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153324</xdr:rowOff>
    </xdr:from>
    <xdr:ext cx="405111" cy="259045"/>
    <xdr:sp macro="" textlink="">
      <xdr:nvSpPr>
        <xdr:cNvPr id="89" name="n_2mainValue【図書館】&#10;有形固定資産減価償却率">
          <a:extLst>
            <a:ext uri="{FF2B5EF4-FFF2-40B4-BE49-F238E27FC236}">
              <a16:creationId xmlns:a16="http://schemas.microsoft.com/office/drawing/2014/main" id="{1BB8E6C3-8595-4F76-A026-D8BF10E165C1}"/>
            </a:ext>
          </a:extLst>
        </xdr:cNvPr>
        <xdr:cNvSpPr txBox="1"/>
      </xdr:nvSpPr>
      <xdr:spPr>
        <a:xfrm>
          <a:off x="2385704" y="5517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32</xdr:row>
      <xdr:rowOff>55353</xdr:rowOff>
    </xdr:from>
    <xdr:ext cx="340478" cy="259045"/>
    <xdr:sp macro="" textlink="">
      <xdr:nvSpPr>
        <xdr:cNvPr id="90" name="n_3mainValue【図書館】&#10;有形固定資産減価償却率">
          <a:extLst>
            <a:ext uri="{FF2B5EF4-FFF2-40B4-BE49-F238E27FC236}">
              <a16:creationId xmlns:a16="http://schemas.microsoft.com/office/drawing/2014/main" id="{D6ABA414-BE7C-4BE0-ADB9-7CAF05216864}"/>
            </a:ext>
          </a:extLst>
        </xdr:cNvPr>
        <xdr:cNvSpPr txBox="1"/>
      </xdr:nvSpPr>
      <xdr:spPr>
        <a:xfrm>
          <a:off x="1643321" y="541983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102705</xdr:rowOff>
    </xdr:from>
    <xdr:ext cx="405111" cy="259045"/>
    <xdr:sp macro="" textlink="">
      <xdr:nvSpPr>
        <xdr:cNvPr id="91" name="n_4mainValue【図書館】&#10;有形固定資産減価償却率">
          <a:extLst>
            <a:ext uri="{FF2B5EF4-FFF2-40B4-BE49-F238E27FC236}">
              <a16:creationId xmlns:a16="http://schemas.microsoft.com/office/drawing/2014/main" id="{FA700D61-1DCD-4B64-A910-3B6A9D2D3FB1}"/>
            </a:ext>
          </a:extLst>
        </xdr:cNvPr>
        <xdr:cNvSpPr txBox="1"/>
      </xdr:nvSpPr>
      <xdr:spPr>
        <a:xfrm>
          <a:off x="836304" y="5467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D7A777F-4C76-4022-B7A4-C30E6942220C}"/>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CA4AFF96-1614-41BD-AB49-418ECE26EB9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9E9D71A2-8AE3-4017-A18C-6C02ABEF695D}"/>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68C3466B-F84C-44BA-9C20-7940E7244F57}"/>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628FA804-43E8-4945-8276-11C4EC268F91}"/>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E0E2EE11-22B9-4535-8531-A7E86F5C264D}"/>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5E1B1016-0AB8-487B-8B2C-DB418FFE0CE5}"/>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D911684B-C18C-4C2E-9F21-4ACB6763C8F8}"/>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44ACEEDC-A3D9-47D2-8115-5F3D10D22983}"/>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BD4F9FE7-0FC8-491F-8F0B-ACCBA6DC54FE}"/>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36539F38-4482-4B9D-B2BF-23F3BB0F4550}"/>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1B507C5B-85FB-4A24-909E-C56CB56A617B}"/>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52E18A55-77EE-40AF-865C-984BACE71943}"/>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21E9752C-4932-4543-BDD0-7D56541DA69B}"/>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4CEE9A77-89E9-42E1-9194-C7A17D2A5CAE}"/>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C88B062D-9B7C-4739-8E04-0C54A126913B}"/>
            </a:ext>
          </a:extLst>
        </xdr:cNvPr>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472F8717-3686-470A-BB03-46FC5B0352B1}"/>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95BDA3AF-1080-4D6B-9B78-41F513B308FB}"/>
            </a:ext>
          </a:extLst>
        </xdr:cNvPr>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6086C27F-8F00-4737-872F-4A6C08E25B44}"/>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06FAE3DA-6BA5-4299-BA79-FEA29B920248}"/>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99B25704-D0FD-480C-ABBB-B072D9A152BA}"/>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762</xdr:rowOff>
    </xdr:from>
    <xdr:to>
      <xdr:col>54</xdr:col>
      <xdr:colOff>189865</xdr:colOff>
      <xdr:row>41</xdr:row>
      <xdr:rowOff>92202</xdr:rowOff>
    </xdr:to>
    <xdr:cxnSp macro="">
      <xdr:nvCxnSpPr>
        <xdr:cNvPr id="113" name="直線コネクタ 112">
          <a:extLst>
            <a:ext uri="{FF2B5EF4-FFF2-40B4-BE49-F238E27FC236}">
              <a16:creationId xmlns:a16="http://schemas.microsoft.com/office/drawing/2014/main" id="{0F9FAD78-6922-4AFE-BB7A-AD1DCB1AB4B0}"/>
            </a:ext>
          </a:extLst>
        </xdr:cNvPr>
        <xdr:cNvCxnSpPr/>
      </xdr:nvCxnSpPr>
      <xdr:spPr>
        <a:xfrm flipV="1">
          <a:off x="9219565" y="5532882"/>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96029</xdr:rowOff>
    </xdr:from>
    <xdr:ext cx="469744" cy="259045"/>
    <xdr:sp macro="" textlink="">
      <xdr:nvSpPr>
        <xdr:cNvPr id="114" name="【図書館】&#10;一人当たり面積最小値テキスト">
          <a:extLst>
            <a:ext uri="{FF2B5EF4-FFF2-40B4-BE49-F238E27FC236}">
              <a16:creationId xmlns:a16="http://schemas.microsoft.com/office/drawing/2014/main" id="{72116FBE-6972-4A39-BB7A-ED8264DBD7FE}"/>
            </a:ext>
          </a:extLst>
        </xdr:cNvPr>
        <xdr:cNvSpPr txBox="1"/>
      </xdr:nvSpPr>
      <xdr:spPr>
        <a:xfrm>
          <a:off x="9258300" y="6969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92202</xdr:rowOff>
    </xdr:from>
    <xdr:to>
      <xdr:col>55</xdr:col>
      <xdr:colOff>88900</xdr:colOff>
      <xdr:row>41</xdr:row>
      <xdr:rowOff>92202</xdr:rowOff>
    </xdr:to>
    <xdr:cxnSp macro="">
      <xdr:nvCxnSpPr>
        <xdr:cNvPr id="115" name="直線コネクタ 114">
          <a:extLst>
            <a:ext uri="{FF2B5EF4-FFF2-40B4-BE49-F238E27FC236}">
              <a16:creationId xmlns:a16="http://schemas.microsoft.com/office/drawing/2014/main" id="{7B6E108D-06A1-4BCB-9A18-0F298BA6916C}"/>
            </a:ext>
          </a:extLst>
        </xdr:cNvPr>
        <xdr:cNvCxnSpPr/>
      </xdr:nvCxnSpPr>
      <xdr:spPr>
        <a:xfrm>
          <a:off x="9154160" y="69654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118889</xdr:rowOff>
    </xdr:from>
    <xdr:ext cx="469744" cy="259045"/>
    <xdr:sp macro="" textlink="">
      <xdr:nvSpPr>
        <xdr:cNvPr id="116" name="【図書館】&#10;一人当たり面積最大値テキスト">
          <a:extLst>
            <a:ext uri="{FF2B5EF4-FFF2-40B4-BE49-F238E27FC236}">
              <a16:creationId xmlns:a16="http://schemas.microsoft.com/office/drawing/2014/main" id="{53A1935B-7617-41E5-91AC-6C6A2851ACB4}"/>
            </a:ext>
          </a:extLst>
        </xdr:cNvPr>
        <xdr:cNvSpPr txBox="1"/>
      </xdr:nvSpPr>
      <xdr:spPr>
        <a:xfrm>
          <a:off x="9258300" y="5315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762</xdr:rowOff>
    </xdr:from>
    <xdr:to>
      <xdr:col>55</xdr:col>
      <xdr:colOff>88900</xdr:colOff>
      <xdr:row>33</xdr:row>
      <xdr:rowOff>762</xdr:rowOff>
    </xdr:to>
    <xdr:cxnSp macro="">
      <xdr:nvCxnSpPr>
        <xdr:cNvPr id="117" name="直線コネクタ 116">
          <a:extLst>
            <a:ext uri="{FF2B5EF4-FFF2-40B4-BE49-F238E27FC236}">
              <a16:creationId xmlns:a16="http://schemas.microsoft.com/office/drawing/2014/main" id="{8A19DA4A-4EF8-46E5-A1E5-2CD689AB47DB}"/>
            </a:ext>
          </a:extLst>
        </xdr:cNvPr>
        <xdr:cNvCxnSpPr/>
      </xdr:nvCxnSpPr>
      <xdr:spPr>
        <a:xfrm>
          <a:off x="9154160" y="55328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83837</xdr:rowOff>
    </xdr:from>
    <xdr:ext cx="469744" cy="259045"/>
    <xdr:sp macro="" textlink="">
      <xdr:nvSpPr>
        <xdr:cNvPr id="118" name="【図書館】&#10;一人当たり面積平均値テキスト">
          <a:extLst>
            <a:ext uri="{FF2B5EF4-FFF2-40B4-BE49-F238E27FC236}">
              <a16:creationId xmlns:a16="http://schemas.microsoft.com/office/drawing/2014/main" id="{2824F0A0-76C1-498E-829C-0A11C59C6192}"/>
            </a:ext>
          </a:extLst>
        </xdr:cNvPr>
        <xdr:cNvSpPr txBox="1"/>
      </xdr:nvSpPr>
      <xdr:spPr>
        <a:xfrm>
          <a:off x="9258300" y="6621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105410</xdr:rowOff>
    </xdr:from>
    <xdr:to>
      <xdr:col>55</xdr:col>
      <xdr:colOff>50800</xdr:colOff>
      <xdr:row>40</xdr:row>
      <xdr:rowOff>35560</xdr:rowOff>
    </xdr:to>
    <xdr:sp macro="" textlink="">
      <xdr:nvSpPr>
        <xdr:cNvPr id="119" name="フローチャート: 判断 118">
          <a:extLst>
            <a:ext uri="{FF2B5EF4-FFF2-40B4-BE49-F238E27FC236}">
              <a16:creationId xmlns:a16="http://schemas.microsoft.com/office/drawing/2014/main" id="{3BBADAFD-742A-41F1-9F8D-4AF489108CD6}"/>
            </a:ext>
          </a:extLst>
        </xdr:cNvPr>
        <xdr:cNvSpPr/>
      </xdr:nvSpPr>
      <xdr:spPr>
        <a:xfrm>
          <a:off x="9192260" y="6643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109982</xdr:rowOff>
    </xdr:from>
    <xdr:to>
      <xdr:col>50</xdr:col>
      <xdr:colOff>165100</xdr:colOff>
      <xdr:row>40</xdr:row>
      <xdr:rowOff>40132</xdr:rowOff>
    </xdr:to>
    <xdr:sp macro="" textlink="">
      <xdr:nvSpPr>
        <xdr:cNvPr id="120" name="フローチャート: 判断 119">
          <a:extLst>
            <a:ext uri="{FF2B5EF4-FFF2-40B4-BE49-F238E27FC236}">
              <a16:creationId xmlns:a16="http://schemas.microsoft.com/office/drawing/2014/main" id="{56D345A8-1812-408D-8E9D-1549C4004D86}"/>
            </a:ext>
          </a:extLst>
        </xdr:cNvPr>
        <xdr:cNvSpPr/>
      </xdr:nvSpPr>
      <xdr:spPr>
        <a:xfrm>
          <a:off x="8445500" y="66479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114554</xdr:rowOff>
    </xdr:from>
    <xdr:to>
      <xdr:col>46</xdr:col>
      <xdr:colOff>38100</xdr:colOff>
      <xdr:row>40</xdr:row>
      <xdr:rowOff>44704</xdr:rowOff>
    </xdr:to>
    <xdr:sp macro="" textlink="">
      <xdr:nvSpPr>
        <xdr:cNvPr id="121" name="フローチャート: 判断 120">
          <a:extLst>
            <a:ext uri="{FF2B5EF4-FFF2-40B4-BE49-F238E27FC236}">
              <a16:creationId xmlns:a16="http://schemas.microsoft.com/office/drawing/2014/main" id="{B393C17A-C918-4A55-94D3-663B1A614A7E}"/>
            </a:ext>
          </a:extLst>
        </xdr:cNvPr>
        <xdr:cNvSpPr/>
      </xdr:nvSpPr>
      <xdr:spPr>
        <a:xfrm>
          <a:off x="7670800" y="66525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119126</xdr:rowOff>
    </xdr:from>
    <xdr:to>
      <xdr:col>41</xdr:col>
      <xdr:colOff>101600</xdr:colOff>
      <xdr:row>40</xdr:row>
      <xdr:rowOff>49276</xdr:rowOff>
    </xdr:to>
    <xdr:sp macro="" textlink="">
      <xdr:nvSpPr>
        <xdr:cNvPr id="122" name="フローチャート: 判断 121">
          <a:extLst>
            <a:ext uri="{FF2B5EF4-FFF2-40B4-BE49-F238E27FC236}">
              <a16:creationId xmlns:a16="http://schemas.microsoft.com/office/drawing/2014/main" id="{86FA235D-1FBA-4DBE-9B3D-1F3DC46D6F47}"/>
            </a:ext>
          </a:extLst>
        </xdr:cNvPr>
        <xdr:cNvSpPr/>
      </xdr:nvSpPr>
      <xdr:spPr>
        <a:xfrm>
          <a:off x="687324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123698</xdr:rowOff>
    </xdr:from>
    <xdr:to>
      <xdr:col>36</xdr:col>
      <xdr:colOff>165100</xdr:colOff>
      <xdr:row>40</xdr:row>
      <xdr:rowOff>53848</xdr:rowOff>
    </xdr:to>
    <xdr:sp macro="" textlink="">
      <xdr:nvSpPr>
        <xdr:cNvPr id="123" name="フローチャート: 判断 122">
          <a:extLst>
            <a:ext uri="{FF2B5EF4-FFF2-40B4-BE49-F238E27FC236}">
              <a16:creationId xmlns:a16="http://schemas.microsoft.com/office/drawing/2014/main" id="{2FC4FA68-9B93-4993-853A-A5ED88D66A89}"/>
            </a:ext>
          </a:extLst>
        </xdr:cNvPr>
        <xdr:cNvSpPr/>
      </xdr:nvSpPr>
      <xdr:spPr>
        <a:xfrm>
          <a:off x="6098540" y="66616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B956B20F-C82D-4914-A07F-B614348A647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C11F2BBA-7024-4498-A3E5-8CB0629D5DF9}"/>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2B8A50B-51D7-44F3-80B1-9EAA3E29A874}"/>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F9285E1-53AA-48C7-9F58-0C4426F0D96D}"/>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781BB48-1ECF-4BC4-ACB6-1A2580099A1A}"/>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139700</xdr:rowOff>
    </xdr:from>
    <xdr:to>
      <xdr:col>55</xdr:col>
      <xdr:colOff>50800</xdr:colOff>
      <xdr:row>39</xdr:row>
      <xdr:rowOff>69850</xdr:rowOff>
    </xdr:to>
    <xdr:sp macro="" textlink="">
      <xdr:nvSpPr>
        <xdr:cNvPr id="129" name="楕円 128">
          <a:extLst>
            <a:ext uri="{FF2B5EF4-FFF2-40B4-BE49-F238E27FC236}">
              <a16:creationId xmlns:a16="http://schemas.microsoft.com/office/drawing/2014/main" id="{28E067E9-2353-488B-9897-B9788BF8AC10}"/>
            </a:ext>
          </a:extLst>
        </xdr:cNvPr>
        <xdr:cNvSpPr/>
      </xdr:nvSpPr>
      <xdr:spPr>
        <a:xfrm>
          <a:off x="9192260" y="6510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162577</xdr:rowOff>
    </xdr:from>
    <xdr:ext cx="469744" cy="259045"/>
    <xdr:sp macro="" textlink="">
      <xdr:nvSpPr>
        <xdr:cNvPr id="130" name="【図書館】&#10;一人当たり面積該当値テキスト">
          <a:extLst>
            <a:ext uri="{FF2B5EF4-FFF2-40B4-BE49-F238E27FC236}">
              <a16:creationId xmlns:a16="http://schemas.microsoft.com/office/drawing/2014/main" id="{0E34C30F-7DFC-42AE-A40F-0E27543351A3}"/>
            </a:ext>
          </a:extLst>
        </xdr:cNvPr>
        <xdr:cNvSpPr txBox="1"/>
      </xdr:nvSpPr>
      <xdr:spPr>
        <a:xfrm>
          <a:off x="9258300"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39116</xdr:rowOff>
    </xdr:from>
    <xdr:to>
      <xdr:col>50</xdr:col>
      <xdr:colOff>165100</xdr:colOff>
      <xdr:row>38</xdr:row>
      <xdr:rowOff>140716</xdr:rowOff>
    </xdr:to>
    <xdr:sp macro="" textlink="">
      <xdr:nvSpPr>
        <xdr:cNvPr id="131" name="楕円 130">
          <a:extLst>
            <a:ext uri="{FF2B5EF4-FFF2-40B4-BE49-F238E27FC236}">
              <a16:creationId xmlns:a16="http://schemas.microsoft.com/office/drawing/2014/main" id="{9690DA48-FA77-4D2E-9742-8553D1869580}"/>
            </a:ext>
          </a:extLst>
        </xdr:cNvPr>
        <xdr:cNvSpPr/>
      </xdr:nvSpPr>
      <xdr:spPr>
        <a:xfrm>
          <a:off x="8445500" y="640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89916</xdr:rowOff>
    </xdr:from>
    <xdr:to>
      <xdr:col>55</xdr:col>
      <xdr:colOff>0</xdr:colOff>
      <xdr:row>39</xdr:row>
      <xdr:rowOff>19050</xdr:rowOff>
    </xdr:to>
    <xdr:cxnSp macro="">
      <xdr:nvCxnSpPr>
        <xdr:cNvPr id="132" name="直線コネクタ 131">
          <a:extLst>
            <a:ext uri="{FF2B5EF4-FFF2-40B4-BE49-F238E27FC236}">
              <a16:creationId xmlns:a16="http://schemas.microsoft.com/office/drawing/2014/main" id="{3E66A155-113B-4216-8CE4-CF6AFE253ABF}"/>
            </a:ext>
          </a:extLst>
        </xdr:cNvPr>
        <xdr:cNvCxnSpPr/>
      </xdr:nvCxnSpPr>
      <xdr:spPr>
        <a:xfrm>
          <a:off x="8496300" y="6460236"/>
          <a:ext cx="723900" cy="96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57404</xdr:rowOff>
    </xdr:from>
    <xdr:to>
      <xdr:col>46</xdr:col>
      <xdr:colOff>38100</xdr:colOff>
      <xdr:row>38</xdr:row>
      <xdr:rowOff>159004</xdr:rowOff>
    </xdr:to>
    <xdr:sp macro="" textlink="">
      <xdr:nvSpPr>
        <xdr:cNvPr id="133" name="楕円 132">
          <a:extLst>
            <a:ext uri="{FF2B5EF4-FFF2-40B4-BE49-F238E27FC236}">
              <a16:creationId xmlns:a16="http://schemas.microsoft.com/office/drawing/2014/main" id="{2AB61F28-7154-4C48-9172-D90E9432EA4F}"/>
            </a:ext>
          </a:extLst>
        </xdr:cNvPr>
        <xdr:cNvSpPr/>
      </xdr:nvSpPr>
      <xdr:spPr>
        <a:xfrm>
          <a:off x="7670800" y="64277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89916</xdr:rowOff>
    </xdr:from>
    <xdr:to>
      <xdr:col>50</xdr:col>
      <xdr:colOff>114300</xdr:colOff>
      <xdr:row>38</xdr:row>
      <xdr:rowOff>108204</xdr:rowOff>
    </xdr:to>
    <xdr:cxnSp macro="">
      <xdr:nvCxnSpPr>
        <xdr:cNvPr id="134" name="直線コネクタ 133">
          <a:extLst>
            <a:ext uri="{FF2B5EF4-FFF2-40B4-BE49-F238E27FC236}">
              <a16:creationId xmlns:a16="http://schemas.microsoft.com/office/drawing/2014/main" id="{AB0AC988-47F0-4944-B4DE-BA5E200365D9}"/>
            </a:ext>
          </a:extLst>
        </xdr:cNvPr>
        <xdr:cNvCxnSpPr/>
      </xdr:nvCxnSpPr>
      <xdr:spPr>
        <a:xfrm flipV="1">
          <a:off x="7713980" y="6460236"/>
          <a:ext cx="78232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4826</xdr:rowOff>
    </xdr:from>
    <xdr:to>
      <xdr:col>41</xdr:col>
      <xdr:colOff>101600</xdr:colOff>
      <xdr:row>39</xdr:row>
      <xdr:rowOff>106426</xdr:rowOff>
    </xdr:to>
    <xdr:sp macro="" textlink="">
      <xdr:nvSpPr>
        <xdr:cNvPr id="135" name="楕円 134">
          <a:extLst>
            <a:ext uri="{FF2B5EF4-FFF2-40B4-BE49-F238E27FC236}">
              <a16:creationId xmlns:a16="http://schemas.microsoft.com/office/drawing/2014/main" id="{A9E715BD-802A-4C20-BE38-775F31C142BD}"/>
            </a:ext>
          </a:extLst>
        </xdr:cNvPr>
        <xdr:cNvSpPr/>
      </xdr:nvSpPr>
      <xdr:spPr>
        <a:xfrm>
          <a:off x="6873240" y="654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108204</xdr:rowOff>
    </xdr:from>
    <xdr:to>
      <xdr:col>45</xdr:col>
      <xdr:colOff>177800</xdr:colOff>
      <xdr:row>39</xdr:row>
      <xdr:rowOff>55626</xdr:rowOff>
    </xdr:to>
    <xdr:cxnSp macro="">
      <xdr:nvCxnSpPr>
        <xdr:cNvPr id="136" name="直線コネクタ 135">
          <a:extLst>
            <a:ext uri="{FF2B5EF4-FFF2-40B4-BE49-F238E27FC236}">
              <a16:creationId xmlns:a16="http://schemas.microsoft.com/office/drawing/2014/main" id="{CCB09D7B-94FE-48D0-9898-FDBCD1E90EDB}"/>
            </a:ext>
          </a:extLst>
        </xdr:cNvPr>
        <xdr:cNvCxnSpPr/>
      </xdr:nvCxnSpPr>
      <xdr:spPr>
        <a:xfrm flipV="1">
          <a:off x="6924040" y="6478524"/>
          <a:ext cx="789940" cy="11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153416</xdr:rowOff>
    </xdr:from>
    <xdr:to>
      <xdr:col>36</xdr:col>
      <xdr:colOff>165100</xdr:colOff>
      <xdr:row>39</xdr:row>
      <xdr:rowOff>83566</xdr:rowOff>
    </xdr:to>
    <xdr:sp macro="" textlink="">
      <xdr:nvSpPr>
        <xdr:cNvPr id="137" name="楕円 136">
          <a:extLst>
            <a:ext uri="{FF2B5EF4-FFF2-40B4-BE49-F238E27FC236}">
              <a16:creationId xmlns:a16="http://schemas.microsoft.com/office/drawing/2014/main" id="{9603D3A3-A7C5-4F60-B279-C3E30AC91FD9}"/>
            </a:ext>
          </a:extLst>
        </xdr:cNvPr>
        <xdr:cNvSpPr/>
      </xdr:nvSpPr>
      <xdr:spPr>
        <a:xfrm>
          <a:off x="6098540" y="65237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32766</xdr:rowOff>
    </xdr:from>
    <xdr:to>
      <xdr:col>41</xdr:col>
      <xdr:colOff>50800</xdr:colOff>
      <xdr:row>39</xdr:row>
      <xdr:rowOff>55626</xdr:rowOff>
    </xdr:to>
    <xdr:cxnSp macro="">
      <xdr:nvCxnSpPr>
        <xdr:cNvPr id="138" name="直線コネクタ 137">
          <a:extLst>
            <a:ext uri="{FF2B5EF4-FFF2-40B4-BE49-F238E27FC236}">
              <a16:creationId xmlns:a16="http://schemas.microsoft.com/office/drawing/2014/main" id="{93A4F810-555B-4F54-BF78-5F49F72CA0FB}"/>
            </a:ext>
          </a:extLst>
        </xdr:cNvPr>
        <xdr:cNvCxnSpPr/>
      </xdr:nvCxnSpPr>
      <xdr:spPr>
        <a:xfrm>
          <a:off x="6149340" y="6570726"/>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31259</xdr:rowOff>
    </xdr:from>
    <xdr:ext cx="469744" cy="259045"/>
    <xdr:sp macro="" textlink="">
      <xdr:nvSpPr>
        <xdr:cNvPr id="139" name="n_1aveValue【図書館】&#10;一人当たり面積">
          <a:extLst>
            <a:ext uri="{FF2B5EF4-FFF2-40B4-BE49-F238E27FC236}">
              <a16:creationId xmlns:a16="http://schemas.microsoft.com/office/drawing/2014/main" id="{B695E8B8-C0C0-4101-83BA-8942CE4108D9}"/>
            </a:ext>
          </a:extLst>
        </xdr:cNvPr>
        <xdr:cNvSpPr txBox="1"/>
      </xdr:nvSpPr>
      <xdr:spPr>
        <a:xfrm>
          <a:off x="8271587" y="6736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35831</xdr:rowOff>
    </xdr:from>
    <xdr:ext cx="469744" cy="259045"/>
    <xdr:sp macro="" textlink="">
      <xdr:nvSpPr>
        <xdr:cNvPr id="140" name="n_2aveValue【図書館】&#10;一人当たり面積">
          <a:extLst>
            <a:ext uri="{FF2B5EF4-FFF2-40B4-BE49-F238E27FC236}">
              <a16:creationId xmlns:a16="http://schemas.microsoft.com/office/drawing/2014/main" id="{ABA31A9F-D800-4F67-96F3-B0B32A9D681B}"/>
            </a:ext>
          </a:extLst>
        </xdr:cNvPr>
        <xdr:cNvSpPr txBox="1"/>
      </xdr:nvSpPr>
      <xdr:spPr>
        <a:xfrm>
          <a:off x="7509587" y="6741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40403</xdr:rowOff>
    </xdr:from>
    <xdr:ext cx="469744" cy="259045"/>
    <xdr:sp macro="" textlink="">
      <xdr:nvSpPr>
        <xdr:cNvPr id="141" name="n_3aveValue【図書館】&#10;一人当たり面積">
          <a:extLst>
            <a:ext uri="{FF2B5EF4-FFF2-40B4-BE49-F238E27FC236}">
              <a16:creationId xmlns:a16="http://schemas.microsoft.com/office/drawing/2014/main" id="{25A1BAF8-3813-420F-AF2F-D076A3E65658}"/>
            </a:ext>
          </a:extLst>
        </xdr:cNvPr>
        <xdr:cNvSpPr txBox="1"/>
      </xdr:nvSpPr>
      <xdr:spPr>
        <a:xfrm>
          <a:off x="6712027" y="674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44975</xdr:rowOff>
    </xdr:from>
    <xdr:ext cx="469744" cy="259045"/>
    <xdr:sp macro="" textlink="">
      <xdr:nvSpPr>
        <xdr:cNvPr id="142" name="n_4aveValue【図書館】&#10;一人当たり面積">
          <a:extLst>
            <a:ext uri="{FF2B5EF4-FFF2-40B4-BE49-F238E27FC236}">
              <a16:creationId xmlns:a16="http://schemas.microsoft.com/office/drawing/2014/main" id="{3A21B350-0708-414C-86B3-4E2B732807E1}"/>
            </a:ext>
          </a:extLst>
        </xdr:cNvPr>
        <xdr:cNvSpPr txBox="1"/>
      </xdr:nvSpPr>
      <xdr:spPr>
        <a:xfrm>
          <a:off x="5937327" y="675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157243</xdr:rowOff>
    </xdr:from>
    <xdr:ext cx="469744" cy="259045"/>
    <xdr:sp macro="" textlink="">
      <xdr:nvSpPr>
        <xdr:cNvPr id="143" name="n_1mainValue【図書館】&#10;一人当たり面積">
          <a:extLst>
            <a:ext uri="{FF2B5EF4-FFF2-40B4-BE49-F238E27FC236}">
              <a16:creationId xmlns:a16="http://schemas.microsoft.com/office/drawing/2014/main" id="{116EEC06-B65C-4F30-BB1E-C0A0509892CD}"/>
            </a:ext>
          </a:extLst>
        </xdr:cNvPr>
        <xdr:cNvSpPr txBox="1"/>
      </xdr:nvSpPr>
      <xdr:spPr>
        <a:xfrm>
          <a:off x="8271587" y="6192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4081</xdr:rowOff>
    </xdr:from>
    <xdr:ext cx="469744" cy="259045"/>
    <xdr:sp macro="" textlink="">
      <xdr:nvSpPr>
        <xdr:cNvPr id="144" name="n_2mainValue【図書館】&#10;一人当たり面積">
          <a:extLst>
            <a:ext uri="{FF2B5EF4-FFF2-40B4-BE49-F238E27FC236}">
              <a16:creationId xmlns:a16="http://schemas.microsoft.com/office/drawing/2014/main" id="{344F1A69-6A4D-4289-8A7A-A957BE12D3AE}"/>
            </a:ext>
          </a:extLst>
        </xdr:cNvPr>
        <xdr:cNvSpPr txBox="1"/>
      </xdr:nvSpPr>
      <xdr:spPr>
        <a:xfrm>
          <a:off x="7509587" y="620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122953</xdr:rowOff>
    </xdr:from>
    <xdr:ext cx="469744" cy="259045"/>
    <xdr:sp macro="" textlink="">
      <xdr:nvSpPr>
        <xdr:cNvPr id="145" name="n_3mainValue【図書館】&#10;一人当たり面積">
          <a:extLst>
            <a:ext uri="{FF2B5EF4-FFF2-40B4-BE49-F238E27FC236}">
              <a16:creationId xmlns:a16="http://schemas.microsoft.com/office/drawing/2014/main" id="{EB03A4AE-49F4-4104-8ACA-E0F79D8B1787}"/>
            </a:ext>
          </a:extLst>
        </xdr:cNvPr>
        <xdr:cNvSpPr txBox="1"/>
      </xdr:nvSpPr>
      <xdr:spPr>
        <a:xfrm>
          <a:off x="6712027" y="6325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100093</xdr:rowOff>
    </xdr:from>
    <xdr:ext cx="469744" cy="259045"/>
    <xdr:sp macro="" textlink="">
      <xdr:nvSpPr>
        <xdr:cNvPr id="146" name="n_4mainValue【図書館】&#10;一人当たり面積">
          <a:extLst>
            <a:ext uri="{FF2B5EF4-FFF2-40B4-BE49-F238E27FC236}">
              <a16:creationId xmlns:a16="http://schemas.microsoft.com/office/drawing/2014/main" id="{668115B6-569A-41E6-A560-6F4FA226EFF9}"/>
            </a:ext>
          </a:extLst>
        </xdr:cNvPr>
        <xdr:cNvSpPr txBox="1"/>
      </xdr:nvSpPr>
      <xdr:spPr>
        <a:xfrm>
          <a:off x="5937327" y="6302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27CBED10-6931-40BD-97D2-706AC53B7F2E}"/>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26CA775A-C045-43EE-A4D8-6E96BE86142B}"/>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9F606CB9-3D49-4B4E-A44E-407671D7A40C}"/>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786EC069-5529-45CE-AE2E-D550DD441C8A}"/>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EE4339B3-7A86-4A96-A09B-2D324FD62862}"/>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D56D7695-86BA-42CB-A831-DCB6614F6F5C}"/>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3F987C28-8A30-402F-9EFB-C92683034E1F}"/>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A918DD81-1BEA-4019-B86E-6423B4F85843}"/>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B119339B-8D91-4C6C-B1CB-E6F50DE8EF41}"/>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ADF464A9-E6D0-4AC1-AED8-87A41D41FE73}"/>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CEE549BC-9191-4715-BEE5-BBB7B974C236}"/>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DCE95BDF-4A79-4BF8-A032-1E5D52021879}"/>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87CE521A-3E80-4558-B828-9D57F4C2204A}"/>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D8925D34-9431-4812-BBF3-1F8E1F5F2431}"/>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E778481D-1EDC-4A70-9B8F-BFCAC057FD99}"/>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45BA9AC2-421D-4CEA-9197-608F90631548}"/>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B41C94E5-BD80-4539-B987-329C42445A81}"/>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EF3BE570-BCD9-4907-B471-B0903F3677A2}"/>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B8091317-9C3E-4E35-A605-EB147CB63A3B}"/>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844641A6-DE9C-4285-8C88-48EB842EC359}"/>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BB65EF1E-1685-4886-A8BA-C5AAD57710FB}"/>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BC2D8876-B616-481C-AF74-6967715E83AE}"/>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211681EE-EF2B-41F9-8A22-692E345FEE60}"/>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9A0CEC58-F681-4208-BF54-99B285CD5B05}"/>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1BC78094-C7E1-4CAE-BE88-7365B378478C}"/>
            </a:ext>
          </a:extLst>
        </xdr:cNvPr>
        <xdr:cNvCxnSpPr/>
      </xdr:nvCxnSpPr>
      <xdr:spPr>
        <a:xfrm flipV="1">
          <a:off x="4086225" y="9323070"/>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82DA91AA-796B-4E0C-9A46-BBAA68DF06E3}"/>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6A428FB6-8125-4250-BF81-46867DB94C6D}"/>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568CF9BF-DCED-4159-AE9A-320A53987073}"/>
            </a:ext>
          </a:extLst>
        </xdr:cNvPr>
        <xdr:cNvSpPr txBox="1"/>
      </xdr:nvSpPr>
      <xdr:spPr>
        <a:xfrm>
          <a:off x="4124960" y="9102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5" name="直線コネクタ 174">
          <a:extLst>
            <a:ext uri="{FF2B5EF4-FFF2-40B4-BE49-F238E27FC236}">
              <a16:creationId xmlns:a16="http://schemas.microsoft.com/office/drawing/2014/main" id="{61E59FEB-BDCB-4147-A453-E075BBBE04F0}"/>
            </a:ext>
          </a:extLst>
        </xdr:cNvPr>
        <xdr:cNvCxnSpPr/>
      </xdr:nvCxnSpPr>
      <xdr:spPr>
        <a:xfrm>
          <a:off x="4020820" y="93230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103522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B4E9DD28-4EBA-43F3-9D7D-3BE7ADCFBD7C}"/>
            </a:ext>
          </a:extLst>
        </xdr:cNvPr>
        <xdr:cNvSpPr txBox="1"/>
      </xdr:nvSpPr>
      <xdr:spPr>
        <a:xfrm>
          <a:off x="4124960" y="9994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80645</xdr:rowOff>
    </xdr:from>
    <xdr:to>
      <xdr:col>24</xdr:col>
      <xdr:colOff>114300</xdr:colOff>
      <xdr:row>61</xdr:row>
      <xdr:rowOff>10795</xdr:rowOff>
    </xdr:to>
    <xdr:sp macro="" textlink="">
      <xdr:nvSpPr>
        <xdr:cNvPr id="177" name="フローチャート: 判断 176">
          <a:extLst>
            <a:ext uri="{FF2B5EF4-FFF2-40B4-BE49-F238E27FC236}">
              <a16:creationId xmlns:a16="http://schemas.microsoft.com/office/drawing/2014/main" id="{8058DC0D-4573-46EE-855C-ED6B467D7E45}"/>
            </a:ext>
          </a:extLst>
        </xdr:cNvPr>
        <xdr:cNvSpPr/>
      </xdr:nvSpPr>
      <xdr:spPr>
        <a:xfrm>
          <a:off x="4036060" y="10139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69215</xdr:rowOff>
    </xdr:from>
    <xdr:to>
      <xdr:col>20</xdr:col>
      <xdr:colOff>38100</xdr:colOff>
      <xdr:row>60</xdr:row>
      <xdr:rowOff>170815</xdr:rowOff>
    </xdr:to>
    <xdr:sp macro="" textlink="">
      <xdr:nvSpPr>
        <xdr:cNvPr id="178" name="フローチャート: 判断 177">
          <a:extLst>
            <a:ext uri="{FF2B5EF4-FFF2-40B4-BE49-F238E27FC236}">
              <a16:creationId xmlns:a16="http://schemas.microsoft.com/office/drawing/2014/main" id="{96055792-83E7-49DB-A321-F66FF9497AFE}"/>
            </a:ext>
          </a:extLst>
        </xdr:cNvPr>
        <xdr:cNvSpPr/>
      </xdr:nvSpPr>
      <xdr:spPr>
        <a:xfrm>
          <a:off x="3312160" y="101276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19685</xdr:rowOff>
    </xdr:from>
    <xdr:to>
      <xdr:col>15</xdr:col>
      <xdr:colOff>101600</xdr:colOff>
      <xdr:row>60</xdr:row>
      <xdr:rowOff>121285</xdr:rowOff>
    </xdr:to>
    <xdr:sp macro="" textlink="">
      <xdr:nvSpPr>
        <xdr:cNvPr id="179" name="フローチャート: 判断 178">
          <a:extLst>
            <a:ext uri="{FF2B5EF4-FFF2-40B4-BE49-F238E27FC236}">
              <a16:creationId xmlns:a16="http://schemas.microsoft.com/office/drawing/2014/main" id="{BB21692A-6F2D-4F2C-8BC8-07DE1C55893D}"/>
            </a:ext>
          </a:extLst>
        </xdr:cNvPr>
        <xdr:cNvSpPr/>
      </xdr:nvSpPr>
      <xdr:spPr>
        <a:xfrm>
          <a:off x="2514600" y="1007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8255</xdr:rowOff>
    </xdr:from>
    <xdr:to>
      <xdr:col>10</xdr:col>
      <xdr:colOff>165100</xdr:colOff>
      <xdr:row>60</xdr:row>
      <xdr:rowOff>109855</xdr:rowOff>
    </xdr:to>
    <xdr:sp macro="" textlink="">
      <xdr:nvSpPr>
        <xdr:cNvPr id="180" name="フローチャート: 判断 179">
          <a:extLst>
            <a:ext uri="{FF2B5EF4-FFF2-40B4-BE49-F238E27FC236}">
              <a16:creationId xmlns:a16="http://schemas.microsoft.com/office/drawing/2014/main" id="{B59697D4-3630-46C2-9811-244B32CFAA05}"/>
            </a:ext>
          </a:extLst>
        </xdr:cNvPr>
        <xdr:cNvSpPr/>
      </xdr:nvSpPr>
      <xdr:spPr>
        <a:xfrm>
          <a:off x="1739900" y="1006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158750</xdr:rowOff>
    </xdr:from>
    <xdr:to>
      <xdr:col>6</xdr:col>
      <xdr:colOff>38100</xdr:colOff>
      <xdr:row>60</xdr:row>
      <xdr:rowOff>88900</xdr:rowOff>
    </xdr:to>
    <xdr:sp macro="" textlink="">
      <xdr:nvSpPr>
        <xdr:cNvPr id="181" name="フローチャート: 判断 180">
          <a:extLst>
            <a:ext uri="{FF2B5EF4-FFF2-40B4-BE49-F238E27FC236}">
              <a16:creationId xmlns:a16="http://schemas.microsoft.com/office/drawing/2014/main" id="{92312A88-7E08-47D0-9F05-CD16E7548189}"/>
            </a:ext>
          </a:extLst>
        </xdr:cNvPr>
        <xdr:cNvSpPr/>
      </xdr:nvSpPr>
      <xdr:spPr>
        <a:xfrm>
          <a:off x="965200" y="100495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254457C-5496-4405-A677-89DE1724C083}"/>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6264895-FE9D-4ABC-9A29-040A38137E9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F602BB6A-358D-45EF-81EC-36B179C5FD7C}"/>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8A0409B-2DF8-4722-9267-2BAE882CB5C6}"/>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A538517-6466-400F-BEF3-B750894CB474}"/>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4445</xdr:rowOff>
    </xdr:from>
    <xdr:to>
      <xdr:col>24</xdr:col>
      <xdr:colOff>114300</xdr:colOff>
      <xdr:row>61</xdr:row>
      <xdr:rowOff>106045</xdr:rowOff>
    </xdr:to>
    <xdr:sp macro="" textlink="">
      <xdr:nvSpPr>
        <xdr:cNvPr id="187" name="楕円 186">
          <a:extLst>
            <a:ext uri="{FF2B5EF4-FFF2-40B4-BE49-F238E27FC236}">
              <a16:creationId xmlns:a16="http://schemas.microsoft.com/office/drawing/2014/main" id="{41A6DEBF-1A6A-4E15-8CC0-34F41E84FCC5}"/>
            </a:ext>
          </a:extLst>
        </xdr:cNvPr>
        <xdr:cNvSpPr/>
      </xdr:nvSpPr>
      <xdr:spPr>
        <a:xfrm>
          <a:off x="4036060" y="102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154322</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B2BF2B19-9654-446A-9C1D-F0B03DED5C7A}"/>
            </a:ext>
          </a:extLst>
        </xdr:cNvPr>
        <xdr:cNvSpPr txBox="1"/>
      </xdr:nvSpPr>
      <xdr:spPr>
        <a:xfrm>
          <a:off x="4124960" y="1021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143510</xdr:rowOff>
    </xdr:from>
    <xdr:to>
      <xdr:col>20</xdr:col>
      <xdr:colOff>38100</xdr:colOff>
      <xdr:row>61</xdr:row>
      <xdr:rowOff>73660</xdr:rowOff>
    </xdr:to>
    <xdr:sp macro="" textlink="">
      <xdr:nvSpPr>
        <xdr:cNvPr id="189" name="楕円 188">
          <a:extLst>
            <a:ext uri="{FF2B5EF4-FFF2-40B4-BE49-F238E27FC236}">
              <a16:creationId xmlns:a16="http://schemas.microsoft.com/office/drawing/2014/main" id="{929911FE-0F98-47A3-B7B5-A1B711993CFE}"/>
            </a:ext>
          </a:extLst>
        </xdr:cNvPr>
        <xdr:cNvSpPr/>
      </xdr:nvSpPr>
      <xdr:spPr>
        <a:xfrm>
          <a:off x="3312160" y="102019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22860</xdr:rowOff>
    </xdr:from>
    <xdr:to>
      <xdr:col>24</xdr:col>
      <xdr:colOff>63500</xdr:colOff>
      <xdr:row>61</xdr:row>
      <xdr:rowOff>55245</xdr:rowOff>
    </xdr:to>
    <xdr:cxnSp macro="">
      <xdr:nvCxnSpPr>
        <xdr:cNvPr id="190" name="直線コネクタ 189">
          <a:extLst>
            <a:ext uri="{FF2B5EF4-FFF2-40B4-BE49-F238E27FC236}">
              <a16:creationId xmlns:a16="http://schemas.microsoft.com/office/drawing/2014/main" id="{FACF5585-BAB9-42C7-BB5E-FD583CDEEC78}"/>
            </a:ext>
          </a:extLst>
        </xdr:cNvPr>
        <xdr:cNvCxnSpPr/>
      </xdr:nvCxnSpPr>
      <xdr:spPr>
        <a:xfrm>
          <a:off x="3355340" y="10248900"/>
          <a:ext cx="73152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105410</xdr:rowOff>
    </xdr:from>
    <xdr:to>
      <xdr:col>15</xdr:col>
      <xdr:colOff>101600</xdr:colOff>
      <xdr:row>61</xdr:row>
      <xdr:rowOff>35560</xdr:rowOff>
    </xdr:to>
    <xdr:sp macro="" textlink="">
      <xdr:nvSpPr>
        <xdr:cNvPr id="191" name="楕円 190">
          <a:extLst>
            <a:ext uri="{FF2B5EF4-FFF2-40B4-BE49-F238E27FC236}">
              <a16:creationId xmlns:a16="http://schemas.microsoft.com/office/drawing/2014/main" id="{DC843FB3-912B-4BDA-ACAC-3BCCDFC0883A}"/>
            </a:ext>
          </a:extLst>
        </xdr:cNvPr>
        <xdr:cNvSpPr/>
      </xdr:nvSpPr>
      <xdr:spPr>
        <a:xfrm>
          <a:off x="2514600" y="10163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156210</xdr:rowOff>
    </xdr:from>
    <xdr:to>
      <xdr:col>19</xdr:col>
      <xdr:colOff>177800</xdr:colOff>
      <xdr:row>61</xdr:row>
      <xdr:rowOff>22860</xdr:rowOff>
    </xdr:to>
    <xdr:cxnSp macro="">
      <xdr:nvCxnSpPr>
        <xdr:cNvPr id="192" name="直線コネクタ 191">
          <a:extLst>
            <a:ext uri="{FF2B5EF4-FFF2-40B4-BE49-F238E27FC236}">
              <a16:creationId xmlns:a16="http://schemas.microsoft.com/office/drawing/2014/main" id="{93CCF28A-661A-4BD9-9EF2-2269E748B906}"/>
            </a:ext>
          </a:extLst>
        </xdr:cNvPr>
        <xdr:cNvCxnSpPr/>
      </xdr:nvCxnSpPr>
      <xdr:spPr>
        <a:xfrm>
          <a:off x="2565400" y="1021461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71120</xdr:rowOff>
    </xdr:from>
    <xdr:to>
      <xdr:col>10</xdr:col>
      <xdr:colOff>165100</xdr:colOff>
      <xdr:row>61</xdr:row>
      <xdr:rowOff>1270</xdr:rowOff>
    </xdr:to>
    <xdr:sp macro="" textlink="">
      <xdr:nvSpPr>
        <xdr:cNvPr id="193" name="楕円 192">
          <a:extLst>
            <a:ext uri="{FF2B5EF4-FFF2-40B4-BE49-F238E27FC236}">
              <a16:creationId xmlns:a16="http://schemas.microsoft.com/office/drawing/2014/main" id="{51EE0C38-1EBD-4306-9FC9-B7B97AD54C6F}"/>
            </a:ext>
          </a:extLst>
        </xdr:cNvPr>
        <xdr:cNvSpPr/>
      </xdr:nvSpPr>
      <xdr:spPr>
        <a:xfrm>
          <a:off x="1739900" y="10129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121920</xdr:rowOff>
    </xdr:from>
    <xdr:to>
      <xdr:col>15</xdr:col>
      <xdr:colOff>50800</xdr:colOff>
      <xdr:row>60</xdr:row>
      <xdr:rowOff>156210</xdr:rowOff>
    </xdr:to>
    <xdr:cxnSp macro="">
      <xdr:nvCxnSpPr>
        <xdr:cNvPr id="194" name="直線コネクタ 193">
          <a:extLst>
            <a:ext uri="{FF2B5EF4-FFF2-40B4-BE49-F238E27FC236}">
              <a16:creationId xmlns:a16="http://schemas.microsoft.com/office/drawing/2014/main" id="{56704BE1-F4A0-414D-AAF3-D6D2DDAD23A0}"/>
            </a:ext>
          </a:extLst>
        </xdr:cNvPr>
        <xdr:cNvCxnSpPr/>
      </xdr:nvCxnSpPr>
      <xdr:spPr>
        <a:xfrm>
          <a:off x="1790700" y="10180320"/>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33020</xdr:rowOff>
    </xdr:from>
    <xdr:to>
      <xdr:col>6</xdr:col>
      <xdr:colOff>38100</xdr:colOff>
      <xdr:row>60</xdr:row>
      <xdr:rowOff>134620</xdr:rowOff>
    </xdr:to>
    <xdr:sp macro="" textlink="">
      <xdr:nvSpPr>
        <xdr:cNvPr id="195" name="楕円 194">
          <a:extLst>
            <a:ext uri="{FF2B5EF4-FFF2-40B4-BE49-F238E27FC236}">
              <a16:creationId xmlns:a16="http://schemas.microsoft.com/office/drawing/2014/main" id="{F4161506-74FE-4AD5-87C7-10D0756DAF23}"/>
            </a:ext>
          </a:extLst>
        </xdr:cNvPr>
        <xdr:cNvSpPr/>
      </xdr:nvSpPr>
      <xdr:spPr>
        <a:xfrm>
          <a:off x="965200" y="100914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83820</xdr:rowOff>
    </xdr:from>
    <xdr:to>
      <xdr:col>10</xdr:col>
      <xdr:colOff>114300</xdr:colOff>
      <xdr:row>60</xdr:row>
      <xdr:rowOff>121920</xdr:rowOff>
    </xdr:to>
    <xdr:cxnSp macro="">
      <xdr:nvCxnSpPr>
        <xdr:cNvPr id="196" name="直線コネクタ 195">
          <a:extLst>
            <a:ext uri="{FF2B5EF4-FFF2-40B4-BE49-F238E27FC236}">
              <a16:creationId xmlns:a16="http://schemas.microsoft.com/office/drawing/2014/main" id="{309035D1-0557-4729-929F-55CF70DCD8D4}"/>
            </a:ext>
          </a:extLst>
        </xdr:cNvPr>
        <xdr:cNvCxnSpPr/>
      </xdr:nvCxnSpPr>
      <xdr:spPr>
        <a:xfrm>
          <a:off x="1008380" y="1014222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15892</xdr:rowOff>
    </xdr:from>
    <xdr:ext cx="405111" cy="259045"/>
    <xdr:sp macro="" textlink="">
      <xdr:nvSpPr>
        <xdr:cNvPr id="197" name="n_1aveValue【体育館・プール】&#10;有形固定資産減価償却率">
          <a:extLst>
            <a:ext uri="{FF2B5EF4-FFF2-40B4-BE49-F238E27FC236}">
              <a16:creationId xmlns:a16="http://schemas.microsoft.com/office/drawing/2014/main" id="{F2B367BE-2DB2-4F3B-A4D9-7CA8543E0F72}"/>
            </a:ext>
          </a:extLst>
        </xdr:cNvPr>
        <xdr:cNvSpPr txBox="1"/>
      </xdr:nvSpPr>
      <xdr:spPr>
        <a:xfrm>
          <a:off x="3170564" y="990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137812</xdr:rowOff>
    </xdr:from>
    <xdr:ext cx="405111" cy="259045"/>
    <xdr:sp macro="" textlink="">
      <xdr:nvSpPr>
        <xdr:cNvPr id="198" name="n_2aveValue【体育館・プール】&#10;有形固定資産減価償却率">
          <a:extLst>
            <a:ext uri="{FF2B5EF4-FFF2-40B4-BE49-F238E27FC236}">
              <a16:creationId xmlns:a16="http://schemas.microsoft.com/office/drawing/2014/main" id="{772F2BFB-643E-41C8-839D-F4B9586F60A0}"/>
            </a:ext>
          </a:extLst>
        </xdr:cNvPr>
        <xdr:cNvSpPr txBox="1"/>
      </xdr:nvSpPr>
      <xdr:spPr>
        <a:xfrm>
          <a:off x="2385704" y="986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126382</xdr:rowOff>
    </xdr:from>
    <xdr:ext cx="405111" cy="259045"/>
    <xdr:sp macro="" textlink="">
      <xdr:nvSpPr>
        <xdr:cNvPr id="199" name="n_3aveValue【体育館・プール】&#10;有形固定資産減価償却率">
          <a:extLst>
            <a:ext uri="{FF2B5EF4-FFF2-40B4-BE49-F238E27FC236}">
              <a16:creationId xmlns:a16="http://schemas.microsoft.com/office/drawing/2014/main" id="{958D7FAA-63AD-451F-BE30-780AB1A57ABC}"/>
            </a:ext>
          </a:extLst>
        </xdr:cNvPr>
        <xdr:cNvSpPr txBox="1"/>
      </xdr:nvSpPr>
      <xdr:spPr>
        <a:xfrm>
          <a:off x="1611004" y="984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105427</xdr:rowOff>
    </xdr:from>
    <xdr:ext cx="405111" cy="259045"/>
    <xdr:sp macro="" textlink="">
      <xdr:nvSpPr>
        <xdr:cNvPr id="200" name="n_4aveValue【体育館・プール】&#10;有形固定資産減価償却率">
          <a:extLst>
            <a:ext uri="{FF2B5EF4-FFF2-40B4-BE49-F238E27FC236}">
              <a16:creationId xmlns:a16="http://schemas.microsoft.com/office/drawing/2014/main" id="{0BC650F0-6B7A-47EB-9D6B-C55A696F0CE6}"/>
            </a:ext>
          </a:extLst>
        </xdr:cNvPr>
        <xdr:cNvSpPr txBox="1"/>
      </xdr:nvSpPr>
      <xdr:spPr>
        <a:xfrm>
          <a:off x="83630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64787</xdr:rowOff>
    </xdr:from>
    <xdr:ext cx="405111" cy="259045"/>
    <xdr:sp macro="" textlink="">
      <xdr:nvSpPr>
        <xdr:cNvPr id="201" name="n_1mainValue【体育館・プール】&#10;有形固定資産減価償却率">
          <a:extLst>
            <a:ext uri="{FF2B5EF4-FFF2-40B4-BE49-F238E27FC236}">
              <a16:creationId xmlns:a16="http://schemas.microsoft.com/office/drawing/2014/main" id="{AE7313F1-AA1D-4646-82DE-4197CC1E7550}"/>
            </a:ext>
          </a:extLst>
        </xdr:cNvPr>
        <xdr:cNvSpPr txBox="1"/>
      </xdr:nvSpPr>
      <xdr:spPr>
        <a:xfrm>
          <a:off x="3170564" y="1029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26687</xdr:rowOff>
    </xdr:from>
    <xdr:ext cx="405111" cy="259045"/>
    <xdr:sp macro="" textlink="">
      <xdr:nvSpPr>
        <xdr:cNvPr id="202" name="n_2mainValue【体育館・プール】&#10;有形固定資産減価償却率">
          <a:extLst>
            <a:ext uri="{FF2B5EF4-FFF2-40B4-BE49-F238E27FC236}">
              <a16:creationId xmlns:a16="http://schemas.microsoft.com/office/drawing/2014/main" id="{D8F42800-021B-454C-AEE2-CFC33DFDD934}"/>
            </a:ext>
          </a:extLst>
        </xdr:cNvPr>
        <xdr:cNvSpPr txBox="1"/>
      </xdr:nvSpPr>
      <xdr:spPr>
        <a:xfrm>
          <a:off x="2385704" y="1025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163847</xdr:rowOff>
    </xdr:from>
    <xdr:ext cx="405111" cy="259045"/>
    <xdr:sp macro="" textlink="">
      <xdr:nvSpPr>
        <xdr:cNvPr id="203" name="n_3mainValue【体育館・プール】&#10;有形固定資産減価償却率">
          <a:extLst>
            <a:ext uri="{FF2B5EF4-FFF2-40B4-BE49-F238E27FC236}">
              <a16:creationId xmlns:a16="http://schemas.microsoft.com/office/drawing/2014/main" id="{38F459FE-BA27-4E57-87FE-6BC255CEE264}"/>
            </a:ext>
          </a:extLst>
        </xdr:cNvPr>
        <xdr:cNvSpPr txBox="1"/>
      </xdr:nvSpPr>
      <xdr:spPr>
        <a:xfrm>
          <a:off x="1611004"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125747</xdr:rowOff>
    </xdr:from>
    <xdr:ext cx="405111" cy="259045"/>
    <xdr:sp macro="" textlink="">
      <xdr:nvSpPr>
        <xdr:cNvPr id="204" name="n_4mainValue【体育館・プール】&#10;有形固定資産減価償却率">
          <a:extLst>
            <a:ext uri="{FF2B5EF4-FFF2-40B4-BE49-F238E27FC236}">
              <a16:creationId xmlns:a16="http://schemas.microsoft.com/office/drawing/2014/main" id="{89BE3410-E3E0-4594-90AF-92ED6D81B3A0}"/>
            </a:ext>
          </a:extLst>
        </xdr:cNvPr>
        <xdr:cNvSpPr txBox="1"/>
      </xdr:nvSpPr>
      <xdr:spPr>
        <a:xfrm>
          <a:off x="836304" y="1018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8B2D1501-5316-4E9C-9B71-095C357AF958}"/>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05BDA0F0-1216-4764-A31E-67A3E75D607B}"/>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FCCFB296-4DB2-46BB-9AD4-ACEA9172996A}"/>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CE7F56E7-60B1-46FC-90F8-5B78C7C0C6FA}"/>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7D688A26-FE6B-4B9B-B0AD-027CCB15465F}"/>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6DA6D611-518A-4316-B15F-7BEB71E21FAE}"/>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40C28FBE-EE01-41EA-9F32-5F60987600A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ECDF3D1C-3166-448D-9C08-6401BBAF640A}"/>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B6155D8C-EF14-4CB5-962A-E1603CB29726}"/>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542865F7-0BBD-49D0-BCF6-6658735A50F1}"/>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8BF099BA-2B39-44E4-9FEF-D54429645B25}"/>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7E35A710-DE06-4C9D-8517-48452E892D75}"/>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C2923D83-3E51-46ED-B22E-0801C3404327}"/>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892FB1F8-A155-4D7B-BD45-45CDDA190F85}"/>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899D6038-4C26-490C-A81E-B71AC3CA92F3}"/>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1B3CF0EA-769C-4E37-A48D-5C9AA6EB26A5}"/>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F5BEBDC4-6690-4BDE-AE58-A5FBF8A79730}"/>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35C75700-5291-4E92-82F8-901FE77066CE}"/>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B6B35566-B452-4B07-9DE3-86ADA9E56059}"/>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136883D8-DF91-4E81-80BF-1D005EBED3E7}"/>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2060C148-65AE-4D2C-B723-3C366EE25EAC}"/>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2BDD5A8E-DBDA-485C-90C0-FA0C4D3B3D20}"/>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7110D98F-718D-4274-9B6A-2E2D131CFFB7}"/>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135255</xdr:rowOff>
    </xdr:from>
    <xdr:to>
      <xdr:col>54</xdr:col>
      <xdr:colOff>189865</xdr:colOff>
      <xdr:row>64</xdr:row>
      <xdr:rowOff>75819</xdr:rowOff>
    </xdr:to>
    <xdr:cxnSp macro="">
      <xdr:nvCxnSpPr>
        <xdr:cNvPr id="228" name="直線コネクタ 227">
          <a:extLst>
            <a:ext uri="{FF2B5EF4-FFF2-40B4-BE49-F238E27FC236}">
              <a16:creationId xmlns:a16="http://schemas.microsoft.com/office/drawing/2014/main" id="{FA0453A6-FCE8-4E79-AC26-33C90B131EC1}"/>
            </a:ext>
          </a:extLst>
        </xdr:cNvPr>
        <xdr:cNvCxnSpPr/>
      </xdr:nvCxnSpPr>
      <xdr:spPr>
        <a:xfrm flipV="1">
          <a:off x="9219565" y="9523095"/>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9" name="【体育館・プール】&#10;一人当たり面積最小値テキスト">
          <a:extLst>
            <a:ext uri="{FF2B5EF4-FFF2-40B4-BE49-F238E27FC236}">
              <a16:creationId xmlns:a16="http://schemas.microsoft.com/office/drawing/2014/main" id="{286A0577-74B2-43B8-8A3B-3378D5CD4B87}"/>
            </a:ext>
          </a:extLst>
        </xdr:cNvPr>
        <xdr:cNvSpPr txBox="1"/>
      </xdr:nvSpPr>
      <xdr:spPr>
        <a:xfrm>
          <a:off x="9258300" y="10808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0" name="直線コネクタ 229">
          <a:extLst>
            <a:ext uri="{FF2B5EF4-FFF2-40B4-BE49-F238E27FC236}">
              <a16:creationId xmlns:a16="http://schemas.microsoft.com/office/drawing/2014/main" id="{61091664-A542-41EE-BF2B-DB3F1D6A0C3E}"/>
            </a:ext>
          </a:extLst>
        </xdr:cNvPr>
        <xdr:cNvCxnSpPr/>
      </xdr:nvCxnSpPr>
      <xdr:spPr>
        <a:xfrm>
          <a:off x="9154160" y="108047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81932</xdr:rowOff>
    </xdr:from>
    <xdr:ext cx="469744" cy="259045"/>
    <xdr:sp macro="" textlink="">
      <xdr:nvSpPr>
        <xdr:cNvPr id="231" name="【体育館・プール】&#10;一人当たり面積最大値テキスト">
          <a:extLst>
            <a:ext uri="{FF2B5EF4-FFF2-40B4-BE49-F238E27FC236}">
              <a16:creationId xmlns:a16="http://schemas.microsoft.com/office/drawing/2014/main" id="{BA7A203A-FD36-4EF4-B01A-C599F597B4D6}"/>
            </a:ext>
          </a:extLst>
        </xdr:cNvPr>
        <xdr:cNvSpPr txBox="1"/>
      </xdr:nvSpPr>
      <xdr:spPr>
        <a:xfrm>
          <a:off x="9258300" y="9302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135255</xdr:rowOff>
    </xdr:from>
    <xdr:to>
      <xdr:col>55</xdr:col>
      <xdr:colOff>88900</xdr:colOff>
      <xdr:row>56</xdr:row>
      <xdr:rowOff>135255</xdr:rowOff>
    </xdr:to>
    <xdr:cxnSp macro="">
      <xdr:nvCxnSpPr>
        <xdr:cNvPr id="232" name="直線コネクタ 231">
          <a:extLst>
            <a:ext uri="{FF2B5EF4-FFF2-40B4-BE49-F238E27FC236}">
              <a16:creationId xmlns:a16="http://schemas.microsoft.com/office/drawing/2014/main" id="{87ACFAC9-B87C-45DE-A064-2E53B18B7B23}"/>
            </a:ext>
          </a:extLst>
        </xdr:cNvPr>
        <xdr:cNvCxnSpPr/>
      </xdr:nvCxnSpPr>
      <xdr:spPr>
        <a:xfrm>
          <a:off x="9154160" y="9523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57421</xdr:rowOff>
    </xdr:from>
    <xdr:ext cx="469744" cy="259045"/>
    <xdr:sp macro="" textlink="">
      <xdr:nvSpPr>
        <xdr:cNvPr id="233" name="【体育館・プール】&#10;一人当たり面積平均値テキスト">
          <a:extLst>
            <a:ext uri="{FF2B5EF4-FFF2-40B4-BE49-F238E27FC236}">
              <a16:creationId xmlns:a16="http://schemas.microsoft.com/office/drawing/2014/main" id="{70D36CB1-C9FB-4FD2-A594-31F144342217}"/>
            </a:ext>
          </a:extLst>
        </xdr:cNvPr>
        <xdr:cNvSpPr txBox="1"/>
      </xdr:nvSpPr>
      <xdr:spPr>
        <a:xfrm>
          <a:off x="9258300" y="10451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34544</xdr:rowOff>
    </xdr:from>
    <xdr:to>
      <xdr:col>55</xdr:col>
      <xdr:colOff>50800</xdr:colOff>
      <xdr:row>63</xdr:row>
      <xdr:rowOff>136144</xdr:rowOff>
    </xdr:to>
    <xdr:sp macro="" textlink="">
      <xdr:nvSpPr>
        <xdr:cNvPr id="234" name="フローチャート: 判断 233">
          <a:extLst>
            <a:ext uri="{FF2B5EF4-FFF2-40B4-BE49-F238E27FC236}">
              <a16:creationId xmlns:a16="http://schemas.microsoft.com/office/drawing/2014/main" id="{8600CF11-0720-41ED-B629-5ECE1260CF26}"/>
            </a:ext>
          </a:extLst>
        </xdr:cNvPr>
        <xdr:cNvSpPr/>
      </xdr:nvSpPr>
      <xdr:spPr>
        <a:xfrm>
          <a:off x="9192260" y="105958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39116</xdr:rowOff>
    </xdr:from>
    <xdr:to>
      <xdr:col>50</xdr:col>
      <xdr:colOff>165100</xdr:colOff>
      <xdr:row>63</xdr:row>
      <xdr:rowOff>140716</xdr:rowOff>
    </xdr:to>
    <xdr:sp macro="" textlink="">
      <xdr:nvSpPr>
        <xdr:cNvPr id="235" name="フローチャート: 判断 234">
          <a:extLst>
            <a:ext uri="{FF2B5EF4-FFF2-40B4-BE49-F238E27FC236}">
              <a16:creationId xmlns:a16="http://schemas.microsoft.com/office/drawing/2014/main" id="{C7C3AD92-C78B-46C6-A0B6-EB6A4735516F}"/>
            </a:ext>
          </a:extLst>
        </xdr:cNvPr>
        <xdr:cNvSpPr/>
      </xdr:nvSpPr>
      <xdr:spPr>
        <a:xfrm>
          <a:off x="8445500" y="10600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44069</xdr:rowOff>
    </xdr:from>
    <xdr:to>
      <xdr:col>46</xdr:col>
      <xdr:colOff>38100</xdr:colOff>
      <xdr:row>63</xdr:row>
      <xdr:rowOff>145669</xdr:rowOff>
    </xdr:to>
    <xdr:sp macro="" textlink="">
      <xdr:nvSpPr>
        <xdr:cNvPr id="236" name="フローチャート: 判断 235">
          <a:extLst>
            <a:ext uri="{FF2B5EF4-FFF2-40B4-BE49-F238E27FC236}">
              <a16:creationId xmlns:a16="http://schemas.microsoft.com/office/drawing/2014/main" id="{33543C96-8236-40FA-82A4-D27F32A0E148}"/>
            </a:ext>
          </a:extLst>
        </xdr:cNvPr>
        <xdr:cNvSpPr/>
      </xdr:nvSpPr>
      <xdr:spPr>
        <a:xfrm>
          <a:off x="7670800" y="106053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53594</xdr:rowOff>
    </xdr:from>
    <xdr:to>
      <xdr:col>41</xdr:col>
      <xdr:colOff>101600</xdr:colOff>
      <xdr:row>63</xdr:row>
      <xdr:rowOff>155194</xdr:rowOff>
    </xdr:to>
    <xdr:sp macro="" textlink="">
      <xdr:nvSpPr>
        <xdr:cNvPr id="237" name="フローチャート: 判断 236">
          <a:extLst>
            <a:ext uri="{FF2B5EF4-FFF2-40B4-BE49-F238E27FC236}">
              <a16:creationId xmlns:a16="http://schemas.microsoft.com/office/drawing/2014/main" id="{C08F4ECA-8BCF-49AF-A478-4294F9FEEA26}"/>
            </a:ext>
          </a:extLst>
        </xdr:cNvPr>
        <xdr:cNvSpPr/>
      </xdr:nvSpPr>
      <xdr:spPr>
        <a:xfrm>
          <a:off x="6873240" y="10614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65786</xdr:rowOff>
    </xdr:from>
    <xdr:to>
      <xdr:col>36</xdr:col>
      <xdr:colOff>165100</xdr:colOff>
      <xdr:row>63</xdr:row>
      <xdr:rowOff>167386</xdr:rowOff>
    </xdr:to>
    <xdr:sp macro="" textlink="">
      <xdr:nvSpPr>
        <xdr:cNvPr id="238" name="フローチャート: 判断 237">
          <a:extLst>
            <a:ext uri="{FF2B5EF4-FFF2-40B4-BE49-F238E27FC236}">
              <a16:creationId xmlns:a16="http://schemas.microsoft.com/office/drawing/2014/main" id="{926994DB-E370-4939-A501-284CAB2E94D8}"/>
            </a:ext>
          </a:extLst>
        </xdr:cNvPr>
        <xdr:cNvSpPr/>
      </xdr:nvSpPr>
      <xdr:spPr>
        <a:xfrm>
          <a:off x="6098540" y="10627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96C085FB-101B-41C7-B4B0-63F6E47F5B8E}"/>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C294665B-383E-4030-8C0E-C6E29146E5A7}"/>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47B9935-C2E7-4665-BDC5-6D43DD527638}"/>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5FED6EF2-B18C-4D2A-B489-11DF52AAD27A}"/>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42B88927-8D0B-4DAB-A8C8-94F80720D3D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76454</xdr:rowOff>
    </xdr:from>
    <xdr:to>
      <xdr:col>55</xdr:col>
      <xdr:colOff>50800</xdr:colOff>
      <xdr:row>64</xdr:row>
      <xdr:rowOff>6604</xdr:rowOff>
    </xdr:to>
    <xdr:sp macro="" textlink="">
      <xdr:nvSpPr>
        <xdr:cNvPr id="244" name="楕円 243">
          <a:extLst>
            <a:ext uri="{FF2B5EF4-FFF2-40B4-BE49-F238E27FC236}">
              <a16:creationId xmlns:a16="http://schemas.microsoft.com/office/drawing/2014/main" id="{9A56686D-EF8A-472E-8F13-5B325F855465}"/>
            </a:ext>
          </a:extLst>
        </xdr:cNvPr>
        <xdr:cNvSpPr/>
      </xdr:nvSpPr>
      <xdr:spPr>
        <a:xfrm>
          <a:off x="9192260" y="106377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12971</xdr:rowOff>
    </xdr:from>
    <xdr:ext cx="469744" cy="259045"/>
    <xdr:sp macro="" textlink="">
      <xdr:nvSpPr>
        <xdr:cNvPr id="245" name="【体育館・プール】&#10;一人当たり面積該当値テキスト">
          <a:extLst>
            <a:ext uri="{FF2B5EF4-FFF2-40B4-BE49-F238E27FC236}">
              <a16:creationId xmlns:a16="http://schemas.microsoft.com/office/drawing/2014/main" id="{165FBCD1-E8F2-4A88-94E4-8D77E0B6C5AA}"/>
            </a:ext>
          </a:extLst>
        </xdr:cNvPr>
        <xdr:cNvSpPr txBox="1"/>
      </xdr:nvSpPr>
      <xdr:spPr>
        <a:xfrm>
          <a:off x="9258300" y="1057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79883</xdr:rowOff>
    </xdr:from>
    <xdr:to>
      <xdr:col>50</xdr:col>
      <xdr:colOff>165100</xdr:colOff>
      <xdr:row>64</xdr:row>
      <xdr:rowOff>10033</xdr:rowOff>
    </xdr:to>
    <xdr:sp macro="" textlink="">
      <xdr:nvSpPr>
        <xdr:cNvPr id="246" name="楕円 245">
          <a:extLst>
            <a:ext uri="{FF2B5EF4-FFF2-40B4-BE49-F238E27FC236}">
              <a16:creationId xmlns:a16="http://schemas.microsoft.com/office/drawing/2014/main" id="{FC0DC7F6-3A8F-49B8-8E0D-B07DB5BAD6DA}"/>
            </a:ext>
          </a:extLst>
        </xdr:cNvPr>
        <xdr:cNvSpPr/>
      </xdr:nvSpPr>
      <xdr:spPr>
        <a:xfrm>
          <a:off x="8445500" y="106412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127254</xdr:rowOff>
    </xdr:from>
    <xdr:to>
      <xdr:col>55</xdr:col>
      <xdr:colOff>0</xdr:colOff>
      <xdr:row>63</xdr:row>
      <xdr:rowOff>130683</xdr:rowOff>
    </xdr:to>
    <xdr:cxnSp macro="">
      <xdr:nvCxnSpPr>
        <xdr:cNvPr id="247" name="直線コネクタ 246">
          <a:extLst>
            <a:ext uri="{FF2B5EF4-FFF2-40B4-BE49-F238E27FC236}">
              <a16:creationId xmlns:a16="http://schemas.microsoft.com/office/drawing/2014/main" id="{9D767838-D934-4791-92CB-AD614EA9FAC8}"/>
            </a:ext>
          </a:extLst>
        </xdr:cNvPr>
        <xdr:cNvCxnSpPr/>
      </xdr:nvCxnSpPr>
      <xdr:spPr>
        <a:xfrm flipV="1">
          <a:off x="8496300" y="10688574"/>
          <a:ext cx="7239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83312</xdr:rowOff>
    </xdr:from>
    <xdr:to>
      <xdr:col>46</xdr:col>
      <xdr:colOff>38100</xdr:colOff>
      <xdr:row>64</xdr:row>
      <xdr:rowOff>13462</xdr:rowOff>
    </xdr:to>
    <xdr:sp macro="" textlink="">
      <xdr:nvSpPr>
        <xdr:cNvPr id="248" name="楕円 247">
          <a:extLst>
            <a:ext uri="{FF2B5EF4-FFF2-40B4-BE49-F238E27FC236}">
              <a16:creationId xmlns:a16="http://schemas.microsoft.com/office/drawing/2014/main" id="{58112BA6-5AB8-4BFB-9E0A-6D339BF65C6F}"/>
            </a:ext>
          </a:extLst>
        </xdr:cNvPr>
        <xdr:cNvSpPr/>
      </xdr:nvSpPr>
      <xdr:spPr>
        <a:xfrm>
          <a:off x="7670800" y="106446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130683</xdr:rowOff>
    </xdr:from>
    <xdr:to>
      <xdr:col>50</xdr:col>
      <xdr:colOff>114300</xdr:colOff>
      <xdr:row>63</xdr:row>
      <xdr:rowOff>134112</xdr:rowOff>
    </xdr:to>
    <xdr:cxnSp macro="">
      <xdr:nvCxnSpPr>
        <xdr:cNvPr id="249" name="直線コネクタ 248">
          <a:extLst>
            <a:ext uri="{FF2B5EF4-FFF2-40B4-BE49-F238E27FC236}">
              <a16:creationId xmlns:a16="http://schemas.microsoft.com/office/drawing/2014/main" id="{9F673727-C35A-4608-93AA-0EA6D8942943}"/>
            </a:ext>
          </a:extLst>
        </xdr:cNvPr>
        <xdr:cNvCxnSpPr/>
      </xdr:nvCxnSpPr>
      <xdr:spPr>
        <a:xfrm flipV="1">
          <a:off x="7713980" y="10692003"/>
          <a:ext cx="78232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86360</xdr:rowOff>
    </xdr:from>
    <xdr:to>
      <xdr:col>41</xdr:col>
      <xdr:colOff>101600</xdr:colOff>
      <xdr:row>64</xdr:row>
      <xdr:rowOff>16510</xdr:rowOff>
    </xdr:to>
    <xdr:sp macro="" textlink="">
      <xdr:nvSpPr>
        <xdr:cNvPr id="250" name="楕円 249">
          <a:extLst>
            <a:ext uri="{FF2B5EF4-FFF2-40B4-BE49-F238E27FC236}">
              <a16:creationId xmlns:a16="http://schemas.microsoft.com/office/drawing/2014/main" id="{2DEA417A-8D8E-41C2-8353-CACE39D813CB}"/>
            </a:ext>
          </a:extLst>
        </xdr:cNvPr>
        <xdr:cNvSpPr/>
      </xdr:nvSpPr>
      <xdr:spPr>
        <a:xfrm>
          <a:off x="6873240" y="106476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134112</xdr:rowOff>
    </xdr:from>
    <xdr:to>
      <xdr:col>45</xdr:col>
      <xdr:colOff>177800</xdr:colOff>
      <xdr:row>63</xdr:row>
      <xdr:rowOff>137160</xdr:rowOff>
    </xdr:to>
    <xdr:cxnSp macro="">
      <xdr:nvCxnSpPr>
        <xdr:cNvPr id="251" name="直線コネクタ 250">
          <a:extLst>
            <a:ext uri="{FF2B5EF4-FFF2-40B4-BE49-F238E27FC236}">
              <a16:creationId xmlns:a16="http://schemas.microsoft.com/office/drawing/2014/main" id="{6E09674A-A076-40BA-A121-DA2138DC1120}"/>
            </a:ext>
          </a:extLst>
        </xdr:cNvPr>
        <xdr:cNvCxnSpPr/>
      </xdr:nvCxnSpPr>
      <xdr:spPr>
        <a:xfrm flipV="1">
          <a:off x="6924040" y="10695432"/>
          <a:ext cx="78994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89408</xdr:rowOff>
    </xdr:from>
    <xdr:to>
      <xdr:col>36</xdr:col>
      <xdr:colOff>165100</xdr:colOff>
      <xdr:row>64</xdr:row>
      <xdr:rowOff>19558</xdr:rowOff>
    </xdr:to>
    <xdr:sp macro="" textlink="">
      <xdr:nvSpPr>
        <xdr:cNvPr id="252" name="楕円 251">
          <a:extLst>
            <a:ext uri="{FF2B5EF4-FFF2-40B4-BE49-F238E27FC236}">
              <a16:creationId xmlns:a16="http://schemas.microsoft.com/office/drawing/2014/main" id="{09031CE8-72E8-4928-98EB-A451E2008E99}"/>
            </a:ext>
          </a:extLst>
        </xdr:cNvPr>
        <xdr:cNvSpPr/>
      </xdr:nvSpPr>
      <xdr:spPr>
        <a:xfrm>
          <a:off x="6098540" y="106507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137160</xdr:rowOff>
    </xdr:from>
    <xdr:to>
      <xdr:col>41</xdr:col>
      <xdr:colOff>50800</xdr:colOff>
      <xdr:row>63</xdr:row>
      <xdr:rowOff>140208</xdr:rowOff>
    </xdr:to>
    <xdr:cxnSp macro="">
      <xdr:nvCxnSpPr>
        <xdr:cNvPr id="253" name="直線コネクタ 252">
          <a:extLst>
            <a:ext uri="{FF2B5EF4-FFF2-40B4-BE49-F238E27FC236}">
              <a16:creationId xmlns:a16="http://schemas.microsoft.com/office/drawing/2014/main" id="{2C0BA292-6FA2-43FF-BF64-FA207349E9E1}"/>
            </a:ext>
          </a:extLst>
        </xdr:cNvPr>
        <xdr:cNvCxnSpPr/>
      </xdr:nvCxnSpPr>
      <xdr:spPr>
        <a:xfrm flipV="1">
          <a:off x="6149340" y="10698480"/>
          <a:ext cx="7747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157243</xdr:rowOff>
    </xdr:from>
    <xdr:ext cx="469744" cy="259045"/>
    <xdr:sp macro="" textlink="">
      <xdr:nvSpPr>
        <xdr:cNvPr id="254" name="n_1aveValue【体育館・プール】&#10;一人当たり面積">
          <a:extLst>
            <a:ext uri="{FF2B5EF4-FFF2-40B4-BE49-F238E27FC236}">
              <a16:creationId xmlns:a16="http://schemas.microsoft.com/office/drawing/2014/main" id="{AD091CE4-A8A8-4094-94D0-459F59548436}"/>
            </a:ext>
          </a:extLst>
        </xdr:cNvPr>
        <xdr:cNvSpPr txBox="1"/>
      </xdr:nvSpPr>
      <xdr:spPr>
        <a:xfrm>
          <a:off x="8271587" y="10383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162196</xdr:rowOff>
    </xdr:from>
    <xdr:ext cx="469744" cy="259045"/>
    <xdr:sp macro="" textlink="">
      <xdr:nvSpPr>
        <xdr:cNvPr id="255" name="n_2aveValue【体育館・プール】&#10;一人当たり面積">
          <a:extLst>
            <a:ext uri="{FF2B5EF4-FFF2-40B4-BE49-F238E27FC236}">
              <a16:creationId xmlns:a16="http://schemas.microsoft.com/office/drawing/2014/main" id="{0196E156-4370-4817-9B62-8A1ED4AA5285}"/>
            </a:ext>
          </a:extLst>
        </xdr:cNvPr>
        <xdr:cNvSpPr txBox="1"/>
      </xdr:nvSpPr>
      <xdr:spPr>
        <a:xfrm>
          <a:off x="7509587" y="1038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271</xdr:rowOff>
    </xdr:from>
    <xdr:ext cx="469744" cy="259045"/>
    <xdr:sp macro="" textlink="">
      <xdr:nvSpPr>
        <xdr:cNvPr id="256" name="n_3aveValue【体育館・プール】&#10;一人当たり面積">
          <a:extLst>
            <a:ext uri="{FF2B5EF4-FFF2-40B4-BE49-F238E27FC236}">
              <a16:creationId xmlns:a16="http://schemas.microsoft.com/office/drawing/2014/main" id="{3FB660E3-ED66-46A8-BB5C-3AF462C46C7D}"/>
            </a:ext>
          </a:extLst>
        </xdr:cNvPr>
        <xdr:cNvSpPr txBox="1"/>
      </xdr:nvSpPr>
      <xdr:spPr>
        <a:xfrm>
          <a:off x="6712027" y="10393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12463</xdr:rowOff>
    </xdr:from>
    <xdr:ext cx="469744" cy="259045"/>
    <xdr:sp macro="" textlink="">
      <xdr:nvSpPr>
        <xdr:cNvPr id="257" name="n_4aveValue【体育館・プール】&#10;一人当たり面積">
          <a:extLst>
            <a:ext uri="{FF2B5EF4-FFF2-40B4-BE49-F238E27FC236}">
              <a16:creationId xmlns:a16="http://schemas.microsoft.com/office/drawing/2014/main" id="{92AA13FF-1D72-4853-B2B7-4EBA57250CC2}"/>
            </a:ext>
          </a:extLst>
        </xdr:cNvPr>
        <xdr:cNvSpPr txBox="1"/>
      </xdr:nvSpPr>
      <xdr:spPr>
        <a:xfrm>
          <a:off x="5937327" y="10406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1160</xdr:rowOff>
    </xdr:from>
    <xdr:ext cx="469744" cy="259045"/>
    <xdr:sp macro="" textlink="">
      <xdr:nvSpPr>
        <xdr:cNvPr id="258" name="n_1mainValue【体育館・プール】&#10;一人当たり面積">
          <a:extLst>
            <a:ext uri="{FF2B5EF4-FFF2-40B4-BE49-F238E27FC236}">
              <a16:creationId xmlns:a16="http://schemas.microsoft.com/office/drawing/2014/main" id="{055B2A1B-F2C2-4F6A-B8F3-92DFA10E61C1}"/>
            </a:ext>
          </a:extLst>
        </xdr:cNvPr>
        <xdr:cNvSpPr txBox="1"/>
      </xdr:nvSpPr>
      <xdr:spPr>
        <a:xfrm>
          <a:off x="8271587" y="10730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4589</xdr:rowOff>
    </xdr:from>
    <xdr:ext cx="469744" cy="259045"/>
    <xdr:sp macro="" textlink="">
      <xdr:nvSpPr>
        <xdr:cNvPr id="259" name="n_2mainValue【体育館・プール】&#10;一人当たり面積">
          <a:extLst>
            <a:ext uri="{FF2B5EF4-FFF2-40B4-BE49-F238E27FC236}">
              <a16:creationId xmlns:a16="http://schemas.microsoft.com/office/drawing/2014/main" id="{A5832025-9826-49EE-8FBE-797A2A9A52F4}"/>
            </a:ext>
          </a:extLst>
        </xdr:cNvPr>
        <xdr:cNvSpPr txBox="1"/>
      </xdr:nvSpPr>
      <xdr:spPr>
        <a:xfrm>
          <a:off x="7509587" y="1073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7637</xdr:rowOff>
    </xdr:from>
    <xdr:ext cx="469744" cy="259045"/>
    <xdr:sp macro="" textlink="">
      <xdr:nvSpPr>
        <xdr:cNvPr id="260" name="n_3mainValue【体育館・プール】&#10;一人当たり面積">
          <a:extLst>
            <a:ext uri="{FF2B5EF4-FFF2-40B4-BE49-F238E27FC236}">
              <a16:creationId xmlns:a16="http://schemas.microsoft.com/office/drawing/2014/main" id="{E750CC0B-3EED-4AD9-81E1-02196A7F8CCC}"/>
            </a:ext>
          </a:extLst>
        </xdr:cNvPr>
        <xdr:cNvSpPr txBox="1"/>
      </xdr:nvSpPr>
      <xdr:spPr>
        <a:xfrm>
          <a:off x="6712027" y="1073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10685</xdr:rowOff>
    </xdr:from>
    <xdr:ext cx="469744" cy="259045"/>
    <xdr:sp macro="" textlink="">
      <xdr:nvSpPr>
        <xdr:cNvPr id="261" name="n_4mainValue【体育館・プール】&#10;一人当たり面積">
          <a:extLst>
            <a:ext uri="{FF2B5EF4-FFF2-40B4-BE49-F238E27FC236}">
              <a16:creationId xmlns:a16="http://schemas.microsoft.com/office/drawing/2014/main" id="{5F460FC7-ED0A-4830-B9CF-4CE2902829E5}"/>
            </a:ext>
          </a:extLst>
        </xdr:cNvPr>
        <xdr:cNvSpPr txBox="1"/>
      </xdr:nvSpPr>
      <xdr:spPr>
        <a:xfrm>
          <a:off x="5937327" y="10739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FECC39C5-E3E6-4621-8E4B-4EFB49E197DA}"/>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697D97CD-AC7B-487B-B93C-B44D1901B266}"/>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81272628-1D11-45AB-A5AC-EDAEF489BFA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9EF2D0C8-64C9-426F-A8EA-E24C1B5EC1E1}"/>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5ECE12DB-9F9A-4840-9946-9EB5D9BDE1B8}"/>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389A555F-78D7-4832-8410-B961157BEB64}"/>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CBCBA7B8-C887-4C3D-AABF-17C8F5FC1BD9}"/>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97AC2A39-A405-4887-8AF5-C28BC61E8E5D}"/>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840B9C3A-3629-439D-A6CA-7D5F5686CB08}"/>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6962005D-7F82-4C8C-8A16-9014CED3881A}"/>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93D220A8-A466-4710-A3C3-858788911883}"/>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2C77AAE8-7A92-45CB-A4AD-CBBDAB1EB047}"/>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E311545F-CAF9-4641-AE43-7C1767806F34}"/>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47F07C2C-A7DF-4BE8-9A99-7ED27A9E9273}"/>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61236336-7E20-4955-AF82-5C116ADF7B98}"/>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D269A502-356A-4AA1-BC30-4AF3343D53AC}"/>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97EF689C-4DE7-4400-87E6-A5B766EC7E86}"/>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2E28937A-D149-47A9-8057-BFAE24F0BEB8}"/>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D70C0AA2-03B8-42F0-BF9F-54139F78B65E}"/>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BF849468-D6F9-420D-880B-1979BF20694D}"/>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7804BA91-A5D2-4454-8499-05FEDF12599D}"/>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F47849B5-6AA9-4820-BC37-1699317917DE}"/>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14EE0833-E678-4EC0-BEE9-9F70669F8CEE}"/>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F62F7802-E6A3-460E-8A28-7528045097C7}"/>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59055</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4F00254B-0FEA-4C62-8C6C-3DD4202772BD}"/>
            </a:ext>
          </a:extLst>
        </xdr:cNvPr>
        <xdr:cNvCxnSpPr/>
      </xdr:nvCxnSpPr>
      <xdr:spPr>
        <a:xfrm flipV="1">
          <a:off x="4086225" y="12967335"/>
          <a:ext cx="0" cy="1564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福祉施設】&#10;有形固定資産減価償却率最小値テキスト">
          <a:extLst>
            <a:ext uri="{FF2B5EF4-FFF2-40B4-BE49-F238E27FC236}">
              <a16:creationId xmlns:a16="http://schemas.microsoft.com/office/drawing/2014/main" id="{212E1D8A-C1FB-4337-8E56-7F0E4E529CDE}"/>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775EF7C5-2CD5-4CE8-AF71-C66D4700B8DB}"/>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5732</xdr:rowOff>
    </xdr:from>
    <xdr:ext cx="405111" cy="259045"/>
    <xdr:sp macro="" textlink="">
      <xdr:nvSpPr>
        <xdr:cNvPr id="289" name="【福祉施設】&#10;有形固定資産減価償却率最大値テキスト">
          <a:extLst>
            <a:ext uri="{FF2B5EF4-FFF2-40B4-BE49-F238E27FC236}">
              <a16:creationId xmlns:a16="http://schemas.microsoft.com/office/drawing/2014/main" id="{558582D1-3D7C-47B1-BBCC-A2234AB56355}"/>
            </a:ext>
          </a:extLst>
        </xdr:cNvPr>
        <xdr:cNvSpPr txBox="1"/>
      </xdr:nvSpPr>
      <xdr:spPr>
        <a:xfrm>
          <a:off x="4124960" y="12746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59055</xdr:rowOff>
    </xdr:from>
    <xdr:to>
      <xdr:col>24</xdr:col>
      <xdr:colOff>152400</xdr:colOff>
      <xdr:row>77</xdr:row>
      <xdr:rowOff>59055</xdr:rowOff>
    </xdr:to>
    <xdr:cxnSp macro="">
      <xdr:nvCxnSpPr>
        <xdr:cNvPr id="290" name="直線コネクタ 289">
          <a:extLst>
            <a:ext uri="{FF2B5EF4-FFF2-40B4-BE49-F238E27FC236}">
              <a16:creationId xmlns:a16="http://schemas.microsoft.com/office/drawing/2014/main" id="{92D1CF24-6EE9-4AB0-960F-B61D3E173ECD}"/>
            </a:ext>
          </a:extLst>
        </xdr:cNvPr>
        <xdr:cNvCxnSpPr/>
      </xdr:nvCxnSpPr>
      <xdr:spPr>
        <a:xfrm>
          <a:off x="4020820" y="129673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133366</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6DE77CDF-A444-4F0C-A66F-DB5521A34AF2}"/>
            </a:ext>
          </a:extLst>
        </xdr:cNvPr>
        <xdr:cNvSpPr txBox="1"/>
      </xdr:nvSpPr>
      <xdr:spPr>
        <a:xfrm>
          <a:off x="4124960" y="137122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154939</xdr:rowOff>
    </xdr:from>
    <xdr:to>
      <xdr:col>24</xdr:col>
      <xdr:colOff>114300</xdr:colOff>
      <xdr:row>82</xdr:row>
      <xdr:rowOff>85089</xdr:rowOff>
    </xdr:to>
    <xdr:sp macro="" textlink="">
      <xdr:nvSpPr>
        <xdr:cNvPr id="292" name="フローチャート: 判断 291">
          <a:extLst>
            <a:ext uri="{FF2B5EF4-FFF2-40B4-BE49-F238E27FC236}">
              <a16:creationId xmlns:a16="http://schemas.microsoft.com/office/drawing/2014/main" id="{4D8F9B8D-E58B-4A5A-AAF2-6AC0B7EDCFFF}"/>
            </a:ext>
          </a:extLst>
        </xdr:cNvPr>
        <xdr:cNvSpPr/>
      </xdr:nvSpPr>
      <xdr:spPr>
        <a:xfrm>
          <a:off x="4036060" y="137337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130175</xdr:rowOff>
    </xdr:from>
    <xdr:to>
      <xdr:col>20</xdr:col>
      <xdr:colOff>38100</xdr:colOff>
      <xdr:row>82</xdr:row>
      <xdr:rowOff>60325</xdr:rowOff>
    </xdr:to>
    <xdr:sp macro="" textlink="">
      <xdr:nvSpPr>
        <xdr:cNvPr id="293" name="フローチャート: 判断 292">
          <a:extLst>
            <a:ext uri="{FF2B5EF4-FFF2-40B4-BE49-F238E27FC236}">
              <a16:creationId xmlns:a16="http://schemas.microsoft.com/office/drawing/2014/main" id="{9A20E841-76A7-4C60-99D1-AA93FFA98B4D}"/>
            </a:ext>
          </a:extLst>
        </xdr:cNvPr>
        <xdr:cNvSpPr/>
      </xdr:nvSpPr>
      <xdr:spPr>
        <a:xfrm>
          <a:off x="3312160" y="137090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4" name="フローチャート: 判断 293">
          <a:extLst>
            <a:ext uri="{FF2B5EF4-FFF2-40B4-BE49-F238E27FC236}">
              <a16:creationId xmlns:a16="http://schemas.microsoft.com/office/drawing/2014/main" id="{BB3FD47B-2EAE-401F-868A-15B1CA2E7FF1}"/>
            </a:ext>
          </a:extLst>
        </xdr:cNvPr>
        <xdr:cNvSpPr/>
      </xdr:nvSpPr>
      <xdr:spPr>
        <a:xfrm>
          <a:off x="251460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67311</xdr:rowOff>
    </xdr:from>
    <xdr:to>
      <xdr:col>10</xdr:col>
      <xdr:colOff>165100</xdr:colOff>
      <xdr:row>81</xdr:row>
      <xdr:rowOff>168911</xdr:rowOff>
    </xdr:to>
    <xdr:sp macro="" textlink="">
      <xdr:nvSpPr>
        <xdr:cNvPr id="295" name="フローチャート: 判断 294">
          <a:extLst>
            <a:ext uri="{FF2B5EF4-FFF2-40B4-BE49-F238E27FC236}">
              <a16:creationId xmlns:a16="http://schemas.microsoft.com/office/drawing/2014/main" id="{D57D76A8-C2EA-449B-99F8-23B71975CCEA}"/>
            </a:ext>
          </a:extLst>
        </xdr:cNvPr>
        <xdr:cNvSpPr/>
      </xdr:nvSpPr>
      <xdr:spPr>
        <a:xfrm>
          <a:off x="1739900" y="13646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95886</xdr:rowOff>
    </xdr:from>
    <xdr:to>
      <xdr:col>6</xdr:col>
      <xdr:colOff>38100</xdr:colOff>
      <xdr:row>82</xdr:row>
      <xdr:rowOff>26036</xdr:rowOff>
    </xdr:to>
    <xdr:sp macro="" textlink="">
      <xdr:nvSpPr>
        <xdr:cNvPr id="296" name="フローチャート: 判断 295">
          <a:extLst>
            <a:ext uri="{FF2B5EF4-FFF2-40B4-BE49-F238E27FC236}">
              <a16:creationId xmlns:a16="http://schemas.microsoft.com/office/drawing/2014/main" id="{43D21F87-65FB-4976-8056-1D2049728FB0}"/>
            </a:ext>
          </a:extLst>
        </xdr:cNvPr>
        <xdr:cNvSpPr/>
      </xdr:nvSpPr>
      <xdr:spPr>
        <a:xfrm>
          <a:off x="965200" y="136747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F844E62F-3B3C-4983-BB1C-CA4F03F74601}"/>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722D92DA-4F1B-4887-8D79-EEB7E57F4C0F}"/>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1BC5AE36-14FC-443F-8A57-4E38F374FC61}"/>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16C0C36-274C-49AC-9684-42E315C9324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A52DBBD-4462-4CB1-961E-280A0E6A4DE9}"/>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80645</xdr:rowOff>
    </xdr:from>
    <xdr:to>
      <xdr:col>24</xdr:col>
      <xdr:colOff>114300</xdr:colOff>
      <xdr:row>80</xdr:row>
      <xdr:rowOff>10795</xdr:rowOff>
    </xdr:to>
    <xdr:sp macro="" textlink="">
      <xdr:nvSpPr>
        <xdr:cNvPr id="302" name="楕円 301">
          <a:extLst>
            <a:ext uri="{FF2B5EF4-FFF2-40B4-BE49-F238E27FC236}">
              <a16:creationId xmlns:a16="http://schemas.microsoft.com/office/drawing/2014/main" id="{B75BC9E3-8FA8-4ED8-912E-5FB9F03A3B82}"/>
            </a:ext>
          </a:extLst>
        </xdr:cNvPr>
        <xdr:cNvSpPr/>
      </xdr:nvSpPr>
      <xdr:spPr>
        <a:xfrm>
          <a:off x="4036060" y="133242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103522</xdr:rowOff>
    </xdr:from>
    <xdr:ext cx="405111" cy="259045"/>
    <xdr:sp macro="" textlink="">
      <xdr:nvSpPr>
        <xdr:cNvPr id="303" name="【福祉施設】&#10;有形固定資産減価償却率該当値テキスト">
          <a:extLst>
            <a:ext uri="{FF2B5EF4-FFF2-40B4-BE49-F238E27FC236}">
              <a16:creationId xmlns:a16="http://schemas.microsoft.com/office/drawing/2014/main" id="{5C151DB5-47A5-4758-A754-6F25A7F5668F}"/>
            </a:ext>
          </a:extLst>
        </xdr:cNvPr>
        <xdr:cNvSpPr txBox="1"/>
      </xdr:nvSpPr>
      <xdr:spPr>
        <a:xfrm>
          <a:off x="4124960" y="1317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10161</xdr:rowOff>
    </xdr:from>
    <xdr:to>
      <xdr:col>20</xdr:col>
      <xdr:colOff>38100</xdr:colOff>
      <xdr:row>79</xdr:row>
      <xdr:rowOff>111761</xdr:rowOff>
    </xdr:to>
    <xdr:sp macro="" textlink="">
      <xdr:nvSpPr>
        <xdr:cNvPr id="304" name="楕円 303">
          <a:extLst>
            <a:ext uri="{FF2B5EF4-FFF2-40B4-BE49-F238E27FC236}">
              <a16:creationId xmlns:a16="http://schemas.microsoft.com/office/drawing/2014/main" id="{798B8C23-C5A2-4E94-A1C4-5D0FAA057D8A}"/>
            </a:ext>
          </a:extLst>
        </xdr:cNvPr>
        <xdr:cNvSpPr/>
      </xdr:nvSpPr>
      <xdr:spPr>
        <a:xfrm>
          <a:off x="3312160" y="132537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60961</xdr:rowOff>
    </xdr:from>
    <xdr:to>
      <xdr:col>24</xdr:col>
      <xdr:colOff>63500</xdr:colOff>
      <xdr:row>79</xdr:row>
      <xdr:rowOff>131445</xdr:rowOff>
    </xdr:to>
    <xdr:cxnSp macro="">
      <xdr:nvCxnSpPr>
        <xdr:cNvPr id="305" name="直線コネクタ 304">
          <a:extLst>
            <a:ext uri="{FF2B5EF4-FFF2-40B4-BE49-F238E27FC236}">
              <a16:creationId xmlns:a16="http://schemas.microsoft.com/office/drawing/2014/main" id="{50F710E7-3C02-4508-A7DD-C528E6C2A088}"/>
            </a:ext>
          </a:extLst>
        </xdr:cNvPr>
        <xdr:cNvCxnSpPr/>
      </xdr:nvCxnSpPr>
      <xdr:spPr>
        <a:xfrm>
          <a:off x="3355340" y="13304521"/>
          <a:ext cx="731520" cy="7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120650</xdr:rowOff>
    </xdr:from>
    <xdr:to>
      <xdr:col>15</xdr:col>
      <xdr:colOff>101600</xdr:colOff>
      <xdr:row>79</xdr:row>
      <xdr:rowOff>50800</xdr:rowOff>
    </xdr:to>
    <xdr:sp macro="" textlink="">
      <xdr:nvSpPr>
        <xdr:cNvPr id="306" name="楕円 305">
          <a:extLst>
            <a:ext uri="{FF2B5EF4-FFF2-40B4-BE49-F238E27FC236}">
              <a16:creationId xmlns:a16="http://schemas.microsoft.com/office/drawing/2014/main" id="{DC30A092-8D35-400A-AC64-644BD94ED86A}"/>
            </a:ext>
          </a:extLst>
        </xdr:cNvPr>
        <xdr:cNvSpPr/>
      </xdr:nvSpPr>
      <xdr:spPr>
        <a:xfrm>
          <a:off x="2514600" y="13196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0</xdr:rowOff>
    </xdr:from>
    <xdr:to>
      <xdr:col>19</xdr:col>
      <xdr:colOff>177800</xdr:colOff>
      <xdr:row>79</xdr:row>
      <xdr:rowOff>60961</xdr:rowOff>
    </xdr:to>
    <xdr:cxnSp macro="">
      <xdr:nvCxnSpPr>
        <xdr:cNvPr id="307" name="直線コネクタ 306">
          <a:extLst>
            <a:ext uri="{FF2B5EF4-FFF2-40B4-BE49-F238E27FC236}">
              <a16:creationId xmlns:a16="http://schemas.microsoft.com/office/drawing/2014/main" id="{34A4FD8A-6597-4223-9917-96C1EB2BF1E1}"/>
            </a:ext>
          </a:extLst>
        </xdr:cNvPr>
        <xdr:cNvCxnSpPr/>
      </xdr:nvCxnSpPr>
      <xdr:spPr>
        <a:xfrm>
          <a:off x="2565400" y="13243560"/>
          <a:ext cx="78994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48261</xdr:rowOff>
    </xdr:from>
    <xdr:to>
      <xdr:col>10</xdr:col>
      <xdr:colOff>165100</xdr:colOff>
      <xdr:row>78</xdr:row>
      <xdr:rowOff>149861</xdr:rowOff>
    </xdr:to>
    <xdr:sp macro="" textlink="">
      <xdr:nvSpPr>
        <xdr:cNvPr id="308" name="楕円 307">
          <a:extLst>
            <a:ext uri="{FF2B5EF4-FFF2-40B4-BE49-F238E27FC236}">
              <a16:creationId xmlns:a16="http://schemas.microsoft.com/office/drawing/2014/main" id="{0C79E2E0-58A2-496E-8F33-712380ADCEC9}"/>
            </a:ext>
          </a:extLst>
        </xdr:cNvPr>
        <xdr:cNvSpPr/>
      </xdr:nvSpPr>
      <xdr:spPr>
        <a:xfrm>
          <a:off x="1739900" y="1312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99061</xdr:rowOff>
    </xdr:from>
    <xdr:to>
      <xdr:col>15</xdr:col>
      <xdr:colOff>50800</xdr:colOff>
      <xdr:row>79</xdr:row>
      <xdr:rowOff>0</xdr:rowOff>
    </xdr:to>
    <xdr:cxnSp macro="">
      <xdr:nvCxnSpPr>
        <xdr:cNvPr id="309" name="直線コネクタ 308">
          <a:extLst>
            <a:ext uri="{FF2B5EF4-FFF2-40B4-BE49-F238E27FC236}">
              <a16:creationId xmlns:a16="http://schemas.microsoft.com/office/drawing/2014/main" id="{C7D17265-B55D-4EF1-8BB6-F4F374608D51}"/>
            </a:ext>
          </a:extLst>
        </xdr:cNvPr>
        <xdr:cNvCxnSpPr/>
      </xdr:nvCxnSpPr>
      <xdr:spPr>
        <a:xfrm>
          <a:off x="1790700" y="13174981"/>
          <a:ext cx="7747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154939</xdr:rowOff>
    </xdr:from>
    <xdr:to>
      <xdr:col>6</xdr:col>
      <xdr:colOff>38100</xdr:colOff>
      <xdr:row>78</xdr:row>
      <xdr:rowOff>85089</xdr:rowOff>
    </xdr:to>
    <xdr:sp macro="" textlink="">
      <xdr:nvSpPr>
        <xdr:cNvPr id="310" name="楕円 309">
          <a:extLst>
            <a:ext uri="{FF2B5EF4-FFF2-40B4-BE49-F238E27FC236}">
              <a16:creationId xmlns:a16="http://schemas.microsoft.com/office/drawing/2014/main" id="{59B244F0-6728-422C-8148-D898166BE592}"/>
            </a:ext>
          </a:extLst>
        </xdr:cNvPr>
        <xdr:cNvSpPr/>
      </xdr:nvSpPr>
      <xdr:spPr>
        <a:xfrm>
          <a:off x="965200" y="130632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34289</xdr:rowOff>
    </xdr:from>
    <xdr:to>
      <xdr:col>10</xdr:col>
      <xdr:colOff>114300</xdr:colOff>
      <xdr:row>78</xdr:row>
      <xdr:rowOff>99061</xdr:rowOff>
    </xdr:to>
    <xdr:cxnSp macro="">
      <xdr:nvCxnSpPr>
        <xdr:cNvPr id="311" name="直線コネクタ 310">
          <a:extLst>
            <a:ext uri="{FF2B5EF4-FFF2-40B4-BE49-F238E27FC236}">
              <a16:creationId xmlns:a16="http://schemas.microsoft.com/office/drawing/2014/main" id="{2C8705A2-9B60-47C8-A528-346B3E39A91B}"/>
            </a:ext>
          </a:extLst>
        </xdr:cNvPr>
        <xdr:cNvCxnSpPr/>
      </xdr:nvCxnSpPr>
      <xdr:spPr>
        <a:xfrm>
          <a:off x="1008380" y="13110209"/>
          <a:ext cx="78232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51452</xdr:rowOff>
    </xdr:from>
    <xdr:ext cx="405111" cy="259045"/>
    <xdr:sp macro="" textlink="">
      <xdr:nvSpPr>
        <xdr:cNvPr id="312" name="n_1aveValue【福祉施設】&#10;有形固定資産減価償却率">
          <a:extLst>
            <a:ext uri="{FF2B5EF4-FFF2-40B4-BE49-F238E27FC236}">
              <a16:creationId xmlns:a16="http://schemas.microsoft.com/office/drawing/2014/main" id="{631605AF-3E05-4BE8-849F-8F637F547BDB}"/>
            </a:ext>
          </a:extLst>
        </xdr:cNvPr>
        <xdr:cNvSpPr txBox="1"/>
      </xdr:nvSpPr>
      <xdr:spPr>
        <a:xfrm>
          <a:off x="3170564" y="13797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313" name="n_2aveValue【福祉施設】&#10;有形固定資産減価償却率">
          <a:extLst>
            <a:ext uri="{FF2B5EF4-FFF2-40B4-BE49-F238E27FC236}">
              <a16:creationId xmlns:a16="http://schemas.microsoft.com/office/drawing/2014/main" id="{12D2C05C-4474-4992-808F-CAA6BCD36619}"/>
            </a:ext>
          </a:extLst>
        </xdr:cNvPr>
        <xdr:cNvSpPr txBox="1"/>
      </xdr:nvSpPr>
      <xdr:spPr>
        <a:xfrm>
          <a:off x="2385704" y="1377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160038</xdr:rowOff>
    </xdr:from>
    <xdr:ext cx="405111" cy="259045"/>
    <xdr:sp macro="" textlink="">
      <xdr:nvSpPr>
        <xdr:cNvPr id="314" name="n_3aveValue【福祉施設】&#10;有形固定資産減価償却率">
          <a:extLst>
            <a:ext uri="{FF2B5EF4-FFF2-40B4-BE49-F238E27FC236}">
              <a16:creationId xmlns:a16="http://schemas.microsoft.com/office/drawing/2014/main" id="{62AD05AA-CE6B-4796-8DCB-E3C84024BC57}"/>
            </a:ext>
          </a:extLst>
        </xdr:cNvPr>
        <xdr:cNvSpPr txBox="1"/>
      </xdr:nvSpPr>
      <xdr:spPr>
        <a:xfrm>
          <a:off x="1611004" y="1373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17163</xdr:rowOff>
    </xdr:from>
    <xdr:ext cx="405111" cy="259045"/>
    <xdr:sp macro="" textlink="">
      <xdr:nvSpPr>
        <xdr:cNvPr id="315" name="n_4aveValue【福祉施設】&#10;有形固定資産減価償却率">
          <a:extLst>
            <a:ext uri="{FF2B5EF4-FFF2-40B4-BE49-F238E27FC236}">
              <a16:creationId xmlns:a16="http://schemas.microsoft.com/office/drawing/2014/main" id="{825F38CF-43E9-4016-98A7-5E88E39A1416}"/>
            </a:ext>
          </a:extLst>
        </xdr:cNvPr>
        <xdr:cNvSpPr txBox="1"/>
      </xdr:nvSpPr>
      <xdr:spPr>
        <a:xfrm>
          <a:off x="836304" y="1376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128288</xdr:rowOff>
    </xdr:from>
    <xdr:ext cx="405111" cy="259045"/>
    <xdr:sp macro="" textlink="">
      <xdr:nvSpPr>
        <xdr:cNvPr id="316" name="n_1mainValue【福祉施設】&#10;有形固定資産減価償却率">
          <a:extLst>
            <a:ext uri="{FF2B5EF4-FFF2-40B4-BE49-F238E27FC236}">
              <a16:creationId xmlns:a16="http://schemas.microsoft.com/office/drawing/2014/main" id="{1580C534-F1A4-451C-B0A5-9A3581D4FFDE}"/>
            </a:ext>
          </a:extLst>
        </xdr:cNvPr>
        <xdr:cNvSpPr txBox="1"/>
      </xdr:nvSpPr>
      <xdr:spPr>
        <a:xfrm>
          <a:off x="3170564" y="13036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67327</xdr:rowOff>
    </xdr:from>
    <xdr:ext cx="405111" cy="259045"/>
    <xdr:sp macro="" textlink="">
      <xdr:nvSpPr>
        <xdr:cNvPr id="317" name="n_2mainValue【福祉施設】&#10;有形固定資産減価償却率">
          <a:extLst>
            <a:ext uri="{FF2B5EF4-FFF2-40B4-BE49-F238E27FC236}">
              <a16:creationId xmlns:a16="http://schemas.microsoft.com/office/drawing/2014/main" id="{E53EFCC2-A6B3-4C27-BF53-93C52B2287D6}"/>
            </a:ext>
          </a:extLst>
        </xdr:cNvPr>
        <xdr:cNvSpPr txBox="1"/>
      </xdr:nvSpPr>
      <xdr:spPr>
        <a:xfrm>
          <a:off x="2385704" y="1297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166388</xdr:rowOff>
    </xdr:from>
    <xdr:ext cx="405111" cy="259045"/>
    <xdr:sp macro="" textlink="">
      <xdr:nvSpPr>
        <xdr:cNvPr id="318" name="n_3mainValue【福祉施設】&#10;有形固定資産減価償却率">
          <a:extLst>
            <a:ext uri="{FF2B5EF4-FFF2-40B4-BE49-F238E27FC236}">
              <a16:creationId xmlns:a16="http://schemas.microsoft.com/office/drawing/2014/main" id="{D633E642-240E-4867-A7A1-59C8D581FAB6}"/>
            </a:ext>
          </a:extLst>
        </xdr:cNvPr>
        <xdr:cNvSpPr txBox="1"/>
      </xdr:nvSpPr>
      <xdr:spPr>
        <a:xfrm>
          <a:off x="1611004" y="12907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101616</xdr:rowOff>
    </xdr:from>
    <xdr:ext cx="405111" cy="259045"/>
    <xdr:sp macro="" textlink="">
      <xdr:nvSpPr>
        <xdr:cNvPr id="319" name="n_4mainValue【福祉施設】&#10;有形固定資産減価償却率">
          <a:extLst>
            <a:ext uri="{FF2B5EF4-FFF2-40B4-BE49-F238E27FC236}">
              <a16:creationId xmlns:a16="http://schemas.microsoft.com/office/drawing/2014/main" id="{03F59F46-8889-4F27-96E7-32F1BE41FA26}"/>
            </a:ext>
          </a:extLst>
        </xdr:cNvPr>
        <xdr:cNvSpPr txBox="1"/>
      </xdr:nvSpPr>
      <xdr:spPr>
        <a:xfrm>
          <a:off x="836304" y="12842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99D17B2A-E7C8-4327-A240-BA90EFA3AE8A}"/>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9F3477FA-E8FB-4A3C-B60D-84F7022440C7}"/>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FF9F4E82-659E-46B3-97F0-A1A23E4AFEB9}"/>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808DC657-C2A6-41F3-B927-B36FE92C5349}"/>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30B65366-71BA-466C-8B6B-DF2A9CB9BEF9}"/>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C41568AB-66CA-4E9D-A754-3EE062A4CF19}"/>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A2A12C8A-F9EC-4CA3-816A-C4C23CD02E53}"/>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8DB40D65-B144-4D51-BBC3-01D0E59D43FF}"/>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62A2BFED-E6A2-4B12-9D2E-F67E7B75905F}"/>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34EAE33C-218E-471E-AD87-CEA3CFA72482}"/>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42D52D6D-0812-4CF2-BB0E-50FE5A5B0EE4}"/>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DCFA7C05-0B55-4DD1-9379-22DB6B68A451}"/>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B4DADB45-A14F-4D1F-B1A1-7A17865845D4}"/>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a:extLst>
            <a:ext uri="{FF2B5EF4-FFF2-40B4-BE49-F238E27FC236}">
              <a16:creationId xmlns:a16="http://schemas.microsoft.com/office/drawing/2014/main" id="{4808D779-0560-4237-A566-3C7BFE2DD6F9}"/>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DD4D6CB9-E255-4BA5-849C-D0D501437AC2}"/>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a:extLst>
            <a:ext uri="{FF2B5EF4-FFF2-40B4-BE49-F238E27FC236}">
              <a16:creationId xmlns:a16="http://schemas.microsoft.com/office/drawing/2014/main" id="{51ED8AE5-F744-4BE3-8C36-BBE04D2537A6}"/>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88C31450-5908-4166-8F1D-43031C4D6EAB}"/>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a:extLst>
            <a:ext uri="{FF2B5EF4-FFF2-40B4-BE49-F238E27FC236}">
              <a16:creationId xmlns:a16="http://schemas.microsoft.com/office/drawing/2014/main" id="{74F51EAF-9A76-4B47-B98A-FE430627E904}"/>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A440ACE3-9F9C-42A3-9182-BDBB6B6D1D95}"/>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264F4130-559E-4E9F-B5D6-F9169BD6DFCB}"/>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a:extLst>
            <a:ext uri="{FF2B5EF4-FFF2-40B4-BE49-F238E27FC236}">
              <a16:creationId xmlns:a16="http://schemas.microsoft.com/office/drawing/2014/main" id="{2F29F398-A0A0-4889-9939-B773D23CE613}"/>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111252</xdr:rowOff>
    </xdr:from>
    <xdr:to>
      <xdr:col>54</xdr:col>
      <xdr:colOff>189865</xdr:colOff>
      <xdr:row>86</xdr:row>
      <xdr:rowOff>26670</xdr:rowOff>
    </xdr:to>
    <xdr:cxnSp macro="">
      <xdr:nvCxnSpPr>
        <xdr:cNvPr id="341" name="直線コネクタ 340">
          <a:extLst>
            <a:ext uri="{FF2B5EF4-FFF2-40B4-BE49-F238E27FC236}">
              <a16:creationId xmlns:a16="http://schemas.microsoft.com/office/drawing/2014/main" id="{3B1FF0F3-772C-4C2A-BB16-21BC4F4F0253}"/>
            </a:ext>
          </a:extLst>
        </xdr:cNvPr>
        <xdr:cNvCxnSpPr/>
      </xdr:nvCxnSpPr>
      <xdr:spPr>
        <a:xfrm flipV="1">
          <a:off x="9219565" y="13019532"/>
          <a:ext cx="0" cy="1424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2" name="【福祉施設】&#10;一人当たり面積最小値テキスト">
          <a:extLst>
            <a:ext uri="{FF2B5EF4-FFF2-40B4-BE49-F238E27FC236}">
              <a16:creationId xmlns:a16="http://schemas.microsoft.com/office/drawing/2014/main" id="{4CBDD1E5-E8B4-4150-B870-A53606AEB64C}"/>
            </a:ext>
          </a:extLst>
        </xdr:cNvPr>
        <xdr:cNvSpPr txBox="1"/>
      </xdr:nvSpPr>
      <xdr:spPr>
        <a:xfrm>
          <a:off x="9258300" y="1444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3" name="直線コネクタ 342">
          <a:extLst>
            <a:ext uri="{FF2B5EF4-FFF2-40B4-BE49-F238E27FC236}">
              <a16:creationId xmlns:a16="http://schemas.microsoft.com/office/drawing/2014/main" id="{8EA89174-CF30-4FAC-BEB8-99F4D958164C}"/>
            </a:ext>
          </a:extLst>
        </xdr:cNvPr>
        <xdr:cNvCxnSpPr/>
      </xdr:nvCxnSpPr>
      <xdr:spPr>
        <a:xfrm>
          <a:off x="9154160" y="144437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57929</xdr:rowOff>
    </xdr:from>
    <xdr:ext cx="469744" cy="259045"/>
    <xdr:sp macro="" textlink="">
      <xdr:nvSpPr>
        <xdr:cNvPr id="344" name="【福祉施設】&#10;一人当たり面積最大値テキスト">
          <a:extLst>
            <a:ext uri="{FF2B5EF4-FFF2-40B4-BE49-F238E27FC236}">
              <a16:creationId xmlns:a16="http://schemas.microsoft.com/office/drawing/2014/main" id="{86AFC4B2-841A-4D64-ACB3-A7396D13BE70}"/>
            </a:ext>
          </a:extLst>
        </xdr:cNvPr>
        <xdr:cNvSpPr txBox="1"/>
      </xdr:nvSpPr>
      <xdr:spPr>
        <a:xfrm>
          <a:off x="9258300" y="1279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111252</xdr:rowOff>
    </xdr:from>
    <xdr:to>
      <xdr:col>55</xdr:col>
      <xdr:colOff>88900</xdr:colOff>
      <xdr:row>77</xdr:row>
      <xdr:rowOff>111252</xdr:rowOff>
    </xdr:to>
    <xdr:cxnSp macro="">
      <xdr:nvCxnSpPr>
        <xdr:cNvPr id="345" name="直線コネクタ 344">
          <a:extLst>
            <a:ext uri="{FF2B5EF4-FFF2-40B4-BE49-F238E27FC236}">
              <a16:creationId xmlns:a16="http://schemas.microsoft.com/office/drawing/2014/main" id="{96B65852-8711-4A77-BB74-E38C8C070B56}"/>
            </a:ext>
          </a:extLst>
        </xdr:cNvPr>
        <xdr:cNvCxnSpPr/>
      </xdr:nvCxnSpPr>
      <xdr:spPr>
        <a:xfrm>
          <a:off x="9154160" y="130195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114316</xdr:rowOff>
    </xdr:from>
    <xdr:ext cx="469744" cy="259045"/>
    <xdr:sp macro="" textlink="">
      <xdr:nvSpPr>
        <xdr:cNvPr id="346" name="【福祉施設】&#10;一人当たり面積平均値テキスト">
          <a:extLst>
            <a:ext uri="{FF2B5EF4-FFF2-40B4-BE49-F238E27FC236}">
              <a16:creationId xmlns:a16="http://schemas.microsoft.com/office/drawing/2014/main" id="{5AFC1CF5-611D-40DD-BB8D-F07E2EA43A83}"/>
            </a:ext>
          </a:extLst>
        </xdr:cNvPr>
        <xdr:cNvSpPr txBox="1"/>
      </xdr:nvSpPr>
      <xdr:spPr>
        <a:xfrm>
          <a:off x="9258300" y="140284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135889</xdr:rowOff>
    </xdr:from>
    <xdr:to>
      <xdr:col>55</xdr:col>
      <xdr:colOff>50800</xdr:colOff>
      <xdr:row>84</xdr:row>
      <xdr:rowOff>66039</xdr:rowOff>
    </xdr:to>
    <xdr:sp macro="" textlink="">
      <xdr:nvSpPr>
        <xdr:cNvPr id="347" name="フローチャート: 判断 346">
          <a:extLst>
            <a:ext uri="{FF2B5EF4-FFF2-40B4-BE49-F238E27FC236}">
              <a16:creationId xmlns:a16="http://schemas.microsoft.com/office/drawing/2014/main" id="{AA7C5124-7DBB-41AA-9875-D0E4FEFD3008}"/>
            </a:ext>
          </a:extLst>
        </xdr:cNvPr>
        <xdr:cNvSpPr/>
      </xdr:nvSpPr>
      <xdr:spPr>
        <a:xfrm>
          <a:off x="9192260" y="1405000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151892</xdr:rowOff>
    </xdr:from>
    <xdr:to>
      <xdr:col>50</xdr:col>
      <xdr:colOff>165100</xdr:colOff>
      <xdr:row>84</xdr:row>
      <xdr:rowOff>82042</xdr:rowOff>
    </xdr:to>
    <xdr:sp macro="" textlink="">
      <xdr:nvSpPr>
        <xdr:cNvPr id="348" name="フローチャート: 判断 347">
          <a:extLst>
            <a:ext uri="{FF2B5EF4-FFF2-40B4-BE49-F238E27FC236}">
              <a16:creationId xmlns:a16="http://schemas.microsoft.com/office/drawing/2014/main" id="{3DF4D6A6-A258-4DAF-8DCC-9C03B97904E7}"/>
            </a:ext>
          </a:extLst>
        </xdr:cNvPr>
        <xdr:cNvSpPr/>
      </xdr:nvSpPr>
      <xdr:spPr>
        <a:xfrm>
          <a:off x="8445500" y="140660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170180</xdr:rowOff>
    </xdr:from>
    <xdr:to>
      <xdr:col>46</xdr:col>
      <xdr:colOff>38100</xdr:colOff>
      <xdr:row>84</xdr:row>
      <xdr:rowOff>100330</xdr:rowOff>
    </xdr:to>
    <xdr:sp macro="" textlink="">
      <xdr:nvSpPr>
        <xdr:cNvPr id="349" name="フローチャート: 判断 348">
          <a:extLst>
            <a:ext uri="{FF2B5EF4-FFF2-40B4-BE49-F238E27FC236}">
              <a16:creationId xmlns:a16="http://schemas.microsoft.com/office/drawing/2014/main" id="{1E9687D4-E274-4559-A750-894F2641B928}"/>
            </a:ext>
          </a:extLst>
        </xdr:cNvPr>
        <xdr:cNvSpPr/>
      </xdr:nvSpPr>
      <xdr:spPr>
        <a:xfrm>
          <a:off x="7670800" y="140843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151892</xdr:rowOff>
    </xdr:from>
    <xdr:to>
      <xdr:col>41</xdr:col>
      <xdr:colOff>101600</xdr:colOff>
      <xdr:row>84</xdr:row>
      <xdr:rowOff>82042</xdr:rowOff>
    </xdr:to>
    <xdr:sp macro="" textlink="">
      <xdr:nvSpPr>
        <xdr:cNvPr id="350" name="フローチャート: 判断 349">
          <a:extLst>
            <a:ext uri="{FF2B5EF4-FFF2-40B4-BE49-F238E27FC236}">
              <a16:creationId xmlns:a16="http://schemas.microsoft.com/office/drawing/2014/main" id="{1DFB75DE-AB5F-45E5-890B-F7E4B922BB12}"/>
            </a:ext>
          </a:extLst>
        </xdr:cNvPr>
        <xdr:cNvSpPr/>
      </xdr:nvSpPr>
      <xdr:spPr>
        <a:xfrm>
          <a:off x="6873240" y="140660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161037</xdr:rowOff>
    </xdr:from>
    <xdr:to>
      <xdr:col>36</xdr:col>
      <xdr:colOff>165100</xdr:colOff>
      <xdr:row>84</xdr:row>
      <xdr:rowOff>91187</xdr:rowOff>
    </xdr:to>
    <xdr:sp macro="" textlink="">
      <xdr:nvSpPr>
        <xdr:cNvPr id="351" name="フローチャート: 判断 350">
          <a:extLst>
            <a:ext uri="{FF2B5EF4-FFF2-40B4-BE49-F238E27FC236}">
              <a16:creationId xmlns:a16="http://schemas.microsoft.com/office/drawing/2014/main" id="{06CDDEC8-2DA7-4062-BE74-5A67A2E734FB}"/>
            </a:ext>
          </a:extLst>
        </xdr:cNvPr>
        <xdr:cNvSpPr/>
      </xdr:nvSpPr>
      <xdr:spPr>
        <a:xfrm>
          <a:off x="6098540" y="140751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1BEF2D79-1AD1-40A9-A11C-B64D1A2A8972}"/>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FDC783DF-A999-4448-803C-F30E74757E4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26ADEE8A-39F6-48FB-9C1F-9DA67DF34FAF}"/>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5883DFAD-2397-4616-996F-F331A2CB131D}"/>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BFAE380B-EDF6-43BE-ABB4-DA980DB95ED6}"/>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119887</xdr:rowOff>
    </xdr:from>
    <xdr:to>
      <xdr:col>55</xdr:col>
      <xdr:colOff>50800</xdr:colOff>
      <xdr:row>80</xdr:row>
      <xdr:rowOff>50037</xdr:rowOff>
    </xdr:to>
    <xdr:sp macro="" textlink="">
      <xdr:nvSpPr>
        <xdr:cNvPr id="357" name="楕円 356">
          <a:extLst>
            <a:ext uri="{FF2B5EF4-FFF2-40B4-BE49-F238E27FC236}">
              <a16:creationId xmlns:a16="http://schemas.microsoft.com/office/drawing/2014/main" id="{6CF4270F-5B41-4CB7-A491-62FBCE1ACE9E}"/>
            </a:ext>
          </a:extLst>
        </xdr:cNvPr>
        <xdr:cNvSpPr/>
      </xdr:nvSpPr>
      <xdr:spPr>
        <a:xfrm>
          <a:off x="9192260" y="133634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142764</xdr:rowOff>
    </xdr:from>
    <xdr:ext cx="469744" cy="259045"/>
    <xdr:sp macro="" textlink="">
      <xdr:nvSpPr>
        <xdr:cNvPr id="358" name="【福祉施設】&#10;一人当たり面積該当値テキスト">
          <a:extLst>
            <a:ext uri="{FF2B5EF4-FFF2-40B4-BE49-F238E27FC236}">
              <a16:creationId xmlns:a16="http://schemas.microsoft.com/office/drawing/2014/main" id="{F7E46640-719F-4DF1-BD3F-22BFC86D6C63}"/>
            </a:ext>
          </a:extLst>
        </xdr:cNvPr>
        <xdr:cNvSpPr txBox="1"/>
      </xdr:nvSpPr>
      <xdr:spPr>
        <a:xfrm>
          <a:off x="9258300" y="13218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149606</xdr:rowOff>
    </xdr:from>
    <xdr:to>
      <xdr:col>50</xdr:col>
      <xdr:colOff>165100</xdr:colOff>
      <xdr:row>80</xdr:row>
      <xdr:rowOff>79756</xdr:rowOff>
    </xdr:to>
    <xdr:sp macro="" textlink="">
      <xdr:nvSpPr>
        <xdr:cNvPr id="359" name="楕円 358">
          <a:extLst>
            <a:ext uri="{FF2B5EF4-FFF2-40B4-BE49-F238E27FC236}">
              <a16:creationId xmlns:a16="http://schemas.microsoft.com/office/drawing/2014/main" id="{6F4EC715-93BB-49D2-9DDC-46F932CB724B}"/>
            </a:ext>
          </a:extLst>
        </xdr:cNvPr>
        <xdr:cNvSpPr/>
      </xdr:nvSpPr>
      <xdr:spPr>
        <a:xfrm>
          <a:off x="8445500" y="133931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170687</xdr:rowOff>
    </xdr:from>
    <xdr:to>
      <xdr:col>55</xdr:col>
      <xdr:colOff>0</xdr:colOff>
      <xdr:row>80</xdr:row>
      <xdr:rowOff>28956</xdr:rowOff>
    </xdr:to>
    <xdr:cxnSp macro="">
      <xdr:nvCxnSpPr>
        <xdr:cNvPr id="360" name="直線コネクタ 359">
          <a:extLst>
            <a:ext uri="{FF2B5EF4-FFF2-40B4-BE49-F238E27FC236}">
              <a16:creationId xmlns:a16="http://schemas.microsoft.com/office/drawing/2014/main" id="{E0453DFE-9390-488C-BE56-8C826BCEBCB9}"/>
            </a:ext>
          </a:extLst>
        </xdr:cNvPr>
        <xdr:cNvCxnSpPr/>
      </xdr:nvCxnSpPr>
      <xdr:spPr>
        <a:xfrm flipV="1">
          <a:off x="8496300" y="13414247"/>
          <a:ext cx="723900" cy="25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7874</xdr:rowOff>
    </xdr:from>
    <xdr:to>
      <xdr:col>46</xdr:col>
      <xdr:colOff>38100</xdr:colOff>
      <xdr:row>80</xdr:row>
      <xdr:rowOff>109474</xdr:rowOff>
    </xdr:to>
    <xdr:sp macro="" textlink="">
      <xdr:nvSpPr>
        <xdr:cNvPr id="361" name="楕円 360">
          <a:extLst>
            <a:ext uri="{FF2B5EF4-FFF2-40B4-BE49-F238E27FC236}">
              <a16:creationId xmlns:a16="http://schemas.microsoft.com/office/drawing/2014/main" id="{2B7D9FDF-55CD-41D6-BB4D-00C8E36C027E}"/>
            </a:ext>
          </a:extLst>
        </xdr:cNvPr>
        <xdr:cNvSpPr/>
      </xdr:nvSpPr>
      <xdr:spPr>
        <a:xfrm>
          <a:off x="7670800" y="1341907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28956</xdr:rowOff>
    </xdr:from>
    <xdr:to>
      <xdr:col>50</xdr:col>
      <xdr:colOff>114300</xdr:colOff>
      <xdr:row>80</xdr:row>
      <xdr:rowOff>58674</xdr:rowOff>
    </xdr:to>
    <xdr:cxnSp macro="">
      <xdr:nvCxnSpPr>
        <xdr:cNvPr id="362" name="直線コネクタ 361">
          <a:extLst>
            <a:ext uri="{FF2B5EF4-FFF2-40B4-BE49-F238E27FC236}">
              <a16:creationId xmlns:a16="http://schemas.microsoft.com/office/drawing/2014/main" id="{187B5197-DF69-42CF-903B-71DF51B5F8E4}"/>
            </a:ext>
          </a:extLst>
        </xdr:cNvPr>
        <xdr:cNvCxnSpPr/>
      </xdr:nvCxnSpPr>
      <xdr:spPr>
        <a:xfrm flipV="1">
          <a:off x="7713980" y="13440156"/>
          <a:ext cx="78232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37592</xdr:rowOff>
    </xdr:from>
    <xdr:to>
      <xdr:col>41</xdr:col>
      <xdr:colOff>101600</xdr:colOff>
      <xdr:row>80</xdr:row>
      <xdr:rowOff>139192</xdr:rowOff>
    </xdr:to>
    <xdr:sp macro="" textlink="">
      <xdr:nvSpPr>
        <xdr:cNvPr id="363" name="楕円 362">
          <a:extLst>
            <a:ext uri="{FF2B5EF4-FFF2-40B4-BE49-F238E27FC236}">
              <a16:creationId xmlns:a16="http://schemas.microsoft.com/office/drawing/2014/main" id="{5F631145-8331-4509-81D8-DAE3D45FC557}"/>
            </a:ext>
          </a:extLst>
        </xdr:cNvPr>
        <xdr:cNvSpPr/>
      </xdr:nvSpPr>
      <xdr:spPr>
        <a:xfrm>
          <a:off x="6873240" y="13448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58674</xdr:rowOff>
    </xdr:from>
    <xdr:to>
      <xdr:col>45</xdr:col>
      <xdr:colOff>177800</xdr:colOff>
      <xdr:row>80</xdr:row>
      <xdr:rowOff>88392</xdr:rowOff>
    </xdr:to>
    <xdr:cxnSp macro="">
      <xdr:nvCxnSpPr>
        <xdr:cNvPr id="364" name="直線コネクタ 363">
          <a:extLst>
            <a:ext uri="{FF2B5EF4-FFF2-40B4-BE49-F238E27FC236}">
              <a16:creationId xmlns:a16="http://schemas.microsoft.com/office/drawing/2014/main" id="{DBDD03B2-9E6E-40E7-89BD-F1D41F8DAFF2}"/>
            </a:ext>
          </a:extLst>
        </xdr:cNvPr>
        <xdr:cNvCxnSpPr/>
      </xdr:nvCxnSpPr>
      <xdr:spPr>
        <a:xfrm flipV="1">
          <a:off x="6924040" y="13469874"/>
          <a:ext cx="78994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65024</xdr:rowOff>
    </xdr:from>
    <xdr:to>
      <xdr:col>36</xdr:col>
      <xdr:colOff>165100</xdr:colOff>
      <xdr:row>80</xdr:row>
      <xdr:rowOff>166624</xdr:rowOff>
    </xdr:to>
    <xdr:sp macro="" textlink="">
      <xdr:nvSpPr>
        <xdr:cNvPr id="365" name="楕円 364">
          <a:extLst>
            <a:ext uri="{FF2B5EF4-FFF2-40B4-BE49-F238E27FC236}">
              <a16:creationId xmlns:a16="http://schemas.microsoft.com/office/drawing/2014/main" id="{9F40FD88-CCAE-4046-A18E-2FFF7FF0015E}"/>
            </a:ext>
          </a:extLst>
        </xdr:cNvPr>
        <xdr:cNvSpPr/>
      </xdr:nvSpPr>
      <xdr:spPr>
        <a:xfrm>
          <a:off x="6098540" y="1347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88392</xdr:rowOff>
    </xdr:from>
    <xdr:to>
      <xdr:col>41</xdr:col>
      <xdr:colOff>50800</xdr:colOff>
      <xdr:row>80</xdr:row>
      <xdr:rowOff>115824</xdr:rowOff>
    </xdr:to>
    <xdr:cxnSp macro="">
      <xdr:nvCxnSpPr>
        <xdr:cNvPr id="366" name="直線コネクタ 365">
          <a:extLst>
            <a:ext uri="{FF2B5EF4-FFF2-40B4-BE49-F238E27FC236}">
              <a16:creationId xmlns:a16="http://schemas.microsoft.com/office/drawing/2014/main" id="{F070ABF9-B637-464F-AA5E-F00F1DD48A8B}"/>
            </a:ext>
          </a:extLst>
        </xdr:cNvPr>
        <xdr:cNvCxnSpPr/>
      </xdr:nvCxnSpPr>
      <xdr:spPr>
        <a:xfrm flipV="1">
          <a:off x="6149340" y="13499592"/>
          <a:ext cx="7747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73169</xdr:rowOff>
    </xdr:from>
    <xdr:ext cx="469744" cy="259045"/>
    <xdr:sp macro="" textlink="">
      <xdr:nvSpPr>
        <xdr:cNvPr id="367" name="n_1aveValue【福祉施設】&#10;一人当たり面積">
          <a:extLst>
            <a:ext uri="{FF2B5EF4-FFF2-40B4-BE49-F238E27FC236}">
              <a16:creationId xmlns:a16="http://schemas.microsoft.com/office/drawing/2014/main" id="{7E203581-2C63-47EB-9999-4501C8D6CB52}"/>
            </a:ext>
          </a:extLst>
        </xdr:cNvPr>
        <xdr:cNvSpPr txBox="1"/>
      </xdr:nvSpPr>
      <xdr:spPr>
        <a:xfrm>
          <a:off x="8271587" y="14154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91457</xdr:rowOff>
    </xdr:from>
    <xdr:ext cx="469744" cy="259045"/>
    <xdr:sp macro="" textlink="">
      <xdr:nvSpPr>
        <xdr:cNvPr id="368" name="n_2aveValue【福祉施設】&#10;一人当たり面積">
          <a:extLst>
            <a:ext uri="{FF2B5EF4-FFF2-40B4-BE49-F238E27FC236}">
              <a16:creationId xmlns:a16="http://schemas.microsoft.com/office/drawing/2014/main" id="{AAF696AC-EC75-454E-B013-BF514C6D03A3}"/>
            </a:ext>
          </a:extLst>
        </xdr:cNvPr>
        <xdr:cNvSpPr txBox="1"/>
      </xdr:nvSpPr>
      <xdr:spPr>
        <a:xfrm>
          <a:off x="7509587" y="14173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73169</xdr:rowOff>
    </xdr:from>
    <xdr:ext cx="469744" cy="259045"/>
    <xdr:sp macro="" textlink="">
      <xdr:nvSpPr>
        <xdr:cNvPr id="369" name="n_3aveValue【福祉施設】&#10;一人当たり面積">
          <a:extLst>
            <a:ext uri="{FF2B5EF4-FFF2-40B4-BE49-F238E27FC236}">
              <a16:creationId xmlns:a16="http://schemas.microsoft.com/office/drawing/2014/main" id="{896DC7DC-F7C3-4647-A6A7-3E9459C2D235}"/>
            </a:ext>
          </a:extLst>
        </xdr:cNvPr>
        <xdr:cNvSpPr txBox="1"/>
      </xdr:nvSpPr>
      <xdr:spPr>
        <a:xfrm>
          <a:off x="6712027" y="14154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82314</xdr:rowOff>
    </xdr:from>
    <xdr:ext cx="469744" cy="259045"/>
    <xdr:sp macro="" textlink="">
      <xdr:nvSpPr>
        <xdr:cNvPr id="370" name="n_4aveValue【福祉施設】&#10;一人当たり面積">
          <a:extLst>
            <a:ext uri="{FF2B5EF4-FFF2-40B4-BE49-F238E27FC236}">
              <a16:creationId xmlns:a16="http://schemas.microsoft.com/office/drawing/2014/main" id="{DA7BBE28-AA67-4712-B39E-4382047006EB}"/>
            </a:ext>
          </a:extLst>
        </xdr:cNvPr>
        <xdr:cNvSpPr txBox="1"/>
      </xdr:nvSpPr>
      <xdr:spPr>
        <a:xfrm>
          <a:off x="5937327" y="14164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96283</xdr:rowOff>
    </xdr:from>
    <xdr:ext cx="469744" cy="259045"/>
    <xdr:sp macro="" textlink="">
      <xdr:nvSpPr>
        <xdr:cNvPr id="371" name="n_1mainValue【福祉施設】&#10;一人当たり面積">
          <a:extLst>
            <a:ext uri="{FF2B5EF4-FFF2-40B4-BE49-F238E27FC236}">
              <a16:creationId xmlns:a16="http://schemas.microsoft.com/office/drawing/2014/main" id="{0288637F-C67B-4A37-B54D-11B2852F704C}"/>
            </a:ext>
          </a:extLst>
        </xdr:cNvPr>
        <xdr:cNvSpPr txBox="1"/>
      </xdr:nvSpPr>
      <xdr:spPr>
        <a:xfrm>
          <a:off x="8271587" y="13172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126001</xdr:rowOff>
    </xdr:from>
    <xdr:ext cx="469744" cy="259045"/>
    <xdr:sp macro="" textlink="">
      <xdr:nvSpPr>
        <xdr:cNvPr id="372" name="n_2mainValue【福祉施設】&#10;一人当たり面積">
          <a:extLst>
            <a:ext uri="{FF2B5EF4-FFF2-40B4-BE49-F238E27FC236}">
              <a16:creationId xmlns:a16="http://schemas.microsoft.com/office/drawing/2014/main" id="{3B9426B7-C6B9-4E1D-9CA7-B810EB65D503}"/>
            </a:ext>
          </a:extLst>
        </xdr:cNvPr>
        <xdr:cNvSpPr txBox="1"/>
      </xdr:nvSpPr>
      <xdr:spPr>
        <a:xfrm>
          <a:off x="7509587" y="13201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155719</xdr:rowOff>
    </xdr:from>
    <xdr:ext cx="469744" cy="259045"/>
    <xdr:sp macro="" textlink="">
      <xdr:nvSpPr>
        <xdr:cNvPr id="373" name="n_3mainValue【福祉施設】&#10;一人当たり面積">
          <a:extLst>
            <a:ext uri="{FF2B5EF4-FFF2-40B4-BE49-F238E27FC236}">
              <a16:creationId xmlns:a16="http://schemas.microsoft.com/office/drawing/2014/main" id="{BBD28D41-E228-4805-AF82-1866645AC4EF}"/>
            </a:ext>
          </a:extLst>
        </xdr:cNvPr>
        <xdr:cNvSpPr txBox="1"/>
      </xdr:nvSpPr>
      <xdr:spPr>
        <a:xfrm>
          <a:off x="6712027" y="13231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11701</xdr:rowOff>
    </xdr:from>
    <xdr:ext cx="469744" cy="259045"/>
    <xdr:sp macro="" textlink="">
      <xdr:nvSpPr>
        <xdr:cNvPr id="374" name="n_4mainValue【福祉施設】&#10;一人当たり面積">
          <a:extLst>
            <a:ext uri="{FF2B5EF4-FFF2-40B4-BE49-F238E27FC236}">
              <a16:creationId xmlns:a16="http://schemas.microsoft.com/office/drawing/2014/main" id="{7C5B4604-EA19-4E39-8A36-094D12B63ADD}"/>
            </a:ext>
          </a:extLst>
        </xdr:cNvPr>
        <xdr:cNvSpPr txBox="1"/>
      </xdr:nvSpPr>
      <xdr:spPr>
        <a:xfrm>
          <a:off x="5937327" y="13255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A6891C64-E9DE-4660-9456-0D733039C14A}"/>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1F93EA7D-04DD-407E-BE55-56E57F89BAC3}"/>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A5822B51-BF2F-4C03-8F4E-6D9C4B49A9F9}"/>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8A1FEF11-C052-4CE5-9E78-7D3CFF16BBEF}"/>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BB0B0203-F629-4921-9848-322F4AE16BFE}"/>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73C9998C-88DC-4D8C-8265-EB3D0386CE3A}"/>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8A1EE0CA-BE7C-4290-B826-469757D0BA12}"/>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DEBA35BC-2C57-486D-B6E4-8D283C7E146D}"/>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C12ECED7-59A0-4061-86DB-BA916288328F}"/>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B4EAEB8A-71CD-4CED-B245-006B21688442}"/>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A325F708-09EF-4EAB-8118-874B11018BD4}"/>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6" name="直線コネクタ 385">
          <a:extLst>
            <a:ext uri="{FF2B5EF4-FFF2-40B4-BE49-F238E27FC236}">
              <a16:creationId xmlns:a16="http://schemas.microsoft.com/office/drawing/2014/main" id="{E568EE06-C531-4B6C-A918-5D5B9BDE7696}"/>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7" name="テキスト ボックス 386">
          <a:extLst>
            <a:ext uri="{FF2B5EF4-FFF2-40B4-BE49-F238E27FC236}">
              <a16:creationId xmlns:a16="http://schemas.microsoft.com/office/drawing/2014/main" id="{4ED92A92-8A1E-459A-97FA-E420C4A44F79}"/>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8" name="直線コネクタ 387">
          <a:extLst>
            <a:ext uri="{FF2B5EF4-FFF2-40B4-BE49-F238E27FC236}">
              <a16:creationId xmlns:a16="http://schemas.microsoft.com/office/drawing/2014/main" id="{B2E50EC8-075E-4ACB-AB34-345D08484CDE}"/>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9" name="テキスト ボックス 388">
          <a:extLst>
            <a:ext uri="{FF2B5EF4-FFF2-40B4-BE49-F238E27FC236}">
              <a16:creationId xmlns:a16="http://schemas.microsoft.com/office/drawing/2014/main" id="{36B06860-031D-466F-B2A9-5A9D416FF332}"/>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0" name="直線コネクタ 389">
          <a:extLst>
            <a:ext uri="{FF2B5EF4-FFF2-40B4-BE49-F238E27FC236}">
              <a16:creationId xmlns:a16="http://schemas.microsoft.com/office/drawing/2014/main" id="{4248E142-868A-421A-9F80-2BE9B715A55A}"/>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1" name="テキスト ボックス 390">
          <a:extLst>
            <a:ext uri="{FF2B5EF4-FFF2-40B4-BE49-F238E27FC236}">
              <a16:creationId xmlns:a16="http://schemas.microsoft.com/office/drawing/2014/main" id="{A48623DB-E02E-42B0-BB41-19817A638648}"/>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2" name="直線コネクタ 391">
          <a:extLst>
            <a:ext uri="{FF2B5EF4-FFF2-40B4-BE49-F238E27FC236}">
              <a16:creationId xmlns:a16="http://schemas.microsoft.com/office/drawing/2014/main" id="{5F0BAA06-35E2-487A-889B-A48C13B50868}"/>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3" name="テキスト ボックス 392">
          <a:extLst>
            <a:ext uri="{FF2B5EF4-FFF2-40B4-BE49-F238E27FC236}">
              <a16:creationId xmlns:a16="http://schemas.microsoft.com/office/drawing/2014/main" id="{73157A99-8B14-454A-A198-63C250922932}"/>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4" name="直線コネクタ 393">
          <a:extLst>
            <a:ext uri="{FF2B5EF4-FFF2-40B4-BE49-F238E27FC236}">
              <a16:creationId xmlns:a16="http://schemas.microsoft.com/office/drawing/2014/main" id="{5D3D6A15-7E15-41B8-8BDB-386295B786B4}"/>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5" name="テキスト ボックス 394">
          <a:extLst>
            <a:ext uri="{FF2B5EF4-FFF2-40B4-BE49-F238E27FC236}">
              <a16:creationId xmlns:a16="http://schemas.microsoft.com/office/drawing/2014/main" id="{144EF73B-3D9F-41B1-B6F6-906360B76EBB}"/>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6" name="直線コネクタ 395">
          <a:extLst>
            <a:ext uri="{FF2B5EF4-FFF2-40B4-BE49-F238E27FC236}">
              <a16:creationId xmlns:a16="http://schemas.microsoft.com/office/drawing/2014/main" id="{968339C9-C419-4EEE-A09F-CFAD80690DAA}"/>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7" name="テキスト ボックス 396">
          <a:extLst>
            <a:ext uri="{FF2B5EF4-FFF2-40B4-BE49-F238E27FC236}">
              <a16:creationId xmlns:a16="http://schemas.microsoft.com/office/drawing/2014/main" id="{9F8925CC-6579-4692-8265-5F64AED1C9B3}"/>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6EF0A7BC-7BA9-45F8-9005-95E348EED6ED}"/>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a:extLst>
            <a:ext uri="{FF2B5EF4-FFF2-40B4-BE49-F238E27FC236}">
              <a16:creationId xmlns:a16="http://schemas.microsoft.com/office/drawing/2014/main" id="{488B1748-2261-45EC-B558-1BCC1867DD3B}"/>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109</xdr:row>
      <xdr:rowOff>35379</xdr:rowOff>
    </xdr:to>
    <xdr:cxnSp macro="">
      <xdr:nvCxnSpPr>
        <xdr:cNvPr id="400" name="直線コネクタ 399">
          <a:extLst>
            <a:ext uri="{FF2B5EF4-FFF2-40B4-BE49-F238E27FC236}">
              <a16:creationId xmlns:a16="http://schemas.microsoft.com/office/drawing/2014/main" id="{657BC750-06BE-45C4-B397-C2EB43133887}"/>
            </a:ext>
          </a:extLst>
        </xdr:cNvPr>
        <xdr:cNvCxnSpPr/>
      </xdr:nvCxnSpPr>
      <xdr:spPr>
        <a:xfrm flipV="1">
          <a:off x="4086225" y="16840200"/>
          <a:ext cx="0" cy="1467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1" name="【市民会館】&#10;有形固定資産減価償却率最小値テキスト">
          <a:extLst>
            <a:ext uri="{FF2B5EF4-FFF2-40B4-BE49-F238E27FC236}">
              <a16:creationId xmlns:a16="http://schemas.microsoft.com/office/drawing/2014/main" id="{414A690B-8864-4E98-BFD7-B2C94617035C}"/>
            </a:ext>
          </a:extLst>
        </xdr:cNvPr>
        <xdr:cNvSpPr txBox="1"/>
      </xdr:nvSpPr>
      <xdr:spPr>
        <a:xfrm>
          <a:off x="412496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2" name="直線コネクタ 401">
          <a:extLst>
            <a:ext uri="{FF2B5EF4-FFF2-40B4-BE49-F238E27FC236}">
              <a16:creationId xmlns:a16="http://schemas.microsoft.com/office/drawing/2014/main" id="{676797C3-A9A1-460C-A103-60999E481458}"/>
            </a:ext>
          </a:extLst>
        </xdr:cNvPr>
        <xdr:cNvCxnSpPr/>
      </xdr:nvCxnSpPr>
      <xdr:spPr>
        <a:xfrm>
          <a:off x="402082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340478" cy="259045"/>
    <xdr:sp macro="" textlink="">
      <xdr:nvSpPr>
        <xdr:cNvPr id="403" name="【市民会館】&#10;有形固定資産減価償却率最大値テキスト">
          <a:extLst>
            <a:ext uri="{FF2B5EF4-FFF2-40B4-BE49-F238E27FC236}">
              <a16:creationId xmlns:a16="http://schemas.microsoft.com/office/drawing/2014/main" id="{69AFD929-3708-42C5-B30E-7E5EB7484F49}"/>
            </a:ext>
          </a:extLst>
        </xdr:cNvPr>
        <xdr:cNvSpPr txBox="1"/>
      </xdr:nvSpPr>
      <xdr:spPr>
        <a:xfrm>
          <a:off x="4124960" y="1661923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404" name="直線コネクタ 403">
          <a:extLst>
            <a:ext uri="{FF2B5EF4-FFF2-40B4-BE49-F238E27FC236}">
              <a16:creationId xmlns:a16="http://schemas.microsoft.com/office/drawing/2014/main" id="{A26B41DB-3906-486B-987E-ECF79F6DE45A}"/>
            </a:ext>
          </a:extLst>
        </xdr:cNvPr>
        <xdr:cNvCxnSpPr/>
      </xdr:nvCxnSpPr>
      <xdr:spPr>
        <a:xfrm>
          <a:off x="4020820" y="16840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113591</xdr:rowOff>
    </xdr:from>
    <xdr:ext cx="405111" cy="259045"/>
    <xdr:sp macro="" textlink="">
      <xdr:nvSpPr>
        <xdr:cNvPr id="405" name="【市民会館】&#10;有形固定資産減価償却率平均値テキスト">
          <a:extLst>
            <a:ext uri="{FF2B5EF4-FFF2-40B4-BE49-F238E27FC236}">
              <a16:creationId xmlns:a16="http://schemas.microsoft.com/office/drawing/2014/main" id="{684CC77F-6BC9-464C-893B-11D98035B9CF}"/>
            </a:ext>
          </a:extLst>
        </xdr:cNvPr>
        <xdr:cNvSpPr txBox="1"/>
      </xdr:nvSpPr>
      <xdr:spPr>
        <a:xfrm>
          <a:off x="4124960" y="173805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90714</xdr:rowOff>
    </xdr:from>
    <xdr:to>
      <xdr:col>24</xdr:col>
      <xdr:colOff>114300</xdr:colOff>
      <xdr:row>105</xdr:row>
      <xdr:rowOff>20864</xdr:rowOff>
    </xdr:to>
    <xdr:sp macro="" textlink="">
      <xdr:nvSpPr>
        <xdr:cNvPr id="406" name="フローチャート: 判断 405">
          <a:extLst>
            <a:ext uri="{FF2B5EF4-FFF2-40B4-BE49-F238E27FC236}">
              <a16:creationId xmlns:a16="http://schemas.microsoft.com/office/drawing/2014/main" id="{D62E5E48-E7A0-4531-9245-DA0AB4838EA9}"/>
            </a:ext>
          </a:extLst>
        </xdr:cNvPr>
        <xdr:cNvSpPr/>
      </xdr:nvSpPr>
      <xdr:spPr>
        <a:xfrm>
          <a:off x="4036060" y="175252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77651</xdr:rowOff>
    </xdr:from>
    <xdr:to>
      <xdr:col>20</xdr:col>
      <xdr:colOff>38100</xdr:colOff>
      <xdr:row>105</xdr:row>
      <xdr:rowOff>7801</xdr:rowOff>
    </xdr:to>
    <xdr:sp macro="" textlink="">
      <xdr:nvSpPr>
        <xdr:cNvPr id="407" name="フローチャート: 判断 406">
          <a:extLst>
            <a:ext uri="{FF2B5EF4-FFF2-40B4-BE49-F238E27FC236}">
              <a16:creationId xmlns:a16="http://schemas.microsoft.com/office/drawing/2014/main" id="{31B72332-DF1A-404E-B9A4-8108162E9458}"/>
            </a:ext>
          </a:extLst>
        </xdr:cNvPr>
        <xdr:cNvSpPr/>
      </xdr:nvSpPr>
      <xdr:spPr>
        <a:xfrm>
          <a:off x="3312160" y="175122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48261</xdr:rowOff>
    </xdr:from>
    <xdr:to>
      <xdr:col>15</xdr:col>
      <xdr:colOff>101600</xdr:colOff>
      <xdr:row>104</xdr:row>
      <xdr:rowOff>149861</xdr:rowOff>
    </xdr:to>
    <xdr:sp macro="" textlink="">
      <xdr:nvSpPr>
        <xdr:cNvPr id="408" name="フローチャート: 判断 407">
          <a:extLst>
            <a:ext uri="{FF2B5EF4-FFF2-40B4-BE49-F238E27FC236}">
              <a16:creationId xmlns:a16="http://schemas.microsoft.com/office/drawing/2014/main" id="{6B0DDBAA-5276-4A9A-8391-57C8013FE5C8}"/>
            </a:ext>
          </a:extLst>
        </xdr:cNvPr>
        <xdr:cNvSpPr/>
      </xdr:nvSpPr>
      <xdr:spPr>
        <a:xfrm>
          <a:off x="2514600" y="17482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46627</xdr:rowOff>
    </xdr:from>
    <xdr:to>
      <xdr:col>10</xdr:col>
      <xdr:colOff>165100</xdr:colOff>
      <xdr:row>104</xdr:row>
      <xdr:rowOff>148227</xdr:rowOff>
    </xdr:to>
    <xdr:sp macro="" textlink="">
      <xdr:nvSpPr>
        <xdr:cNvPr id="409" name="フローチャート: 判断 408">
          <a:extLst>
            <a:ext uri="{FF2B5EF4-FFF2-40B4-BE49-F238E27FC236}">
              <a16:creationId xmlns:a16="http://schemas.microsoft.com/office/drawing/2014/main" id="{2C28E169-7DAA-40CC-9C30-783485CE1339}"/>
            </a:ext>
          </a:extLst>
        </xdr:cNvPr>
        <xdr:cNvSpPr/>
      </xdr:nvSpPr>
      <xdr:spPr>
        <a:xfrm>
          <a:off x="1739900" y="17481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31931</xdr:rowOff>
    </xdr:from>
    <xdr:to>
      <xdr:col>6</xdr:col>
      <xdr:colOff>38100</xdr:colOff>
      <xdr:row>104</xdr:row>
      <xdr:rowOff>133531</xdr:rowOff>
    </xdr:to>
    <xdr:sp macro="" textlink="">
      <xdr:nvSpPr>
        <xdr:cNvPr id="410" name="フローチャート: 判断 409">
          <a:extLst>
            <a:ext uri="{FF2B5EF4-FFF2-40B4-BE49-F238E27FC236}">
              <a16:creationId xmlns:a16="http://schemas.microsoft.com/office/drawing/2014/main" id="{234F95E3-3563-4CBF-95FD-41620ED4AC39}"/>
            </a:ext>
          </a:extLst>
        </xdr:cNvPr>
        <xdr:cNvSpPr/>
      </xdr:nvSpPr>
      <xdr:spPr>
        <a:xfrm>
          <a:off x="965200" y="1746649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AC41560D-9744-4AB6-AF89-7870123DD41A}"/>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A6F80074-7C89-4241-A326-E69BF30FC97A}"/>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1F6B30BC-5C8A-45A4-ACCA-F5453819374C}"/>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F01FA46C-DEED-47A2-BFF5-EDAFC4DE3139}"/>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2E84722C-9DBA-4F21-A726-EE068EA0CA50}"/>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18869</xdr:rowOff>
    </xdr:from>
    <xdr:to>
      <xdr:col>24</xdr:col>
      <xdr:colOff>114300</xdr:colOff>
      <xdr:row>105</xdr:row>
      <xdr:rowOff>120469</xdr:rowOff>
    </xdr:to>
    <xdr:sp macro="" textlink="">
      <xdr:nvSpPr>
        <xdr:cNvPr id="416" name="楕円 415">
          <a:extLst>
            <a:ext uri="{FF2B5EF4-FFF2-40B4-BE49-F238E27FC236}">
              <a16:creationId xmlns:a16="http://schemas.microsoft.com/office/drawing/2014/main" id="{EF1A520B-EDAF-4549-928E-2383A180CAC8}"/>
            </a:ext>
          </a:extLst>
        </xdr:cNvPr>
        <xdr:cNvSpPr/>
      </xdr:nvSpPr>
      <xdr:spPr>
        <a:xfrm>
          <a:off x="4036060" y="1762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168746</xdr:rowOff>
    </xdr:from>
    <xdr:ext cx="405111" cy="259045"/>
    <xdr:sp macro="" textlink="">
      <xdr:nvSpPr>
        <xdr:cNvPr id="417" name="【市民会館】&#10;有形固定資産減価償却率該当値テキスト">
          <a:extLst>
            <a:ext uri="{FF2B5EF4-FFF2-40B4-BE49-F238E27FC236}">
              <a16:creationId xmlns:a16="http://schemas.microsoft.com/office/drawing/2014/main" id="{7AB9D97A-0E66-458A-AC54-E4DE602C9B93}"/>
            </a:ext>
          </a:extLst>
        </xdr:cNvPr>
        <xdr:cNvSpPr txBox="1"/>
      </xdr:nvSpPr>
      <xdr:spPr>
        <a:xfrm>
          <a:off x="4124960" y="17603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151130</xdr:rowOff>
    </xdr:from>
    <xdr:to>
      <xdr:col>20</xdr:col>
      <xdr:colOff>38100</xdr:colOff>
      <xdr:row>105</xdr:row>
      <xdr:rowOff>81280</xdr:rowOff>
    </xdr:to>
    <xdr:sp macro="" textlink="">
      <xdr:nvSpPr>
        <xdr:cNvPr id="418" name="楕円 417">
          <a:extLst>
            <a:ext uri="{FF2B5EF4-FFF2-40B4-BE49-F238E27FC236}">
              <a16:creationId xmlns:a16="http://schemas.microsoft.com/office/drawing/2014/main" id="{7AB41845-5EAB-44D7-9D61-8B0F720EA224}"/>
            </a:ext>
          </a:extLst>
        </xdr:cNvPr>
        <xdr:cNvSpPr/>
      </xdr:nvSpPr>
      <xdr:spPr>
        <a:xfrm>
          <a:off x="3312160" y="175856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30480</xdr:rowOff>
    </xdr:from>
    <xdr:to>
      <xdr:col>24</xdr:col>
      <xdr:colOff>63500</xdr:colOff>
      <xdr:row>105</xdr:row>
      <xdr:rowOff>69669</xdr:rowOff>
    </xdr:to>
    <xdr:cxnSp macro="">
      <xdr:nvCxnSpPr>
        <xdr:cNvPr id="419" name="直線コネクタ 418">
          <a:extLst>
            <a:ext uri="{FF2B5EF4-FFF2-40B4-BE49-F238E27FC236}">
              <a16:creationId xmlns:a16="http://schemas.microsoft.com/office/drawing/2014/main" id="{01AD288D-E153-4CDD-8058-4BB3D2D5AEB1}"/>
            </a:ext>
          </a:extLst>
        </xdr:cNvPr>
        <xdr:cNvCxnSpPr/>
      </xdr:nvCxnSpPr>
      <xdr:spPr>
        <a:xfrm>
          <a:off x="3355340" y="17632680"/>
          <a:ext cx="73152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126637</xdr:rowOff>
    </xdr:from>
    <xdr:to>
      <xdr:col>15</xdr:col>
      <xdr:colOff>101600</xdr:colOff>
      <xdr:row>105</xdr:row>
      <xdr:rowOff>56787</xdr:rowOff>
    </xdr:to>
    <xdr:sp macro="" textlink="">
      <xdr:nvSpPr>
        <xdr:cNvPr id="420" name="楕円 419">
          <a:extLst>
            <a:ext uri="{FF2B5EF4-FFF2-40B4-BE49-F238E27FC236}">
              <a16:creationId xmlns:a16="http://schemas.microsoft.com/office/drawing/2014/main" id="{F86AA5BC-12F3-4BFE-82B5-6AA501AD9B7C}"/>
            </a:ext>
          </a:extLst>
        </xdr:cNvPr>
        <xdr:cNvSpPr/>
      </xdr:nvSpPr>
      <xdr:spPr>
        <a:xfrm>
          <a:off x="2514600" y="175611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5987</xdr:rowOff>
    </xdr:from>
    <xdr:to>
      <xdr:col>19</xdr:col>
      <xdr:colOff>177800</xdr:colOff>
      <xdr:row>105</xdr:row>
      <xdr:rowOff>30480</xdr:rowOff>
    </xdr:to>
    <xdr:cxnSp macro="">
      <xdr:nvCxnSpPr>
        <xdr:cNvPr id="421" name="直線コネクタ 420">
          <a:extLst>
            <a:ext uri="{FF2B5EF4-FFF2-40B4-BE49-F238E27FC236}">
              <a16:creationId xmlns:a16="http://schemas.microsoft.com/office/drawing/2014/main" id="{3B7C3685-3071-4264-AC1F-EB04347F9E34}"/>
            </a:ext>
          </a:extLst>
        </xdr:cNvPr>
        <xdr:cNvCxnSpPr/>
      </xdr:nvCxnSpPr>
      <xdr:spPr>
        <a:xfrm>
          <a:off x="2565400" y="17608187"/>
          <a:ext cx="78994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87449</xdr:rowOff>
    </xdr:from>
    <xdr:to>
      <xdr:col>10</xdr:col>
      <xdr:colOff>165100</xdr:colOff>
      <xdr:row>105</xdr:row>
      <xdr:rowOff>17599</xdr:rowOff>
    </xdr:to>
    <xdr:sp macro="" textlink="">
      <xdr:nvSpPr>
        <xdr:cNvPr id="422" name="楕円 421">
          <a:extLst>
            <a:ext uri="{FF2B5EF4-FFF2-40B4-BE49-F238E27FC236}">
              <a16:creationId xmlns:a16="http://schemas.microsoft.com/office/drawing/2014/main" id="{5457470F-9B03-45EF-8F80-B654FC1BD041}"/>
            </a:ext>
          </a:extLst>
        </xdr:cNvPr>
        <xdr:cNvSpPr/>
      </xdr:nvSpPr>
      <xdr:spPr>
        <a:xfrm>
          <a:off x="1739900" y="175220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138249</xdr:rowOff>
    </xdr:from>
    <xdr:to>
      <xdr:col>15</xdr:col>
      <xdr:colOff>50800</xdr:colOff>
      <xdr:row>105</xdr:row>
      <xdr:rowOff>5987</xdr:rowOff>
    </xdr:to>
    <xdr:cxnSp macro="">
      <xdr:nvCxnSpPr>
        <xdr:cNvPr id="423" name="直線コネクタ 422">
          <a:extLst>
            <a:ext uri="{FF2B5EF4-FFF2-40B4-BE49-F238E27FC236}">
              <a16:creationId xmlns:a16="http://schemas.microsoft.com/office/drawing/2014/main" id="{9453F0E5-CC99-4FF9-B96F-456626F032A8}"/>
            </a:ext>
          </a:extLst>
        </xdr:cNvPr>
        <xdr:cNvCxnSpPr/>
      </xdr:nvCxnSpPr>
      <xdr:spPr>
        <a:xfrm>
          <a:off x="1790700" y="17572809"/>
          <a:ext cx="774700" cy="35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116839</xdr:rowOff>
    </xdr:from>
    <xdr:to>
      <xdr:col>6</xdr:col>
      <xdr:colOff>38100</xdr:colOff>
      <xdr:row>105</xdr:row>
      <xdr:rowOff>46989</xdr:rowOff>
    </xdr:to>
    <xdr:sp macro="" textlink="">
      <xdr:nvSpPr>
        <xdr:cNvPr id="424" name="楕円 423">
          <a:extLst>
            <a:ext uri="{FF2B5EF4-FFF2-40B4-BE49-F238E27FC236}">
              <a16:creationId xmlns:a16="http://schemas.microsoft.com/office/drawing/2014/main" id="{AEFDF6F5-B7A9-47C0-8B0E-0B7C3D0FDE1E}"/>
            </a:ext>
          </a:extLst>
        </xdr:cNvPr>
        <xdr:cNvSpPr/>
      </xdr:nvSpPr>
      <xdr:spPr>
        <a:xfrm>
          <a:off x="965200" y="175513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138249</xdr:rowOff>
    </xdr:from>
    <xdr:to>
      <xdr:col>10</xdr:col>
      <xdr:colOff>114300</xdr:colOff>
      <xdr:row>104</xdr:row>
      <xdr:rowOff>167639</xdr:rowOff>
    </xdr:to>
    <xdr:cxnSp macro="">
      <xdr:nvCxnSpPr>
        <xdr:cNvPr id="425" name="直線コネクタ 424">
          <a:extLst>
            <a:ext uri="{FF2B5EF4-FFF2-40B4-BE49-F238E27FC236}">
              <a16:creationId xmlns:a16="http://schemas.microsoft.com/office/drawing/2014/main" id="{D63A80FC-F298-4A97-9F99-CC473BA02369}"/>
            </a:ext>
          </a:extLst>
        </xdr:cNvPr>
        <xdr:cNvCxnSpPr/>
      </xdr:nvCxnSpPr>
      <xdr:spPr>
        <a:xfrm flipV="1">
          <a:off x="1008380" y="17572809"/>
          <a:ext cx="78232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24328</xdr:rowOff>
    </xdr:from>
    <xdr:ext cx="405111" cy="259045"/>
    <xdr:sp macro="" textlink="">
      <xdr:nvSpPr>
        <xdr:cNvPr id="426" name="n_1aveValue【市民会館】&#10;有形固定資産減価償却率">
          <a:extLst>
            <a:ext uri="{FF2B5EF4-FFF2-40B4-BE49-F238E27FC236}">
              <a16:creationId xmlns:a16="http://schemas.microsoft.com/office/drawing/2014/main" id="{1B7C406C-26FB-4D2B-AEA7-EC5300EAA8EF}"/>
            </a:ext>
          </a:extLst>
        </xdr:cNvPr>
        <xdr:cNvSpPr txBox="1"/>
      </xdr:nvSpPr>
      <xdr:spPr>
        <a:xfrm>
          <a:off x="3170564" y="17291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166388</xdr:rowOff>
    </xdr:from>
    <xdr:ext cx="405111" cy="259045"/>
    <xdr:sp macro="" textlink="">
      <xdr:nvSpPr>
        <xdr:cNvPr id="427" name="n_2aveValue【市民会館】&#10;有形固定資産減価償却率">
          <a:extLst>
            <a:ext uri="{FF2B5EF4-FFF2-40B4-BE49-F238E27FC236}">
              <a16:creationId xmlns:a16="http://schemas.microsoft.com/office/drawing/2014/main" id="{2E6A31D8-53D6-4D00-8682-962D0DFF1AE6}"/>
            </a:ext>
          </a:extLst>
        </xdr:cNvPr>
        <xdr:cNvSpPr txBox="1"/>
      </xdr:nvSpPr>
      <xdr:spPr>
        <a:xfrm>
          <a:off x="2385704" y="17265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164754</xdr:rowOff>
    </xdr:from>
    <xdr:ext cx="405111" cy="259045"/>
    <xdr:sp macro="" textlink="">
      <xdr:nvSpPr>
        <xdr:cNvPr id="428" name="n_3aveValue【市民会館】&#10;有形固定資産減価償却率">
          <a:extLst>
            <a:ext uri="{FF2B5EF4-FFF2-40B4-BE49-F238E27FC236}">
              <a16:creationId xmlns:a16="http://schemas.microsoft.com/office/drawing/2014/main" id="{D3CD27DB-A228-47E3-A6A6-8DB281EA5AE5}"/>
            </a:ext>
          </a:extLst>
        </xdr:cNvPr>
        <xdr:cNvSpPr txBox="1"/>
      </xdr:nvSpPr>
      <xdr:spPr>
        <a:xfrm>
          <a:off x="1611004" y="17264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150058</xdr:rowOff>
    </xdr:from>
    <xdr:ext cx="405111" cy="259045"/>
    <xdr:sp macro="" textlink="">
      <xdr:nvSpPr>
        <xdr:cNvPr id="429" name="n_4aveValue【市民会館】&#10;有形固定資産減価償却率">
          <a:extLst>
            <a:ext uri="{FF2B5EF4-FFF2-40B4-BE49-F238E27FC236}">
              <a16:creationId xmlns:a16="http://schemas.microsoft.com/office/drawing/2014/main" id="{F66F99AD-9A1C-4761-8CC3-77638252B5E6}"/>
            </a:ext>
          </a:extLst>
        </xdr:cNvPr>
        <xdr:cNvSpPr txBox="1"/>
      </xdr:nvSpPr>
      <xdr:spPr>
        <a:xfrm>
          <a:off x="836304" y="17249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72407</xdr:rowOff>
    </xdr:from>
    <xdr:ext cx="405111" cy="259045"/>
    <xdr:sp macro="" textlink="">
      <xdr:nvSpPr>
        <xdr:cNvPr id="430" name="n_1mainValue【市民会館】&#10;有形固定資産減価償却率">
          <a:extLst>
            <a:ext uri="{FF2B5EF4-FFF2-40B4-BE49-F238E27FC236}">
              <a16:creationId xmlns:a16="http://schemas.microsoft.com/office/drawing/2014/main" id="{3D9E2B12-ED1D-406B-B54C-4EE09FC45266}"/>
            </a:ext>
          </a:extLst>
        </xdr:cNvPr>
        <xdr:cNvSpPr txBox="1"/>
      </xdr:nvSpPr>
      <xdr:spPr>
        <a:xfrm>
          <a:off x="3170564" y="1767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47914</xdr:rowOff>
    </xdr:from>
    <xdr:ext cx="405111" cy="259045"/>
    <xdr:sp macro="" textlink="">
      <xdr:nvSpPr>
        <xdr:cNvPr id="431" name="n_2mainValue【市民会館】&#10;有形固定資産減価償却率">
          <a:extLst>
            <a:ext uri="{FF2B5EF4-FFF2-40B4-BE49-F238E27FC236}">
              <a16:creationId xmlns:a16="http://schemas.microsoft.com/office/drawing/2014/main" id="{9804BCE3-1052-4D94-B4A2-4AA8EB312738}"/>
            </a:ext>
          </a:extLst>
        </xdr:cNvPr>
        <xdr:cNvSpPr txBox="1"/>
      </xdr:nvSpPr>
      <xdr:spPr>
        <a:xfrm>
          <a:off x="2385704" y="17650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8726</xdr:rowOff>
    </xdr:from>
    <xdr:ext cx="405111" cy="259045"/>
    <xdr:sp macro="" textlink="">
      <xdr:nvSpPr>
        <xdr:cNvPr id="432" name="n_3mainValue【市民会館】&#10;有形固定資産減価償却率">
          <a:extLst>
            <a:ext uri="{FF2B5EF4-FFF2-40B4-BE49-F238E27FC236}">
              <a16:creationId xmlns:a16="http://schemas.microsoft.com/office/drawing/2014/main" id="{8B01E664-D027-482C-B3CA-F18802FD5321}"/>
            </a:ext>
          </a:extLst>
        </xdr:cNvPr>
        <xdr:cNvSpPr txBox="1"/>
      </xdr:nvSpPr>
      <xdr:spPr>
        <a:xfrm>
          <a:off x="1611004" y="17610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38116</xdr:rowOff>
    </xdr:from>
    <xdr:ext cx="405111" cy="259045"/>
    <xdr:sp macro="" textlink="">
      <xdr:nvSpPr>
        <xdr:cNvPr id="433" name="n_4mainValue【市民会館】&#10;有形固定資産減価償却率">
          <a:extLst>
            <a:ext uri="{FF2B5EF4-FFF2-40B4-BE49-F238E27FC236}">
              <a16:creationId xmlns:a16="http://schemas.microsoft.com/office/drawing/2014/main" id="{64A6816B-460B-40CB-BE57-68197A6CB2A9}"/>
            </a:ext>
          </a:extLst>
        </xdr:cNvPr>
        <xdr:cNvSpPr txBox="1"/>
      </xdr:nvSpPr>
      <xdr:spPr>
        <a:xfrm>
          <a:off x="836304" y="17640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a:extLst>
            <a:ext uri="{FF2B5EF4-FFF2-40B4-BE49-F238E27FC236}">
              <a16:creationId xmlns:a16="http://schemas.microsoft.com/office/drawing/2014/main" id="{0303F048-28A1-4D35-9E47-44A8031FC1FD}"/>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a:extLst>
            <a:ext uri="{FF2B5EF4-FFF2-40B4-BE49-F238E27FC236}">
              <a16:creationId xmlns:a16="http://schemas.microsoft.com/office/drawing/2014/main" id="{7DF58986-A73A-43A8-973B-4AF07188552F}"/>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a:extLst>
            <a:ext uri="{FF2B5EF4-FFF2-40B4-BE49-F238E27FC236}">
              <a16:creationId xmlns:a16="http://schemas.microsoft.com/office/drawing/2014/main" id="{9BBC8993-713B-4435-890E-83B507CCD289}"/>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a:extLst>
            <a:ext uri="{FF2B5EF4-FFF2-40B4-BE49-F238E27FC236}">
              <a16:creationId xmlns:a16="http://schemas.microsoft.com/office/drawing/2014/main" id="{97C07F41-F2F9-4758-B0E6-9BDE14D19215}"/>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a:extLst>
            <a:ext uri="{FF2B5EF4-FFF2-40B4-BE49-F238E27FC236}">
              <a16:creationId xmlns:a16="http://schemas.microsoft.com/office/drawing/2014/main" id="{ABE8D264-940C-48CF-843E-1BC9FB25CD6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a:extLst>
            <a:ext uri="{FF2B5EF4-FFF2-40B4-BE49-F238E27FC236}">
              <a16:creationId xmlns:a16="http://schemas.microsoft.com/office/drawing/2014/main" id="{63C10C8D-D855-4E54-B674-8CE79D7C85D2}"/>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a:extLst>
            <a:ext uri="{FF2B5EF4-FFF2-40B4-BE49-F238E27FC236}">
              <a16:creationId xmlns:a16="http://schemas.microsoft.com/office/drawing/2014/main" id="{174424ED-2098-4613-9BD7-C9ED8A938F53}"/>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a:extLst>
            <a:ext uri="{FF2B5EF4-FFF2-40B4-BE49-F238E27FC236}">
              <a16:creationId xmlns:a16="http://schemas.microsoft.com/office/drawing/2014/main" id="{A8F549D3-2F29-4B13-BEE9-07D474EED9A8}"/>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a:extLst>
            <a:ext uri="{FF2B5EF4-FFF2-40B4-BE49-F238E27FC236}">
              <a16:creationId xmlns:a16="http://schemas.microsoft.com/office/drawing/2014/main" id="{2CF5A9E2-09B0-40EC-B590-018472A1C7F3}"/>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a:extLst>
            <a:ext uri="{FF2B5EF4-FFF2-40B4-BE49-F238E27FC236}">
              <a16:creationId xmlns:a16="http://schemas.microsoft.com/office/drawing/2014/main" id="{839EFFDF-B7BD-47DB-9B0C-3D6CE094C739}"/>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a:extLst>
            <a:ext uri="{FF2B5EF4-FFF2-40B4-BE49-F238E27FC236}">
              <a16:creationId xmlns:a16="http://schemas.microsoft.com/office/drawing/2014/main" id="{74958A81-41F3-44FA-B58D-C78863E1D0A5}"/>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a:extLst>
            <a:ext uri="{FF2B5EF4-FFF2-40B4-BE49-F238E27FC236}">
              <a16:creationId xmlns:a16="http://schemas.microsoft.com/office/drawing/2014/main" id="{2DD1E080-C791-42FC-8D1D-760A3B9BFFC3}"/>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a:extLst>
            <a:ext uri="{FF2B5EF4-FFF2-40B4-BE49-F238E27FC236}">
              <a16:creationId xmlns:a16="http://schemas.microsoft.com/office/drawing/2014/main" id="{16265073-2806-497B-A9C9-13CDAF3A3C10}"/>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a:extLst>
            <a:ext uri="{FF2B5EF4-FFF2-40B4-BE49-F238E27FC236}">
              <a16:creationId xmlns:a16="http://schemas.microsoft.com/office/drawing/2014/main" id="{6A0DE1E2-F656-44AD-9757-BDFB3FB07B13}"/>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a:extLst>
            <a:ext uri="{FF2B5EF4-FFF2-40B4-BE49-F238E27FC236}">
              <a16:creationId xmlns:a16="http://schemas.microsoft.com/office/drawing/2014/main" id="{26B7DC51-A41D-48C8-BB20-524DF4C9AFCC}"/>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a:extLst>
            <a:ext uri="{FF2B5EF4-FFF2-40B4-BE49-F238E27FC236}">
              <a16:creationId xmlns:a16="http://schemas.microsoft.com/office/drawing/2014/main" id="{0B2C101B-C474-4AC3-90F3-E19472C26E5B}"/>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a:extLst>
            <a:ext uri="{FF2B5EF4-FFF2-40B4-BE49-F238E27FC236}">
              <a16:creationId xmlns:a16="http://schemas.microsoft.com/office/drawing/2014/main" id="{65E21E41-D824-4B85-BBFE-F02134B6E34D}"/>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a:extLst>
            <a:ext uri="{FF2B5EF4-FFF2-40B4-BE49-F238E27FC236}">
              <a16:creationId xmlns:a16="http://schemas.microsoft.com/office/drawing/2014/main" id="{C96C8DF6-7ABF-4DFC-BA53-7F4CD9782C3A}"/>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a:extLst>
            <a:ext uri="{FF2B5EF4-FFF2-40B4-BE49-F238E27FC236}">
              <a16:creationId xmlns:a16="http://schemas.microsoft.com/office/drawing/2014/main" id="{C1D28840-E92A-42E2-A015-DD4CE112E37E}"/>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a:extLst>
            <a:ext uri="{FF2B5EF4-FFF2-40B4-BE49-F238E27FC236}">
              <a16:creationId xmlns:a16="http://schemas.microsoft.com/office/drawing/2014/main" id="{649CFACA-A463-4A1E-91DD-78858E5C0E70}"/>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a:extLst>
            <a:ext uri="{FF2B5EF4-FFF2-40B4-BE49-F238E27FC236}">
              <a16:creationId xmlns:a16="http://schemas.microsoft.com/office/drawing/2014/main" id="{3BCE27EB-C720-483A-AEDF-95EE90C38A2F}"/>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a:extLst>
            <a:ext uri="{FF2B5EF4-FFF2-40B4-BE49-F238E27FC236}">
              <a16:creationId xmlns:a16="http://schemas.microsoft.com/office/drawing/2014/main" id="{418AE11A-FE0F-4CC3-9A94-1C014639DC2D}"/>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a:extLst>
            <a:ext uri="{FF2B5EF4-FFF2-40B4-BE49-F238E27FC236}">
              <a16:creationId xmlns:a16="http://schemas.microsoft.com/office/drawing/2014/main" id="{C165BBC6-8394-45C7-BF8B-A6E49AC349EA}"/>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133350</xdr:rowOff>
    </xdr:from>
    <xdr:to>
      <xdr:col>54</xdr:col>
      <xdr:colOff>189865</xdr:colOff>
      <xdr:row>108</xdr:row>
      <xdr:rowOff>129539</xdr:rowOff>
    </xdr:to>
    <xdr:cxnSp macro="">
      <xdr:nvCxnSpPr>
        <xdr:cNvPr id="457" name="直線コネクタ 456">
          <a:extLst>
            <a:ext uri="{FF2B5EF4-FFF2-40B4-BE49-F238E27FC236}">
              <a16:creationId xmlns:a16="http://schemas.microsoft.com/office/drawing/2014/main" id="{F342525C-6C98-44F9-A9EB-CA77ECA9D5E1}"/>
            </a:ext>
          </a:extLst>
        </xdr:cNvPr>
        <xdr:cNvCxnSpPr/>
      </xdr:nvCxnSpPr>
      <xdr:spPr>
        <a:xfrm flipV="1">
          <a:off x="9219565" y="16729710"/>
          <a:ext cx="0" cy="1504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58" name="【市民会館】&#10;一人当たり面積最小値テキスト">
          <a:extLst>
            <a:ext uri="{FF2B5EF4-FFF2-40B4-BE49-F238E27FC236}">
              <a16:creationId xmlns:a16="http://schemas.microsoft.com/office/drawing/2014/main" id="{4B8D69D6-3B1B-4053-9DDC-CA10E16BB1CE}"/>
            </a:ext>
          </a:extLst>
        </xdr:cNvPr>
        <xdr:cNvSpPr txBox="1"/>
      </xdr:nvSpPr>
      <xdr:spPr>
        <a:xfrm>
          <a:off x="9258300" y="18238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59" name="直線コネクタ 458">
          <a:extLst>
            <a:ext uri="{FF2B5EF4-FFF2-40B4-BE49-F238E27FC236}">
              <a16:creationId xmlns:a16="http://schemas.microsoft.com/office/drawing/2014/main" id="{D9498EB8-031A-4A93-B0BD-0F545C3F8D55}"/>
            </a:ext>
          </a:extLst>
        </xdr:cNvPr>
        <xdr:cNvCxnSpPr/>
      </xdr:nvCxnSpPr>
      <xdr:spPr>
        <a:xfrm>
          <a:off x="9154160" y="182346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80027</xdr:rowOff>
    </xdr:from>
    <xdr:ext cx="469744" cy="259045"/>
    <xdr:sp macro="" textlink="">
      <xdr:nvSpPr>
        <xdr:cNvPr id="460" name="【市民会館】&#10;一人当たり面積最大値テキスト">
          <a:extLst>
            <a:ext uri="{FF2B5EF4-FFF2-40B4-BE49-F238E27FC236}">
              <a16:creationId xmlns:a16="http://schemas.microsoft.com/office/drawing/2014/main" id="{3A4186B9-7FEB-4DE5-B25D-2C64E02DF0F4}"/>
            </a:ext>
          </a:extLst>
        </xdr:cNvPr>
        <xdr:cNvSpPr txBox="1"/>
      </xdr:nvSpPr>
      <xdr:spPr>
        <a:xfrm>
          <a:off x="9258300" y="16508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133350</xdr:rowOff>
    </xdr:from>
    <xdr:to>
      <xdr:col>55</xdr:col>
      <xdr:colOff>88900</xdr:colOff>
      <xdr:row>99</xdr:row>
      <xdr:rowOff>133350</xdr:rowOff>
    </xdr:to>
    <xdr:cxnSp macro="">
      <xdr:nvCxnSpPr>
        <xdr:cNvPr id="461" name="直線コネクタ 460">
          <a:extLst>
            <a:ext uri="{FF2B5EF4-FFF2-40B4-BE49-F238E27FC236}">
              <a16:creationId xmlns:a16="http://schemas.microsoft.com/office/drawing/2014/main" id="{DF9125F3-DA97-48B0-944E-E7B8464ED88F}"/>
            </a:ext>
          </a:extLst>
        </xdr:cNvPr>
        <xdr:cNvCxnSpPr/>
      </xdr:nvCxnSpPr>
      <xdr:spPr>
        <a:xfrm>
          <a:off x="9154160" y="167297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38116</xdr:rowOff>
    </xdr:from>
    <xdr:ext cx="469744" cy="259045"/>
    <xdr:sp macro="" textlink="">
      <xdr:nvSpPr>
        <xdr:cNvPr id="462" name="【市民会館】&#10;一人当たり面積平均値テキスト">
          <a:extLst>
            <a:ext uri="{FF2B5EF4-FFF2-40B4-BE49-F238E27FC236}">
              <a16:creationId xmlns:a16="http://schemas.microsoft.com/office/drawing/2014/main" id="{2952FC76-28E3-4E16-B14B-91388E0FCE81}"/>
            </a:ext>
          </a:extLst>
        </xdr:cNvPr>
        <xdr:cNvSpPr txBox="1"/>
      </xdr:nvSpPr>
      <xdr:spPr>
        <a:xfrm>
          <a:off x="9258300" y="178079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59689</xdr:rowOff>
    </xdr:from>
    <xdr:to>
      <xdr:col>55</xdr:col>
      <xdr:colOff>50800</xdr:colOff>
      <xdr:row>106</xdr:row>
      <xdr:rowOff>161289</xdr:rowOff>
    </xdr:to>
    <xdr:sp macro="" textlink="">
      <xdr:nvSpPr>
        <xdr:cNvPr id="463" name="フローチャート: 判断 462">
          <a:extLst>
            <a:ext uri="{FF2B5EF4-FFF2-40B4-BE49-F238E27FC236}">
              <a16:creationId xmlns:a16="http://schemas.microsoft.com/office/drawing/2014/main" id="{0DBB087E-947F-4812-AE3C-48CE16FB59C7}"/>
            </a:ext>
          </a:extLst>
        </xdr:cNvPr>
        <xdr:cNvSpPr/>
      </xdr:nvSpPr>
      <xdr:spPr>
        <a:xfrm>
          <a:off x="9192260" y="1782952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69214</xdr:rowOff>
    </xdr:from>
    <xdr:to>
      <xdr:col>50</xdr:col>
      <xdr:colOff>165100</xdr:colOff>
      <xdr:row>106</xdr:row>
      <xdr:rowOff>170814</xdr:rowOff>
    </xdr:to>
    <xdr:sp macro="" textlink="">
      <xdr:nvSpPr>
        <xdr:cNvPr id="464" name="フローチャート: 判断 463">
          <a:extLst>
            <a:ext uri="{FF2B5EF4-FFF2-40B4-BE49-F238E27FC236}">
              <a16:creationId xmlns:a16="http://schemas.microsoft.com/office/drawing/2014/main" id="{B9BCB882-55B6-4703-8127-CC35FC7FDCD8}"/>
            </a:ext>
          </a:extLst>
        </xdr:cNvPr>
        <xdr:cNvSpPr/>
      </xdr:nvSpPr>
      <xdr:spPr>
        <a:xfrm>
          <a:off x="8445500" y="17839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73025</xdr:rowOff>
    </xdr:from>
    <xdr:to>
      <xdr:col>46</xdr:col>
      <xdr:colOff>38100</xdr:colOff>
      <xdr:row>107</xdr:row>
      <xdr:rowOff>3175</xdr:rowOff>
    </xdr:to>
    <xdr:sp macro="" textlink="">
      <xdr:nvSpPr>
        <xdr:cNvPr id="465" name="フローチャート: 判断 464">
          <a:extLst>
            <a:ext uri="{FF2B5EF4-FFF2-40B4-BE49-F238E27FC236}">
              <a16:creationId xmlns:a16="http://schemas.microsoft.com/office/drawing/2014/main" id="{9FC1E7BC-612E-4374-8B94-036C2D0F3E67}"/>
            </a:ext>
          </a:extLst>
        </xdr:cNvPr>
        <xdr:cNvSpPr/>
      </xdr:nvSpPr>
      <xdr:spPr>
        <a:xfrm>
          <a:off x="7670800" y="178428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90170</xdr:rowOff>
    </xdr:from>
    <xdr:to>
      <xdr:col>41</xdr:col>
      <xdr:colOff>101600</xdr:colOff>
      <xdr:row>107</xdr:row>
      <xdr:rowOff>20320</xdr:rowOff>
    </xdr:to>
    <xdr:sp macro="" textlink="">
      <xdr:nvSpPr>
        <xdr:cNvPr id="466" name="フローチャート: 判断 465">
          <a:extLst>
            <a:ext uri="{FF2B5EF4-FFF2-40B4-BE49-F238E27FC236}">
              <a16:creationId xmlns:a16="http://schemas.microsoft.com/office/drawing/2014/main" id="{AD8B0631-2239-4E45-928D-A473C17F98D9}"/>
            </a:ext>
          </a:extLst>
        </xdr:cNvPr>
        <xdr:cNvSpPr/>
      </xdr:nvSpPr>
      <xdr:spPr>
        <a:xfrm>
          <a:off x="6873240" y="178600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103505</xdr:rowOff>
    </xdr:from>
    <xdr:to>
      <xdr:col>36</xdr:col>
      <xdr:colOff>165100</xdr:colOff>
      <xdr:row>107</xdr:row>
      <xdr:rowOff>33655</xdr:rowOff>
    </xdr:to>
    <xdr:sp macro="" textlink="">
      <xdr:nvSpPr>
        <xdr:cNvPr id="467" name="フローチャート: 判断 466">
          <a:extLst>
            <a:ext uri="{FF2B5EF4-FFF2-40B4-BE49-F238E27FC236}">
              <a16:creationId xmlns:a16="http://schemas.microsoft.com/office/drawing/2014/main" id="{FB308AEC-7BC4-49B5-8863-D95A4D0FB87A}"/>
            </a:ext>
          </a:extLst>
        </xdr:cNvPr>
        <xdr:cNvSpPr/>
      </xdr:nvSpPr>
      <xdr:spPr>
        <a:xfrm>
          <a:off x="6098540" y="178733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4F0D6F44-280B-47A1-ACB3-F2571CA86721}"/>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EB8D339D-B5C1-4CA3-9135-962AD3ECD199}"/>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7F90637B-3AAB-4DEC-8B37-150320CB4874}"/>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F027CF10-4919-46D0-AC14-67A6A93568F6}"/>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AB814AA3-30ED-4C52-AAD5-9032BB10FD1B}"/>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100</xdr:row>
      <xdr:rowOff>145414</xdr:rowOff>
    </xdr:from>
    <xdr:to>
      <xdr:col>55</xdr:col>
      <xdr:colOff>50800</xdr:colOff>
      <xdr:row>101</xdr:row>
      <xdr:rowOff>75564</xdr:rowOff>
    </xdr:to>
    <xdr:sp macro="" textlink="">
      <xdr:nvSpPr>
        <xdr:cNvPr id="473" name="楕円 472">
          <a:extLst>
            <a:ext uri="{FF2B5EF4-FFF2-40B4-BE49-F238E27FC236}">
              <a16:creationId xmlns:a16="http://schemas.microsoft.com/office/drawing/2014/main" id="{E6411FBE-6826-49CF-BDFD-6DB62978F4A2}"/>
            </a:ext>
          </a:extLst>
        </xdr:cNvPr>
        <xdr:cNvSpPr/>
      </xdr:nvSpPr>
      <xdr:spPr>
        <a:xfrm>
          <a:off x="9192260" y="169094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99</xdr:row>
      <xdr:rowOff>168291</xdr:rowOff>
    </xdr:from>
    <xdr:ext cx="469744" cy="259045"/>
    <xdr:sp macro="" textlink="">
      <xdr:nvSpPr>
        <xdr:cNvPr id="474" name="【市民会館】&#10;一人当たり面積該当値テキスト">
          <a:extLst>
            <a:ext uri="{FF2B5EF4-FFF2-40B4-BE49-F238E27FC236}">
              <a16:creationId xmlns:a16="http://schemas.microsoft.com/office/drawing/2014/main" id="{53666AEB-F9B1-4358-BA9B-2DDDDCC93313}"/>
            </a:ext>
          </a:extLst>
        </xdr:cNvPr>
        <xdr:cNvSpPr txBox="1"/>
      </xdr:nvSpPr>
      <xdr:spPr>
        <a:xfrm>
          <a:off x="9258300" y="16764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42545</xdr:rowOff>
    </xdr:from>
    <xdr:to>
      <xdr:col>50</xdr:col>
      <xdr:colOff>165100</xdr:colOff>
      <xdr:row>101</xdr:row>
      <xdr:rowOff>144145</xdr:rowOff>
    </xdr:to>
    <xdr:sp macro="" textlink="">
      <xdr:nvSpPr>
        <xdr:cNvPr id="475" name="楕円 474">
          <a:extLst>
            <a:ext uri="{FF2B5EF4-FFF2-40B4-BE49-F238E27FC236}">
              <a16:creationId xmlns:a16="http://schemas.microsoft.com/office/drawing/2014/main" id="{808B5484-354D-4D8A-8A29-69B8AE48626A}"/>
            </a:ext>
          </a:extLst>
        </xdr:cNvPr>
        <xdr:cNvSpPr/>
      </xdr:nvSpPr>
      <xdr:spPr>
        <a:xfrm>
          <a:off x="8445500" y="1697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24764</xdr:rowOff>
    </xdr:from>
    <xdr:to>
      <xdr:col>55</xdr:col>
      <xdr:colOff>0</xdr:colOff>
      <xdr:row>101</xdr:row>
      <xdr:rowOff>93345</xdr:rowOff>
    </xdr:to>
    <xdr:cxnSp macro="">
      <xdr:nvCxnSpPr>
        <xdr:cNvPr id="476" name="直線コネクタ 475">
          <a:extLst>
            <a:ext uri="{FF2B5EF4-FFF2-40B4-BE49-F238E27FC236}">
              <a16:creationId xmlns:a16="http://schemas.microsoft.com/office/drawing/2014/main" id="{BCDA0CAE-F4A2-43B7-9564-25E6F2BDBA00}"/>
            </a:ext>
          </a:extLst>
        </xdr:cNvPr>
        <xdr:cNvCxnSpPr/>
      </xdr:nvCxnSpPr>
      <xdr:spPr>
        <a:xfrm flipV="1">
          <a:off x="8496300" y="16956404"/>
          <a:ext cx="7239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78739</xdr:rowOff>
    </xdr:from>
    <xdr:to>
      <xdr:col>46</xdr:col>
      <xdr:colOff>38100</xdr:colOff>
      <xdr:row>102</xdr:row>
      <xdr:rowOff>8889</xdr:rowOff>
    </xdr:to>
    <xdr:sp macro="" textlink="">
      <xdr:nvSpPr>
        <xdr:cNvPr id="477" name="楕円 476">
          <a:extLst>
            <a:ext uri="{FF2B5EF4-FFF2-40B4-BE49-F238E27FC236}">
              <a16:creationId xmlns:a16="http://schemas.microsoft.com/office/drawing/2014/main" id="{9454A0B0-66F7-4744-AA0A-40BAB82B2F7D}"/>
            </a:ext>
          </a:extLst>
        </xdr:cNvPr>
        <xdr:cNvSpPr/>
      </xdr:nvSpPr>
      <xdr:spPr>
        <a:xfrm>
          <a:off x="7670800" y="170103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93345</xdr:rowOff>
    </xdr:from>
    <xdr:to>
      <xdr:col>50</xdr:col>
      <xdr:colOff>114300</xdr:colOff>
      <xdr:row>101</xdr:row>
      <xdr:rowOff>129539</xdr:rowOff>
    </xdr:to>
    <xdr:cxnSp macro="">
      <xdr:nvCxnSpPr>
        <xdr:cNvPr id="478" name="直線コネクタ 477">
          <a:extLst>
            <a:ext uri="{FF2B5EF4-FFF2-40B4-BE49-F238E27FC236}">
              <a16:creationId xmlns:a16="http://schemas.microsoft.com/office/drawing/2014/main" id="{78994DA2-3A8F-41F7-A09C-8EDD14451A49}"/>
            </a:ext>
          </a:extLst>
        </xdr:cNvPr>
        <xdr:cNvCxnSpPr/>
      </xdr:nvCxnSpPr>
      <xdr:spPr>
        <a:xfrm flipV="1">
          <a:off x="7713980" y="17024985"/>
          <a:ext cx="78232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80645</xdr:rowOff>
    </xdr:from>
    <xdr:to>
      <xdr:col>41</xdr:col>
      <xdr:colOff>101600</xdr:colOff>
      <xdr:row>102</xdr:row>
      <xdr:rowOff>10795</xdr:rowOff>
    </xdr:to>
    <xdr:sp macro="" textlink="">
      <xdr:nvSpPr>
        <xdr:cNvPr id="479" name="楕円 478">
          <a:extLst>
            <a:ext uri="{FF2B5EF4-FFF2-40B4-BE49-F238E27FC236}">
              <a16:creationId xmlns:a16="http://schemas.microsoft.com/office/drawing/2014/main" id="{16E5C3A1-5AA8-484A-A0EF-E7028EA60FED}"/>
            </a:ext>
          </a:extLst>
        </xdr:cNvPr>
        <xdr:cNvSpPr/>
      </xdr:nvSpPr>
      <xdr:spPr>
        <a:xfrm>
          <a:off x="6873240" y="170122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129539</xdr:rowOff>
    </xdr:from>
    <xdr:to>
      <xdr:col>45</xdr:col>
      <xdr:colOff>177800</xdr:colOff>
      <xdr:row>101</xdr:row>
      <xdr:rowOff>131445</xdr:rowOff>
    </xdr:to>
    <xdr:cxnSp macro="">
      <xdr:nvCxnSpPr>
        <xdr:cNvPr id="480" name="直線コネクタ 479">
          <a:extLst>
            <a:ext uri="{FF2B5EF4-FFF2-40B4-BE49-F238E27FC236}">
              <a16:creationId xmlns:a16="http://schemas.microsoft.com/office/drawing/2014/main" id="{3FDAB900-F5F6-4369-8040-F8C597E3D06D}"/>
            </a:ext>
          </a:extLst>
        </xdr:cNvPr>
        <xdr:cNvCxnSpPr/>
      </xdr:nvCxnSpPr>
      <xdr:spPr>
        <a:xfrm flipV="1">
          <a:off x="6924040" y="17061179"/>
          <a:ext cx="78994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10161</xdr:rowOff>
    </xdr:from>
    <xdr:to>
      <xdr:col>36</xdr:col>
      <xdr:colOff>165100</xdr:colOff>
      <xdr:row>102</xdr:row>
      <xdr:rowOff>111761</xdr:rowOff>
    </xdr:to>
    <xdr:sp macro="" textlink="">
      <xdr:nvSpPr>
        <xdr:cNvPr id="481" name="楕円 480">
          <a:extLst>
            <a:ext uri="{FF2B5EF4-FFF2-40B4-BE49-F238E27FC236}">
              <a16:creationId xmlns:a16="http://schemas.microsoft.com/office/drawing/2014/main" id="{8E33002F-E199-4958-BA82-A96471FCBF25}"/>
            </a:ext>
          </a:extLst>
        </xdr:cNvPr>
        <xdr:cNvSpPr/>
      </xdr:nvSpPr>
      <xdr:spPr>
        <a:xfrm>
          <a:off x="6098540" y="17109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131445</xdr:rowOff>
    </xdr:from>
    <xdr:to>
      <xdr:col>41</xdr:col>
      <xdr:colOff>50800</xdr:colOff>
      <xdr:row>102</xdr:row>
      <xdr:rowOff>60961</xdr:rowOff>
    </xdr:to>
    <xdr:cxnSp macro="">
      <xdr:nvCxnSpPr>
        <xdr:cNvPr id="482" name="直線コネクタ 481">
          <a:extLst>
            <a:ext uri="{FF2B5EF4-FFF2-40B4-BE49-F238E27FC236}">
              <a16:creationId xmlns:a16="http://schemas.microsoft.com/office/drawing/2014/main" id="{63BA1A8E-F3FC-42A8-8343-D43F202B67AD}"/>
            </a:ext>
          </a:extLst>
        </xdr:cNvPr>
        <xdr:cNvCxnSpPr/>
      </xdr:nvCxnSpPr>
      <xdr:spPr>
        <a:xfrm flipV="1">
          <a:off x="6149340" y="17063085"/>
          <a:ext cx="774700" cy="9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161941</xdr:rowOff>
    </xdr:from>
    <xdr:ext cx="469744" cy="259045"/>
    <xdr:sp macro="" textlink="">
      <xdr:nvSpPr>
        <xdr:cNvPr id="483" name="n_1aveValue【市民会館】&#10;一人当たり面積">
          <a:extLst>
            <a:ext uri="{FF2B5EF4-FFF2-40B4-BE49-F238E27FC236}">
              <a16:creationId xmlns:a16="http://schemas.microsoft.com/office/drawing/2014/main" id="{9D01F31C-CF0A-413D-9CFF-0A981D25F2EF}"/>
            </a:ext>
          </a:extLst>
        </xdr:cNvPr>
        <xdr:cNvSpPr txBox="1"/>
      </xdr:nvSpPr>
      <xdr:spPr>
        <a:xfrm>
          <a:off x="8271587" y="1793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165752</xdr:rowOff>
    </xdr:from>
    <xdr:ext cx="469744" cy="259045"/>
    <xdr:sp macro="" textlink="">
      <xdr:nvSpPr>
        <xdr:cNvPr id="484" name="n_2aveValue【市民会館】&#10;一人当たり面積">
          <a:extLst>
            <a:ext uri="{FF2B5EF4-FFF2-40B4-BE49-F238E27FC236}">
              <a16:creationId xmlns:a16="http://schemas.microsoft.com/office/drawing/2014/main" id="{3D1C7773-2B2D-46E0-A03B-DEDD96CC6C16}"/>
            </a:ext>
          </a:extLst>
        </xdr:cNvPr>
        <xdr:cNvSpPr txBox="1"/>
      </xdr:nvSpPr>
      <xdr:spPr>
        <a:xfrm>
          <a:off x="7509587" y="1793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11447</xdr:rowOff>
    </xdr:from>
    <xdr:ext cx="469744" cy="259045"/>
    <xdr:sp macro="" textlink="">
      <xdr:nvSpPr>
        <xdr:cNvPr id="485" name="n_3aveValue【市民会館】&#10;一人当たり面積">
          <a:extLst>
            <a:ext uri="{FF2B5EF4-FFF2-40B4-BE49-F238E27FC236}">
              <a16:creationId xmlns:a16="http://schemas.microsoft.com/office/drawing/2014/main" id="{705B1AC3-D202-4C2E-8CAC-6E9F44E98661}"/>
            </a:ext>
          </a:extLst>
        </xdr:cNvPr>
        <xdr:cNvSpPr txBox="1"/>
      </xdr:nvSpPr>
      <xdr:spPr>
        <a:xfrm>
          <a:off x="6712027" y="1794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24782</xdr:rowOff>
    </xdr:from>
    <xdr:ext cx="469744" cy="259045"/>
    <xdr:sp macro="" textlink="">
      <xdr:nvSpPr>
        <xdr:cNvPr id="486" name="n_4aveValue【市民会館】&#10;一人当たり面積">
          <a:extLst>
            <a:ext uri="{FF2B5EF4-FFF2-40B4-BE49-F238E27FC236}">
              <a16:creationId xmlns:a16="http://schemas.microsoft.com/office/drawing/2014/main" id="{CCC905D5-2774-40BF-98F3-60DBB54D0F63}"/>
            </a:ext>
          </a:extLst>
        </xdr:cNvPr>
        <xdr:cNvSpPr txBox="1"/>
      </xdr:nvSpPr>
      <xdr:spPr>
        <a:xfrm>
          <a:off x="5937327" y="17962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160672</xdr:rowOff>
    </xdr:from>
    <xdr:ext cx="469744" cy="259045"/>
    <xdr:sp macro="" textlink="">
      <xdr:nvSpPr>
        <xdr:cNvPr id="487" name="n_1mainValue【市民会館】&#10;一人当たり面積">
          <a:extLst>
            <a:ext uri="{FF2B5EF4-FFF2-40B4-BE49-F238E27FC236}">
              <a16:creationId xmlns:a16="http://schemas.microsoft.com/office/drawing/2014/main" id="{24855BA4-E195-4B17-9844-A98C32BB4129}"/>
            </a:ext>
          </a:extLst>
        </xdr:cNvPr>
        <xdr:cNvSpPr txBox="1"/>
      </xdr:nvSpPr>
      <xdr:spPr>
        <a:xfrm>
          <a:off x="8271587" y="16757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25416</xdr:rowOff>
    </xdr:from>
    <xdr:ext cx="469744" cy="259045"/>
    <xdr:sp macro="" textlink="">
      <xdr:nvSpPr>
        <xdr:cNvPr id="488" name="n_2mainValue【市民会館】&#10;一人当たり面積">
          <a:extLst>
            <a:ext uri="{FF2B5EF4-FFF2-40B4-BE49-F238E27FC236}">
              <a16:creationId xmlns:a16="http://schemas.microsoft.com/office/drawing/2014/main" id="{C00682B9-AB39-4B70-9EB8-370F1078A5A6}"/>
            </a:ext>
          </a:extLst>
        </xdr:cNvPr>
        <xdr:cNvSpPr txBox="1"/>
      </xdr:nvSpPr>
      <xdr:spPr>
        <a:xfrm>
          <a:off x="7509587" y="1678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27322</xdr:rowOff>
    </xdr:from>
    <xdr:ext cx="469744" cy="259045"/>
    <xdr:sp macro="" textlink="">
      <xdr:nvSpPr>
        <xdr:cNvPr id="489" name="n_3mainValue【市民会館】&#10;一人当たり面積">
          <a:extLst>
            <a:ext uri="{FF2B5EF4-FFF2-40B4-BE49-F238E27FC236}">
              <a16:creationId xmlns:a16="http://schemas.microsoft.com/office/drawing/2014/main" id="{9D3D7556-7C48-492E-8A0E-54C7B3B14ED2}"/>
            </a:ext>
          </a:extLst>
        </xdr:cNvPr>
        <xdr:cNvSpPr txBox="1"/>
      </xdr:nvSpPr>
      <xdr:spPr>
        <a:xfrm>
          <a:off x="6712027" y="16791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100</xdr:row>
      <xdr:rowOff>128288</xdr:rowOff>
    </xdr:from>
    <xdr:ext cx="469744" cy="259045"/>
    <xdr:sp macro="" textlink="">
      <xdr:nvSpPr>
        <xdr:cNvPr id="490" name="n_4mainValue【市民会館】&#10;一人当たり面積">
          <a:extLst>
            <a:ext uri="{FF2B5EF4-FFF2-40B4-BE49-F238E27FC236}">
              <a16:creationId xmlns:a16="http://schemas.microsoft.com/office/drawing/2014/main" id="{8C234FD7-1451-417D-965E-41572DBA4B75}"/>
            </a:ext>
          </a:extLst>
        </xdr:cNvPr>
        <xdr:cNvSpPr txBox="1"/>
      </xdr:nvSpPr>
      <xdr:spPr>
        <a:xfrm>
          <a:off x="5937327" y="1689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a:extLst>
            <a:ext uri="{FF2B5EF4-FFF2-40B4-BE49-F238E27FC236}">
              <a16:creationId xmlns:a16="http://schemas.microsoft.com/office/drawing/2014/main" id="{57712961-0461-4179-8E4F-76E13484D687}"/>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a:extLst>
            <a:ext uri="{FF2B5EF4-FFF2-40B4-BE49-F238E27FC236}">
              <a16:creationId xmlns:a16="http://schemas.microsoft.com/office/drawing/2014/main" id="{E8AAE9C5-9464-499B-91E9-C019DE11790F}"/>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a:extLst>
            <a:ext uri="{FF2B5EF4-FFF2-40B4-BE49-F238E27FC236}">
              <a16:creationId xmlns:a16="http://schemas.microsoft.com/office/drawing/2014/main" id="{208C0F8F-002F-4172-98AD-1EAE84ACCF2E}"/>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a:extLst>
            <a:ext uri="{FF2B5EF4-FFF2-40B4-BE49-F238E27FC236}">
              <a16:creationId xmlns:a16="http://schemas.microsoft.com/office/drawing/2014/main" id="{4B329CF8-8EFF-4FB0-9692-7F3F4E5F0DDD}"/>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a:extLst>
            <a:ext uri="{FF2B5EF4-FFF2-40B4-BE49-F238E27FC236}">
              <a16:creationId xmlns:a16="http://schemas.microsoft.com/office/drawing/2014/main" id="{E4295A22-71B1-4348-91FB-C5843C91294F}"/>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a:extLst>
            <a:ext uri="{FF2B5EF4-FFF2-40B4-BE49-F238E27FC236}">
              <a16:creationId xmlns:a16="http://schemas.microsoft.com/office/drawing/2014/main" id="{C5A453D5-44AB-4B9B-B238-1EC73E0ABBA9}"/>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a:extLst>
            <a:ext uri="{FF2B5EF4-FFF2-40B4-BE49-F238E27FC236}">
              <a16:creationId xmlns:a16="http://schemas.microsoft.com/office/drawing/2014/main" id="{BF68F133-581E-4CE0-8E32-556859D49091}"/>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a:extLst>
            <a:ext uri="{FF2B5EF4-FFF2-40B4-BE49-F238E27FC236}">
              <a16:creationId xmlns:a16="http://schemas.microsoft.com/office/drawing/2014/main" id="{9B0020D4-CF05-4784-B380-E345C56A3BBF}"/>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a:extLst>
            <a:ext uri="{FF2B5EF4-FFF2-40B4-BE49-F238E27FC236}">
              <a16:creationId xmlns:a16="http://schemas.microsoft.com/office/drawing/2014/main" id="{585364B0-18CA-4E6C-A17D-AAFAAA874303}"/>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a:extLst>
            <a:ext uri="{FF2B5EF4-FFF2-40B4-BE49-F238E27FC236}">
              <a16:creationId xmlns:a16="http://schemas.microsoft.com/office/drawing/2014/main" id="{6AC8DC24-0054-46ED-A9D1-47D67A54594F}"/>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a:extLst>
            <a:ext uri="{FF2B5EF4-FFF2-40B4-BE49-F238E27FC236}">
              <a16:creationId xmlns:a16="http://schemas.microsoft.com/office/drawing/2014/main" id="{D908F884-8BFB-44F2-B9E0-907D6F333DA6}"/>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2" name="直線コネクタ 501">
          <a:extLst>
            <a:ext uri="{FF2B5EF4-FFF2-40B4-BE49-F238E27FC236}">
              <a16:creationId xmlns:a16="http://schemas.microsoft.com/office/drawing/2014/main" id="{CD681281-41BE-4963-B112-7A03E69DB05C}"/>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3" name="テキスト ボックス 502">
          <a:extLst>
            <a:ext uri="{FF2B5EF4-FFF2-40B4-BE49-F238E27FC236}">
              <a16:creationId xmlns:a16="http://schemas.microsoft.com/office/drawing/2014/main" id="{EFE0DD40-6811-4C1D-AF5A-9A24F09CA1F6}"/>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4" name="直線コネクタ 503">
          <a:extLst>
            <a:ext uri="{FF2B5EF4-FFF2-40B4-BE49-F238E27FC236}">
              <a16:creationId xmlns:a16="http://schemas.microsoft.com/office/drawing/2014/main" id="{C9A5E32E-264D-4BBE-85B8-3A08BA07B416}"/>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5" name="テキスト ボックス 504">
          <a:extLst>
            <a:ext uri="{FF2B5EF4-FFF2-40B4-BE49-F238E27FC236}">
              <a16:creationId xmlns:a16="http://schemas.microsoft.com/office/drawing/2014/main" id="{4C3ADA91-47F9-484E-9934-74C4E75830A5}"/>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6" name="直線コネクタ 505">
          <a:extLst>
            <a:ext uri="{FF2B5EF4-FFF2-40B4-BE49-F238E27FC236}">
              <a16:creationId xmlns:a16="http://schemas.microsoft.com/office/drawing/2014/main" id="{4DD6D701-A87C-47A6-8C34-8DBF9C21042E}"/>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7" name="テキスト ボックス 506">
          <a:extLst>
            <a:ext uri="{FF2B5EF4-FFF2-40B4-BE49-F238E27FC236}">
              <a16:creationId xmlns:a16="http://schemas.microsoft.com/office/drawing/2014/main" id="{7EB69F8C-DE08-46C0-847F-17DA1F2BD74D}"/>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8" name="直線コネクタ 507">
          <a:extLst>
            <a:ext uri="{FF2B5EF4-FFF2-40B4-BE49-F238E27FC236}">
              <a16:creationId xmlns:a16="http://schemas.microsoft.com/office/drawing/2014/main" id="{225DB2C8-07BA-4D38-B373-69048058544B}"/>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9" name="テキスト ボックス 508">
          <a:extLst>
            <a:ext uri="{FF2B5EF4-FFF2-40B4-BE49-F238E27FC236}">
              <a16:creationId xmlns:a16="http://schemas.microsoft.com/office/drawing/2014/main" id="{D70B8D6C-351C-4EAF-972F-042E6E290354}"/>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0" name="直線コネクタ 509">
          <a:extLst>
            <a:ext uri="{FF2B5EF4-FFF2-40B4-BE49-F238E27FC236}">
              <a16:creationId xmlns:a16="http://schemas.microsoft.com/office/drawing/2014/main" id="{128A1327-8174-4A4C-8861-A54D5A540088}"/>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1" name="テキスト ボックス 510">
          <a:extLst>
            <a:ext uri="{FF2B5EF4-FFF2-40B4-BE49-F238E27FC236}">
              <a16:creationId xmlns:a16="http://schemas.microsoft.com/office/drawing/2014/main" id="{4DD69E65-804F-403A-8857-80DE0DCC5E95}"/>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9F312606-9F5E-4E73-85AB-508D123D8FDB}"/>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3" name="テキスト ボックス 512">
          <a:extLst>
            <a:ext uri="{FF2B5EF4-FFF2-40B4-BE49-F238E27FC236}">
              <a16:creationId xmlns:a16="http://schemas.microsoft.com/office/drawing/2014/main" id="{63CF9CD7-AF0D-42D9-9F66-B70924EBC1FC}"/>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834E960F-8521-48F9-A512-177DD2189784}"/>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160020</xdr:rowOff>
    </xdr:from>
    <xdr:to>
      <xdr:col>85</xdr:col>
      <xdr:colOff>126364</xdr:colOff>
      <xdr:row>42</xdr:row>
      <xdr:rowOff>38100</xdr:rowOff>
    </xdr:to>
    <xdr:cxnSp macro="">
      <xdr:nvCxnSpPr>
        <xdr:cNvPr id="515" name="直線コネクタ 514">
          <a:extLst>
            <a:ext uri="{FF2B5EF4-FFF2-40B4-BE49-F238E27FC236}">
              <a16:creationId xmlns:a16="http://schemas.microsoft.com/office/drawing/2014/main" id="{12356DDF-8D10-4A75-BE41-B9AF5CA61A5C}"/>
            </a:ext>
          </a:extLst>
        </xdr:cNvPr>
        <xdr:cNvCxnSpPr/>
      </xdr:nvCxnSpPr>
      <xdr:spPr>
        <a:xfrm flipV="1">
          <a:off x="14375764" y="5524500"/>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6" name="【一般廃棄物処理施設】&#10;有形固定資産減価償却率最小値テキスト">
          <a:extLst>
            <a:ext uri="{FF2B5EF4-FFF2-40B4-BE49-F238E27FC236}">
              <a16:creationId xmlns:a16="http://schemas.microsoft.com/office/drawing/2014/main" id="{56B75795-B6AF-4E85-904C-E34E75A45FA8}"/>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17" name="直線コネクタ 516">
          <a:extLst>
            <a:ext uri="{FF2B5EF4-FFF2-40B4-BE49-F238E27FC236}">
              <a16:creationId xmlns:a16="http://schemas.microsoft.com/office/drawing/2014/main" id="{860FE9B3-F163-420C-A66F-2BA8C4874CB6}"/>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106697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877936C6-11E5-48C9-A4B5-DDA658E2DBAC}"/>
            </a:ext>
          </a:extLst>
        </xdr:cNvPr>
        <xdr:cNvSpPr txBox="1"/>
      </xdr:nvSpPr>
      <xdr:spPr>
        <a:xfrm>
          <a:off x="14414500" y="5303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160020</xdr:rowOff>
    </xdr:from>
    <xdr:to>
      <xdr:col>86</xdr:col>
      <xdr:colOff>25400</xdr:colOff>
      <xdr:row>32</xdr:row>
      <xdr:rowOff>160020</xdr:rowOff>
    </xdr:to>
    <xdr:cxnSp macro="">
      <xdr:nvCxnSpPr>
        <xdr:cNvPr id="519" name="直線コネクタ 518">
          <a:extLst>
            <a:ext uri="{FF2B5EF4-FFF2-40B4-BE49-F238E27FC236}">
              <a16:creationId xmlns:a16="http://schemas.microsoft.com/office/drawing/2014/main" id="{E43BDCD2-B5F3-40B1-A3FA-FA44749ECF2D}"/>
            </a:ext>
          </a:extLst>
        </xdr:cNvPr>
        <xdr:cNvCxnSpPr/>
      </xdr:nvCxnSpPr>
      <xdr:spPr>
        <a:xfrm>
          <a:off x="14287500" y="55245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114952</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2F6A0797-AE46-4465-AC87-2E65490866AC}"/>
            </a:ext>
          </a:extLst>
        </xdr:cNvPr>
        <xdr:cNvSpPr txBox="1"/>
      </xdr:nvSpPr>
      <xdr:spPr>
        <a:xfrm>
          <a:off x="14414500" y="61499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92075</xdr:rowOff>
    </xdr:from>
    <xdr:to>
      <xdr:col>85</xdr:col>
      <xdr:colOff>177800</xdr:colOff>
      <xdr:row>38</xdr:row>
      <xdr:rowOff>22225</xdr:rowOff>
    </xdr:to>
    <xdr:sp macro="" textlink="">
      <xdr:nvSpPr>
        <xdr:cNvPr id="521" name="フローチャート: 判断 520">
          <a:extLst>
            <a:ext uri="{FF2B5EF4-FFF2-40B4-BE49-F238E27FC236}">
              <a16:creationId xmlns:a16="http://schemas.microsoft.com/office/drawing/2014/main" id="{2278C7D4-4A82-4F48-99BF-98490C0D9014}"/>
            </a:ext>
          </a:extLst>
        </xdr:cNvPr>
        <xdr:cNvSpPr/>
      </xdr:nvSpPr>
      <xdr:spPr>
        <a:xfrm>
          <a:off x="14325600" y="629475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67310</xdr:rowOff>
    </xdr:from>
    <xdr:to>
      <xdr:col>81</xdr:col>
      <xdr:colOff>101600</xdr:colOff>
      <xdr:row>37</xdr:row>
      <xdr:rowOff>168910</xdr:rowOff>
    </xdr:to>
    <xdr:sp macro="" textlink="">
      <xdr:nvSpPr>
        <xdr:cNvPr id="522" name="フローチャート: 判断 521">
          <a:extLst>
            <a:ext uri="{FF2B5EF4-FFF2-40B4-BE49-F238E27FC236}">
              <a16:creationId xmlns:a16="http://schemas.microsoft.com/office/drawing/2014/main" id="{10799610-5D7B-4FFF-915A-BEC6AB4A7BD6}"/>
            </a:ext>
          </a:extLst>
        </xdr:cNvPr>
        <xdr:cNvSpPr/>
      </xdr:nvSpPr>
      <xdr:spPr>
        <a:xfrm>
          <a:off x="13578840" y="626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523" name="フローチャート: 判断 522">
          <a:extLst>
            <a:ext uri="{FF2B5EF4-FFF2-40B4-BE49-F238E27FC236}">
              <a16:creationId xmlns:a16="http://schemas.microsoft.com/office/drawing/2014/main" id="{F8A9FAA5-408D-40F9-A592-D20702D3B016}"/>
            </a:ext>
          </a:extLst>
        </xdr:cNvPr>
        <xdr:cNvSpPr/>
      </xdr:nvSpPr>
      <xdr:spPr>
        <a:xfrm>
          <a:off x="1280414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52070</xdr:rowOff>
    </xdr:from>
    <xdr:to>
      <xdr:col>72</xdr:col>
      <xdr:colOff>38100</xdr:colOff>
      <xdr:row>37</xdr:row>
      <xdr:rowOff>153670</xdr:rowOff>
    </xdr:to>
    <xdr:sp macro="" textlink="">
      <xdr:nvSpPr>
        <xdr:cNvPr id="524" name="フローチャート: 判断 523">
          <a:extLst>
            <a:ext uri="{FF2B5EF4-FFF2-40B4-BE49-F238E27FC236}">
              <a16:creationId xmlns:a16="http://schemas.microsoft.com/office/drawing/2014/main" id="{46013698-B638-4B03-9713-9FF288D82526}"/>
            </a:ext>
          </a:extLst>
        </xdr:cNvPr>
        <xdr:cNvSpPr/>
      </xdr:nvSpPr>
      <xdr:spPr>
        <a:xfrm>
          <a:off x="12029440" y="62547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525" name="フローチャート: 判断 524">
          <a:extLst>
            <a:ext uri="{FF2B5EF4-FFF2-40B4-BE49-F238E27FC236}">
              <a16:creationId xmlns:a16="http://schemas.microsoft.com/office/drawing/2014/main" id="{9F672A02-AC9D-408E-95E9-42897CF4AEB0}"/>
            </a:ext>
          </a:extLst>
        </xdr:cNvPr>
        <xdr:cNvSpPr/>
      </xdr:nvSpPr>
      <xdr:spPr>
        <a:xfrm>
          <a:off x="11231880" y="625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A65EEBA5-13FD-48F0-963B-F49FED76DCA2}"/>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9875FB45-39E6-4BA8-B85B-39D626919DFB}"/>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F668D7A4-7F99-4E3D-B6DC-DCFA5FC94603}"/>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6FC96A25-90C7-4F46-8DA5-1E55057CE49F}"/>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D9F27D52-3084-4AC4-88BC-C42EDBB1758E}"/>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4445</xdr:rowOff>
    </xdr:from>
    <xdr:to>
      <xdr:col>85</xdr:col>
      <xdr:colOff>177800</xdr:colOff>
      <xdr:row>39</xdr:row>
      <xdr:rowOff>106045</xdr:rowOff>
    </xdr:to>
    <xdr:sp macro="" textlink="">
      <xdr:nvSpPr>
        <xdr:cNvPr id="531" name="楕円 530">
          <a:extLst>
            <a:ext uri="{FF2B5EF4-FFF2-40B4-BE49-F238E27FC236}">
              <a16:creationId xmlns:a16="http://schemas.microsoft.com/office/drawing/2014/main" id="{CE4D72E1-15DC-4B73-A2EB-EC191D47DA24}"/>
            </a:ext>
          </a:extLst>
        </xdr:cNvPr>
        <xdr:cNvSpPr/>
      </xdr:nvSpPr>
      <xdr:spPr>
        <a:xfrm>
          <a:off x="14325600" y="654240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154322</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303DCF3D-D0CE-4F45-926F-99C913BA11B2}"/>
            </a:ext>
          </a:extLst>
        </xdr:cNvPr>
        <xdr:cNvSpPr txBox="1"/>
      </xdr:nvSpPr>
      <xdr:spPr>
        <a:xfrm>
          <a:off x="14414500"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141605</xdr:rowOff>
    </xdr:from>
    <xdr:to>
      <xdr:col>81</xdr:col>
      <xdr:colOff>101600</xdr:colOff>
      <xdr:row>39</xdr:row>
      <xdr:rowOff>71755</xdr:rowOff>
    </xdr:to>
    <xdr:sp macro="" textlink="">
      <xdr:nvSpPr>
        <xdr:cNvPr id="533" name="楕円 532">
          <a:extLst>
            <a:ext uri="{FF2B5EF4-FFF2-40B4-BE49-F238E27FC236}">
              <a16:creationId xmlns:a16="http://schemas.microsoft.com/office/drawing/2014/main" id="{BC8A58B7-5D5A-4C1B-BAD6-8F3CEC8AAFD7}"/>
            </a:ext>
          </a:extLst>
        </xdr:cNvPr>
        <xdr:cNvSpPr/>
      </xdr:nvSpPr>
      <xdr:spPr>
        <a:xfrm>
          <a:off x="13578840" y="65119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20955</xdr:rowOff>
    </xdr:from>
    <xdr:to>
      <xdr:col>85</xdr:col>
      <xdr:colOff>127000</xdr:colOff>
      <xdr:row>39</xdr:row>
      <xdr:rowOff>55245</xdr:rowOff>
    </xdr:to>
    <xdr:cxnSp macro="">
      <xdr:nvCxnSpPr>
        <xdr:cNvPr id="534" name="直線コネクタ 533">
          <a:extLst>
            <a:ext uri="{FF2B5EF4-FFF2-40B4-BE49-F238E27FC236}">
              <a16:creationId xmlns:a16="http://schemas.microsoft.com/office/drawing/2014/main" id="{405350F9-00AA-483B-8C83-D7A34FDBC968}"/>
            </a:ext>
          </a:extLst>
        </xdr:cNvPr>
        <xdr:cNvCxnSpPr/>
      </xdr:nvCxnSpPr>
      <xdr:spPr>
        <a:xfrm>
          <a:off x="13629640" y="6558915"/>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97790</xdr:rowOff>
    </xdr:from>
    <xdr:to>
      <xdr:col>76</xdr:col>
      <xdr:colOff>165100</xdr:colOff>
      <xdr:row>39</xdr:row>
      <xdr:rowOff>27940</xdr:rowOff>
    </xdr:to>
    <xdr:sp macro="" textlink="">
      <xdr:nvSpPr>
        <xdr:cNvPr id="535" name="楕円 534">
          <a:extLst>
            <a:ext uri="{FF2B5EF4-FFF2-40B4-BE49-F238E27FC236}">
              <a16:creationId xmlns:a16="http://schemas.microsoft.com/office/drawing/2014/main" id="{6D5965F3-BAEB-40FB-8849-EBF7056B5E0A}"/>
            </a:ext>
          </a:extLst>
        </xdr:cNvPr>
        <xdr:cNvSpPr/>
      </xdr:nvSpPr>
      <xdr:spPr>
        <a:xfrm>
          <a:off x="12804140" y="6468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148590</xdr:rowOff>
    </xdr:from>
    <xdr:to>
      <xdr:col>81</xdr:col>
      <xdr:colOff>50800</xdr:colOff>
      <xdr:row>39</xdr:row>
      <xdr:rowOff>20955</xdr:rowOff>
    </xdr:to>
    <xdr:cxnSp macro="">
      <xdr:nvCxnSpPr>
        <xdr:cNvPr id="536" name="直線コネクタ 535">
          <a:extLst>
            <a:ext uri="{FF2B5EF4-FFF2-40B4-BE49-F238E27FC236}">
              <a16:creationId xmlns:a16="http://schemas.microsoft.com/office/drawing/2014/main" id="{7020DC4D-85A2-48EB-A585-8B94ED1C3E59}"/>
            </a:ext>
          </a:extLst>
        </xdr:cNvPr>
        <xdr:cNvCxnSpPr/>
      </xdr:nvCxnSpPr>
      <xdr:spPr>
        <a:xfrm>
          <a:off x="12854940" y="6518910"/>
          <a:ext cx="7747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69215</xdr:rowOff>
    </xdr:from>
    <xdr:to>
      <xdr:col>72</xdr:col>
      <xdr:colOff>38100</xdr:colOff>
      <xdr:row>38</xdr:row>
      <xdr:rowOff>170815</xdr:rowOff>
    </xdr:to>
    <xdr:sp macro="" textlink="">
      <xdr:nvSpPr>
        <xdr:cNvPr id="537" name="楕円 536">
          <a:extLst>
            <a:ext uri="{FF2B5EF4-FFF2-40B4-BE49-F238E27FC236}">
              <a16:creationId xmlns:a16="http://schemas.microsoft.com/office/drawing/2014/main" id="{E21EC26D-4795-4662-8380-38422375AD10}"/>
            </a:ext>
          </a:extLst>
        </xdr:cNvPr>
        <xdr:cNvSpPr/>
      </xdr:nvSpPr>
      <xdr:spPr>
        <a:xfrm>
          <a:off x="12029440" y="64395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120015</xdr:rowOff>
    </xdr:from>
    <xdr:to>
      <xdr:col>76</xdr:col>
      <xdr:colOff>114300</xdr:colOff>
      <xdr:row>38</xdr:row>
      <xdr:rowOff>148590</xdr:rowOff>
    </xdr:to>
    <xdr:cxnSp macro="">
      <xdr:nvCxnSpPr>
        <xdr:cNvPr id="538" name="直線コネクタ 537">
          <a:extLst>
            <a:ext uri="{FF2B5EF4-FFF2-40B4-BE49-F238E27FC236}">
              <a16:creationId xmlns:a16="http://schemas.microsoft.com/office/drawing/2014/main" id="{BD14F68C-A903-4590-AACE-552D3B6398AD}"/>
            </a:ext>
          </a:extLst>
        </xdr:cNvPr>
        <xdr:cNvCxnSpPr/>
      </xdr:nvCxnSpPr>
      <xdr:spPr>
        <a:xfrm>
          <a:off x="12072620" y="6490335"/>
          <a:ext cx="7823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25400</xdr:rowOff>
    </xdr:from>
    <xdr:to>
      <xdr:col>67</xdr:col>
      <xdr:colOff>101600</xdr:colOff>
      <xdr:row>38</xdr:row>
      <xdr:rowOff>127000</xdr:rowOff>
    </xdr:to>
    <xdr:sp macro="" textlink="">
      <xdr:nvSpPr>
        <xdr:cNvPr id="539" name="楕円 538">
          <a:extLst>
            <a:ext uri="{FF2B5EF4-FFF2-40B4-BE49-F238E27FC236}">
              <a16:creationId xmlns:a16="http://schemas.microsoft.com/office/drawing/2014/main" id="{6E428264-05C4-4FB3-8550-5025F4CF6A07}"/>
            </a:ext>
          </a:extLst>
        </xdr:cNvPr>
        <xdr:cNvSpPr/>
      </xdr:nvSpPr>
      <xdr:spPr>
        <a:xfrm>
          <a:off x="11231880" y="63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76200</xdr:rowOff>
    </xdr:from>
    <xdr:to>
      <xdr:col>71</xdr:col>
      <xdr:colOff>177800</xdr:colOff>
      <xdr:row>38</xdr:row>
      <xdr:rowOff>120015</xdr:rowOff>
    </xdr:to>
    <xdr:cxnSp macro="">
      <xdr:nvCxnSpPr>
        <xdr:cNvPr id="540" name="直線コネクタ 539">
          <a:extLst>
            <a:ext uri="{FF2B5EF4-FFF2-40B4-BE49-F238E27FC236}">
              <a16:creationId xmlns:a16="http://schemas.microsoft.com/office/drawing/2014/main" id="{ED043754-98B0-46F1-B515-E67FD4A445D8}"/>
            </a:ext>
          </a:extLst>
        </xdr:cNvPr>
        <xdr:cNvCxnSpPr/>
      </xdr:nvCxnSpPr>
      <xdr:spPr>
        <a:xfrm>
          <a:off x="11282680" y="6446520"/>
          <a:ext cx="78994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13987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7A4DFE37-8B82-49D7-AC4D-09B463E8CE2F}"/>
            </a:ext>
          </a:extLst>
        </xdr:cNvPr>
        <xdr:cNvSpPr txBox="1"/>
      </xdr:nvSpPr>
      <xdr:spPr>
        <a:xfrm>
          <a:off x="134372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4DE6516C-79D0-46A9-A5E2-6FCAE7D89CD0}"/>
            </a:ext>
          </a:extLst>
        </xdr:cNvPr>
        <xdr:cNvSpPr txBox="1"/>
      </xdr:nvSpPr>
      <xdr:spPr>
        <a:xfrm>
          <a:off x="12675244"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170197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DBA43F72-D3AA-4D5C-A1B9-65DEF9FC6415}"/>
            </a:ext>
          </a:extLst>
        </xdr:cNvPr>
        <xdr:cNvSpPr txBox="1"/>
      </xdr:nvSpPr>
      <xdr:spPr>
        <a:xfrm>
          <a:off x="1190054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171F277C-42DD-466D-8167-25EE7415A5CC}"/>
            </a:ext>
          </a:extLst>
        </xdr:cNvPr>
        <xdr:cNvSpPr txBox="1"/>
      </xdr:nvSpPr>
      <xdr:spPr>
        <a:xfrm>
          <a:off x="1110298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62882</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066A7586-AE58-4AAF-8711-B6A9C463C62B}"/>
            </a:ext>
          </a:extLst>
        </xdr:cNvPr>
        <xdr:cNvSpPr txBox="1"/>
      </xdr:nvSpPr>
      <xdr:spPr>
        <a:xfrm>
          <a:off x="13437244" y="660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19067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19C8AA6E-253C-44F5-A187-90423E175BE6}"/>
            </a:ext>
          </a:extLst>
        </xdr:cNvPr>
        <xdr:cNvSpPr txBox="1"/>
      </xdr:nvSpPr>
      <xdr:spPr>
        <a:xfrm>
          <a:off x="12675244" y="655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161942</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82A52E8A-4B25-4F10-9C5B-AF8AEB172D21}"/>
            </a:ext>
          </a:extLst>
        </xdr:cNvPr>
        <xdr:cNvSpPr txBox="1"/>
      </xdr:nvSpPr>
      <xdr:spPr>
        <a:xfrm>
          <a:off x="11900544" y="653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118127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43C95D33-2864-45E6-BAA1-259302B34EDE}"/>
            </a:ext>
          </a:extLst>
        </xdr:cNvPr>
        <xdr:cNvSpPr txBox="1"/>
      </xdr:nvSpPr>
      <xdr:spPr>
        <a:xfrm>
          <a:off x="1110298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E2C3545E-9CAC-4A1E-B524-323AEC37F764}"/>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A6277BA7-B413-4B47-AA2F-981FEA00DC9F}"/>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158A6644-1F79-46CB-B813-B74A5792B668}"/>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8ADDF3AC-90AF-446C-9827-C6357EEA2FF2}"/>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7C0D9CC1-D88C-4DB1-8A9D-B7624055FB3D}"/>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45426355-436E-4A0D-9D7A-AD63D157576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B9863DC3-530D-44F4-8E09-E6ED79BAB58E}"/>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7EE61EA5-D415-4951-8BA9-F14A8F7654B2}"/>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21196458-1058-4BF7-8CB3-DADDF86991AE}"/>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43558E97-F012-4F07-96B2-4AD781A71CC9}"/>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9" name="直線コネクタ 558">
          <a:extLst>
            <a:ext uri="{FF2B5EF4-FFF2-40B4-BE49-F238E27FC236}">
              <a16:creationId xmlns:a16="http://schemas.microsoft.com/office/drawing/2014/main" id="{BBA4CE79-227F-4348-912E-2697ED735226}"/>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0" name="テキスト ボックス 559">
          <a:extLst>
            <a:ext uri="{FF2B5EF4-FFF2-40B4-BE49-F238E27FC236}">
              <a16:creationId xmlns:a16="http://schemas.microsoft.com/office/drawing/2014/main" id="{5351B36A-13D9-4671-9E9C-885906826E11}"/>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1" name="直線コネクタ 560">
          <a:extLst>
            <a:ext uri="{FF2B5EF4-FFF2-40B4-BE49-F238E27FC236}">
              <a16:creationId xmlns:a16="http://schemas.microsoft.com/office/drawing/2014/main" id="{3F152C5F-DA23-43AB-A341-8AD26CC7D5D3}"/>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2" name="テキスト ボックス 561">
          <a:extLst>
            <a:ext uri="{FF2B5EF4-FFF2-40B4-BE49-F238E27FC236}">
              <a16:creationId xmlns:a16="http://schemas.microsoft.com/office/drawing/2014/main" id="{D8ECDA5C-2DBD-4152-B4D1-60BD128EA9EC}"/>
            </a:ext>
          </a:extLst>
        </xdr:cNvPr>
        <xdr:cNvSpPr txBox="1"/>
      </xdr:nvSpPr>
      <xdr:spPr>
        <a:xfrm>
          <a:off x="1558946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3" name="直線コネクタ 562">
          <a:extLst>
            <a:ext uri="{FF2B5EF4-FFF2-40B4-BE49-F238E27FC236}">
              <a16:creationId xmlns:a16="http://schemas.microsoft.com/office/drawing/2014/main" id="{C501AA83-9C5B-46A1-A0C1-EA34522ED7EE}"/>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4" name="テキスト ボックス 563">
          <a:extLst>
            <a:ext uri="{FF2B5EF4-FFF2-40B4-BE49-F238E27FC236}">
              <a16:creationId xmlns:a16="http://schemas.microsoft.com/office/drawing/2014/main" id="{47D14D70-57CF-49F7-8790-F27D578AF0F9}"/>
            </a:ext>
          </a:extLst>
        </xdr:cNvPr>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5" name="直線コネクタ 564">
          <a:extLst>
            <a:ext uri="{FF2B5EF4-FFF2-40B4-BE49-F238E27FC236}">
              <a16:creationId xmlns:a16="http://schemas.microsoft.com/office/drawing/2014/main" id="{B021ACC1-9C93-4F67-B2E0-3D85A347B5EC}"/>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6" name="テキスト ボックス 565">
          <a:extLst>
            <a:ext uri="{FF2B5EF4-FFF2-40B4-BE49-F238E27FC236}">
              <a16:creationId xmlns:a16="http://schemas.microsoft.com/office/drawing/2014/main" id="{024881FE-9269-4916-94BF-189FD7B475E1}"/>
            </a:ext>
          </a:extLst>
        </xdr:cNvPr>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7" name="直線コネクタ 566">
          <a:extLst>
            <a:ext uri="{FF2B5EF4-FFF2-40B4-BE49-F238E27FC236}">
              <a16:creationId xmlns:a16="http://schemas.microsoft.com/office/drawing/2014/main" id="{D7369650-AF79-4601-96F9-140759B815A7}"/>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8" name="テキスト ボックス 567">
          <a:extLst>
            <a:ext uri="{FF2B5EF4-FFF2-40B4-BE49-F238E27FC236}">
              <a16:creationId xmlns:a16="http://schemas.microsoft.com/office/drawing/2014/main" id="{BDC47400-CD10-450C-B5F7-1FA262A49A3C}"/>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a:extLst>
            <a:ext uri="{FF2B5EF4-FFF2-40B4-BE49-F238E27FC236}">
              <a16:creationId xmlns:a16="http://schemas.microsoft.com/office/drawing/2014/main" id="{3EE10FED-979C-4EDA-8121-6E2D0D45C7AE}"/>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a:extLst>
            <a:ext uri="{FF2B5EF4-FFF2-40B4-BE49-F238E27FC236}">
              <a16:creationId xmlns:a16="http://schemas.microsoft.com/office/drawing/2014/main" id="{3B52B4F3-8CB6-47F3-98B2-812571CCBCA2}"/>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a:extLst>
            <a:ext uri="{FF2B5EF4-FFF2-40B4-BE49-F238E27FC236}">
              <a16:creationId xmlns:a16="http://schemas.microsoft.com/office/drawing/2014/main" id="{92979B1B-1AC2-4A03-B9F7-E1903534F91B}"/>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88217</xdr:rowOff>
    </xdr:from>
    <xdr:to>
      <xdr:col>116</xdr:col>
      <xdr:colOff>62864</xdr:colOff>
      <xdr:row>42</xdr:row>
      <xdr:rowOff>37814</xdr:rowOff>
    </xdr:to>
    <xdr:cxnSp macro="">
      <xdr:nvCxnSpPr>
        <xdr:cNvPr id="572" name="直線コネクタ 571">
          <a:extLst>
            <a:ext uri="{FF2B5EF4-FFF2-40B4-BE49-F238E27FC236}">
              <a16:creationId xmlns:a16="http://schemas.microsoft.com/office/drawing/2014/main" id="{FAEDBF02-43DE-42CE-9599-2A7FEC685941}"/>
            </a:ext>
          </a:extLst>
        </xdr:cNvPr>
        <xdr:cNvCxnSpPr/>
      </xdr:nvCxnSpPr>
      <xdr:spPr>
        <a:xfrm flipV="1">
          <a:off x="19509104" y="5787977"/>
          <a:ext cx="0" cy="1290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41641</xdr:rowOff>
    </xdr:from>
    <xdr:ext cx="313932" cy="259045"/>
    <xdr:sp macro="" textlink="">
      <xdr:nvSpPr>
        <xdr:cNvPr id="573" name="【一般廃棄物処理施設】&#10;一人当たり有形固定資産（償却資産）額最小値テキスト">
          <a:extLst>
            <a:ext uri="{FF2B5EF4-FFF2-40B4-BE49-F238E27FC236}">
              <a16:creationId xmlns:a16="http://schemas.microsoft.com/office/drawing/2014/main" id="{29B5E86E-625D-4C1F-803B-BC6A8CE46C52}"/>
            </a:ext>
          </a:extLst>
        </xdr:cNvPr>
        <xdr:cNvSpPr txBox="1"/>
      </xdr:nvSpPr>
      <xdr:spPr>
        <a:xfrm>
          <a:off x="19547840" y="70825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37814</xdr:rowOff>
    </xdr:from>
    <xdr:to>
      <xdr:col>116</xdr:col>
      <xdr:colOff>152400</xdr:colOff>
      <xdr:row>42</xdr:row>
      <xdr:rowOff>37814</xdr:rowOff>
    </xdr:to>
    <xdr:cxnSp macro="">
      <xdr:nvCxnSpPr>
        <xdr:cNvPr id="574" name="直線コネクタ 573">
          <a:extLst>
            <a:ext uri="{FF2B5EF4-FFF2-40B4-BE49-F238E27FC236}">
              <a16:creationId xmlns:a16="http://schemas.microsoft.com/office/drawing/2014/main" id="{FB4E496E-2847-4067-A157-0691C924086F}"/>
            </a:ext>
          </a:extLst>
        </xdr:cNvPr>
        <xdr:cNvCxnSpPr/>
      </xdr:nvCxnSpPr>
      <xdr:spPr>
        <a:xfrm>
          <a:off x="19443700" y="70786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34894</xdr:rowOff>
    </xdr:from>
    <xdr:ext cx="599010" cy="259045"/>
    <xdr:sp macro="" textlink="">
      <xdr:nvSpPr>
        <xdr:cNvPr id="575" name="【一般廃棄物処理施設】&#10;一人当たり有形固定資産（償却資産）額最大値テキスト">
          <a:extLst>
            <a:ext uri="{FF2B5EF4-FFF2-40B4-BE49-F238E27FC236}">
              <a16:creationId xmlns:a16="http://schemas.microsoft.com/office/drawing/2014/main" id="{0FFEA875-19E8-4560-A53E-3B65728DEE41}"/>
            </a:ext>
          </a:extLst>
        </xdr:cNvPr>
        <xdr:cNvSpPr txBox="1"/>
      </xdr:nvSpPr>
      <xdr:spPr>
        <a:xfrm>
          <a:off x="19547840" y="5567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88217</xdr:rowOff>
    </xdr:from>
    <xdr:to>
      <xdr:col>116</xdr:col>
      <xdr:colOff>152400</xdr:colOff>
      <xdr:row>34</xdr:row>
      <xdr:rowOff>88217</xdr:rowOff>
    </xdr:to>
    <xdr:cxnSp macro="">
      <xdr:nvCxnSpPr>
        <xdr:cNvPr id="576" name="直線コネクタ 575">
          <a:extLst>
            <a:ext uri="{FF2B5EF4-FFF2-40B4-BE49-F238E27FC236}">
              <a16:creationId xmlns:a16="http://schemas.microsoft.com/office/drawing/2014/main" id="{9191D3E3-5196-487C-85E4-AF787C424C8E}"/>
            </a:ext>
          </a:extLst>
        </xdr:cNvPr>
        <xdr:cNvCxnSpPr/>
      </xdr:nvCxnSpPr>
      <xdr:spPr>
        <a:xfrm>
          <a:off x="19443700" y="57879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54506</xdr:rowOff>
    </xdr:from>
    <xdr:ext cx="599010" cy="259045"/>
    <xdr:sp macro="" textlink="">
      <xdr:nvSpPr>
        <xdr:cNvPr id="577" name="【一般廃棄物処理施設】&#10;一人当たり有形固定資産（償却資産）額平均値テキスト">
          <a:extLst>
            <a:ext uri="{FF2B5EF4-FFF2-40B4-BE49-F238E27FC236}">
              <a16:creationId xmlns:a16="http://schemas.microsoft.com/office/drawing/2014/main" id="{18097203-1BF6-4116-9F43-345A892A05DD}"/>
            </a:ext>
          </a:extLst>
        </xdr:cNvPr>
        <xdr:cNvSpPr txBox="1"/>
      </xdr:nvSpPr>
      <xdr:spPr>
        <a:xfrm>
          <a:off x="19547840" y="64248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31629</xdr:rowOff>
    </xdr:from>
    <xdr:to>
      <xdr:col>116</xdr:col>
      <xdr:colOff>114300</xdr:colOff>
      <xdr:row>39</xdr:row>
      <xdr:rowOff>133229</xdr:rowOff>
    </xdr:to>
    <xdr:sp macro="" textlink="">
      <xdr:nvSpPr>
        <xdr:cNvPr id="578" name="フローチャート: 判断 577">
          <a:extLst>
            <a:ext uri="{FF2B5EF4-FFF2-40B4-BE49-F238E27FC236}">
              <a16:creationId xmlns:a16="http://schemas.microsoft.com/office/drawing/2014/main" id="{C9C09662-5CF9-4D32-800B-E52B7E48A7D6}"/>
            </a:ext>
          </a:extLst>
        </xdr:cNvPr>
        <xdr:cNvSpPr/>
      </xdr:nvSpPr>
      <xdr:spPr>
        <a:xfrm>
          <a:off x="19458940" y="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40354</xdr:rowOff>
    </xdr:from>
    <xdr:to>
      <xdr:col>112</xdr:col>
      <xdr:colOff>38100</xdr:colOff>
      <xdr:row>39</xdr:row>
      <xdr:rowOff>141954</xdr:rowOff>
    </xdr:to>
    <xdr:sp macro="" textlink="">
      <xdr:nvSpPr>
        <xdr:cNvPr id="579" name="フローチャート: 判断 578">
          <a:extLst>
            <a:ext uri="{FF2B5EF4-FFF2-40B4-BE49-F238E27FC236}">
              <a16:creationId xmlns:a16="http://schemas.microsoft.com/office/drawing/2014/main" id="{278227D5-3B87-4D89-9ED5-0247EAE3AEF6}"/>
            </a:ext>
          </a:extLst>
        </xdr:cNvPr>
        <xdr:cNvSpPr/>
      </xdr:nvSpPr>
      <xdr:spPr>
        <a:xfrm>
          <a:off x="18735040" y="65783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56318</xdr:rowOff>
    </xdr:from>
    <xdr:to>
      <xdr:col>107</xdr:col>
      <xdr:colOff>101600</xdr:colOff>
      <xdr:row>39</xdr:row>
      <xdr:rowOff>157918</xdr:rowOff>
    </xdr:to>
    <xdr:sp macro="" textlink="">
      <xdr:nvSpPr>
        <xdr:cNvPr id="580" name="フローチャート: 判断 579">
          <a:extLst>
            <a:ext uri="{FF2B5EF4-FFF2-40B4-BE49-F238E27FC236}">
              <a16:creationId xmlns:a16="http://schemas.microsoft.com/office/drawing/2014/main" id="{FBD0C15C-5459-4009-B4E5-2552A6DE1CC9}"/>
            </a:ext>
          </a:extLst>
        </xdr:cNvPr>
        <xdr:cNvSpPr/>
      </xdr:nvSpPr>
      <xdr:spPr>
        <a:xfrm>
          <a:off x="17937480" y="6594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64502</xdr:rowOff>
    </xdr:from>
    <xdr:to>
      <xdr:col>102</xdr:col>
      <xdr:colOff>165100</xdr:colOff>
      <xdr:row>39</xdr:row>
      <xdr:rowOff>166102</xdr:rowOff>
    </xdr:to>
    <xdr:sp macro="" textlink="">
      <xdr:nvSpPr>
        <xdr:cNvPr id="581" name="フローチャート: 判断 580">
          <a:extLst>
            <a:ext uri="{FF2B5EF4-FFF2-40B4-BE49-F238E27FC236}">
              <a16:creationId xmlns:a16="http://schemas.microsoft.com/office/drawing/2014/main" id="{29AF9F69-9AEC-4BDB-8C06-BA769A900D90}"/>
            </a:ext>
          </a:extLst>
        </xdr:cNvPr>
        <xdr:cNvSpPr/>
      </xdr:nvSpPr>
      <xdr:spPr>
        <a:xfrm>
          <a:off x="17162780" y="6602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75692</xdr:rowOff>
    </xdr:from>
    <xdr:to>
      <xdr:col>98</xdr:col>
      <xdr:colOff>38100</xdr:colOff>
      <xdr:row>40</xdr:row>
      <xdr:rowOff>5842</xdr:rowOff>
    </xdr:to>
    <xdr:sp macro="" textlink="">
      <xdr:nvSpPr>
        <xdr:cNvPr id="582" name="フローチャート: 判断 581">
          <a:extLst>
            <a:ext uri="{FF2B5EF4-FFF2-40B4-BE49-F238E27FC236}">
              <a16:creationId xmlns:a16="http://schemas.microsoft.com/office/drawing/2014/main" id="{14AB7712-97B2-4F5B-A2C9-72C06D676AD4}"/>
            </a:ext>
          </a:extLst>
        </xdr:cNvPr>
        <xdr:cNvSpPr/>
      </xdr:nvSpPr>
      <xdr:spPr>
        <a:xfrm>
          <a:off x="16388080" y="66136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6FB8E49D-6E54-44DB-9DEC-B3AC447382A3}"/>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D5DED6F4-689F-46A2-965E-6E0FCA303A89}"/>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3DC3AAC3-9E8D-4A91-8231-C51CC8B9D21F}"/>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4D9F68BE-C221-4C30-90EB-AC694057EA48}"/>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F65E494D-9D99-4B3B-A152-050620FDB62E}"/>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130708</xdr:rowOff>
    </xdr:from>
    <xdr:to>
      <xdr:col>116</xdr:col>
      <xdr:colOff>114300</xdr:colOff>
      <xdr:row>41</xdr:row>
      <xdr:rowOff>60858</xdr:rowOff>
    </xdr:to>
    <xdr:sp macro="" textlink="">
      <xdr:nvSpPr>
        <xdr:cNvPr id="588" name="楕円 587">
          <a:extLst>
            <a:ext uri="{FF2B5EF4-FFF2-40B4-BE49-F238E27FC236}">
              <a16:creationId xmlns:a16="http://schemas.microsoft.com/office/drawing/2014/main" id="{2C6853E2-7045-41B3-A875-0C8BE37A34AB}"/>
            </a:ext>
          </a:extLst>
        </xdr:cNvPr>
        <xdr:cNvSpPr/>
      </xdr:nvSpPr>
      <xdr:spPr>
        <a:xfrm>
          <a:off x="19458940" y="68363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109135</xdr:rowOff>
    </xdr:from>
    <xdr:ext cx="534377" cy="259045"/>
    <xdr:sp macro="" textlink="">
      <xdr:nvSpPr>
        <xdr:cNvPr id="589" name="【一般廃棄物処理施設】&#10;一人当たり有形固定資産（償却資産）額該当値テキスト">
          <a:extLst>
            <a:ext uri="{FF2B5EF4-FFF2-40B4-BE49-F238E27FC236}">
              <a16:creationId xmlns:a16="http://schemas.microsoft.com/office/drawing/2014/main" id="{AC57FB08-6D77-487F-9D05-FDEB31087DF6}"/>
            </a:ext>
          </a:extLst>
        </xdr:cNvPr>
        <xdr:cNvSpPr txBox="1"/>
      </xdr:nvSpPr>
      <xdr:spPr>
        <a:xfrm>
          <a:off x="19547840" y="681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135124</xdr:rowOff>
    </xdr:from>
    <xdr:to>
      <xdr:col>112</xdr:col>
      <xdr:colOff>38100</xdr:colOff>
      <xdr:row>41</xdr:row>
      <xdr:rowOff>65274</xdr:rowOff>
    </xdr:to>
    <xdr:sp macro="" textlink="">
      <xdr:nvSpPr>
        <xdr:cNvPr id="590" name="楕円 589">
          <a:extLst>
            <a:ext uri="{FF2B5EF4-FFF2-40B4-BE49-F238E27FC236}">
              <a16:creationId xmlns:a16="http://schemas.microsoft.com/office/drawing/2014/main" id="{ADDF5C83-27A9-4F08-8BAF-F9035C3746B7}"/>
            </a:ext>
          </a:extLst>
        </xdr:cNvPr>
        <xdr:cNvSpPr/>
      </xdr:nvSpPr>
      <xdr:spPr>
        <a:xfrm>
          <a:off x="18735040" y="68407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10058</xdr:rowOff>
    </xdr:from>
    <xdr:to>
      <xdr:col>116</xdr:col>
      <xdr:colOff>63500</xdr:colOff>
      <xdr:row>41</xdr:row>
      <xdr:rowOff>14474</xdr:rowOff>
    </xdr:to>
    <xdr:cxnSp macro="">
      <xdr:nvCxnSpPr>
        <xdr:cNvPr id="591" name="直線コネクタ 590">
          <a:extLst>
            <a:ext uri="{FF2B5EF4-FFF2-40B4-BE49-F238E27FC236}">
              <a16:creationId xmlns:a16="http://schemas.microsoft.com/office/drawing/2014/main" id="{156DDD7A-9885-4CC8-B687-F60756B193EA}"/>
            </a:ext>
          </a:extLst>
        </xdr:cNvPr>
        <xdr:cNvCxnSpPr/>
      </xdr:nvCxnSpPr>
      <xdr:spPr>
        <a:xfrm flipV="1">
          <a:off x="18778220" y="6883298"/>
          <a:ext cx="731520" cy="4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140573</xdr:rowOff>
    </xdr:from>
    <xdr:to>
      <xdr:col>107</xdr:col>
      <xdr:colOff>101600</xdr:colOff>
      <xdr:row>41</xdr:row>
      <xdr:rowOff>70723</xdr:rowOff>
    </xdr:to>
    <xdr:sp macro="" textlink="">
      <xdr:nvSpPr>
        <xdr:cNvPr id="592" name="楕円 591">
          <a:extLst>
            <a:ext uri="{FF2B5EF4-FFF2-40B4-BE49-F238E27FC236}">
              <a16:creationId xmlns:a16="http://schemas.microsoft.com/office/drawing/2014/main" id="{3451CBD7-318F-46ED-8667-1271344902A2}"/>
            </a:ext>
          </a:extLst>
        </xdr:cNvPr>
        <xdr:cNvSpPr/>
      </xdr:nvSpPr>
      <xdr:spPr>
        <a:xfrm>
          <a:off x="17937480" y="68461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14474</xdr:rowOff>
    </xdr:from>
    <xdr:to>
      <xdr:col>111</xdr:col>
      <xdr:colOff>177800</xdr:colOff>
      <xdr:row>41</xdr:row>
      <xdr:rowOff>19923</xdr:rowOff>
    </xdr:to>
    <xdr:cxnSp macro="">
      <xdr:nvCxnSpPr>
        <xdr:cNvPr id="593" name="直線コネクタ 592">
          <a:extLst>
            <a:ext uri="{FF2B5EF4-FFF2-40B4-BE49-F238E27FC236}">
              <a16:creationId xmlns:a16="http://schemas.microsoft.com/office/drawing/2014/main" id="{74BBA6E2-B0B4-4BBB-83C7-7707CD18327A}"/>
            </a:ext>
          </a:extLst>
        </xdr:cNvPr>
        <xdr:cNvCxnSpPr/>
      </xdr:nvCxnSpPr>
      <xdr:spPr>
        <a:xfrm flipV="1">
          <a:off x="17988280" y="6887714"/>
          <a:ext cx="789940" cy="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140836</xdr:rowOff>
    </xdr:from>
    <xdr:to>
      <xdr:col>102</xdr:col>
      <xdr:colOff>165100</xdr:colOff>
      <xdr:row>41</xdr:row>
      <xdr:rowOff>70986</xdr:rowOff>
    </xdr:to>
    <xdr:sp macro="" textlink="">
      <xdr:nvSpPr>
        <xdr:cNvPr id="594" name="楕円 593">
          <a:extLst>
            <a:ext uri="{FF2B5EF4-FFF2-40B4-BE49-F238E27FC236}">
              <a16:creationId xmlns:a16="http://schemas.microsoft.com/office/drawing/2014/main" id="{86FB4067-F0B2-4A87-8242-3A78A1D552A3}"/>
            </a:ext>
          </a:extLst>
        </xdr:cNvPr>
        <xdr:cNvSpPr/>
      </xdr:nvSpPr>
      <xdr:spPr>
        <a:xfrm>
          <a:off x="17162780" y="68464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19923</xdr:rowOff>
    </xdr:from>
    <xdr:to>
      <xdr:col>107</xdr:col>
      <xdr:colOff>50800</xdr:colOff>
      <xdr:row>41</xdr:row>
      <xdr:rowOff>20186</xdr:rowOff>
    </xdr:to>
    <xdr:cxnSp macro="">
      <xdr:nvCxnSpPr>
        <xdr:cNvPr id="595" name="直線コネクタ 594">
          <a:extLst>
            <a:ext uri="{FF2B5EF4-FFF2-40B4-BE49-F238E27FC236}">
              <a16:creationId xmlns:a16="http://schemas.microsoft.com/office/drawing/2014/main" id="{1B7E2CB5-9F48-4DB3-95D2-956C476086CF}"/>
            </a:ext>
          </a:extLst>
        </xdr:cNvPr>
        <xdr:cNvCxnSpPr/>
      </xdr:nvCxnSpPr>
      <xdr:spPr>
        <a:xfrm flipV="1">
          <a:off x="17213580" y="6893163"/>
          <a:ext cx="774700" cy="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150764</xdr:rowOff>
    </xdr:from>
    <xdr:to>
      <xdr:col>98</xdr:col>
      <xdr:colOff>38100</xdr:colOff>
      <xdr:row>41</xdr:row>
      <xdr:rowOff>80914</xdr:rowOff>
    </xdr:to>
    <xdr:sp macro="" textlink="">
      <xdr:nvSpPr>
        <xdr:cNvPr id="596" name="楕円 595">
          <a:extLst>
            <a:ext uri="{FF2B5EF4-FFF2-40B4-BE49-F238E27FC236}">
              <a16:creationId xmlns:a16="http://schemas.microsoft.com/office/drawing/2014/main" id="{FD201C0F-8E50-427D-95F1-F3E3A7FD7133}"/>
            </a:ext>
          </a:extLst>
        </xdr:cNvPr>
        <xdr:cNvSpPr/>
      </xdr:nvSpPr>
      <xdr:spPr>
        <a:xfrm>
          <a:off x="16388080" y="68563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20186</xdr:rowOff>
    </xdr:from>
    <xdr:to>
      <xdr:col>102</xdr:col>
      <xdr:colOff>114300</xdr:colOff>
      <xdr:row>41</xdr:row>
      <xdr:rowOff>30114</xdr:rowOff>
    </xdr:to>
    <xdr:cxnSp macro="">
      <xdr:nvCxnSpPr>
        <xdr:cNvPr id="597" name="直線コネクタ 596">
          <a:extLst>
            <a:ext uri="{FF2B5EF4-FFF2-40B4-BE49-F238E27FC236}">
              <a16:creationId xmlns:a16="http://schemas.microsoft.com/office/drawing/2014/main" id="{5E05F257-7180-4745-9F09-49FA117C3DDB}"/>
            </a:ext>
          </a:extLst>
        </xdr:cNvPr>
        <xdr:cNvCxnSpPr/>
      </xdr:nvCxnSpPr>
      <xdr:spPr>
        <a:xfrm flipV="1">
          <a:off x="16431260" y="6893426"/>
          <a:ext cx="782320" cy="9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158481</xdr:rowOff>
    </xdr:from>
    <xdr:ext cx="599010" cy="259045"/>
    <xdr:sp macro="" textlink="">
      <xdr:nvSpPr>
        <xdr:cNvPr id="598" name="n_1aveValue【一般廃棄物処理施設】&#10;一人当たり有形固定資産（償却資産）額">
          <a:extLst>
            <a:ext uri="{FF2B5EF4-FFF2-40B4-BE49-F238E27FC236}">
              <a16:creationId xmlns:a16="http://schemas.microsoft.com/office/drawing/2014/main" id="{D23FACDD-7549-44E7-8786-2FFC0B398068}"/>
            </a:ext>
          </a:extLst>
        </xdr:cNvPr>
        <xdr:cNvSpPr txBox="1"/>
      </xdr:nvSpPr>
      <xdr:spPr>
        <a:xfrm>
          <a:off x="18496495" y="6361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2995</xdr:rowOff>
    </xdr:from>
    <xdr:ext cx="599010" cy="259045"/>
    <xdr:sp macro="" textlink="">
      <xdr:nvSpPr>
        <xdr:cNvPr id="599" name="n_2aveValue【一般廃棄物処理施設】&#10;一人当たり有形固定資産（償却資産）額">
          <a:extLst>
            <a:ext uri="{FF2B5EF4-FFF2-40B4-BE49-F238E27FC236}">
              <a16:creationId xmlns:a16="http://schemas.microsoft.com/office/drawing/2014/main" id="{EDD2039D-0C1B-4605-8446-5FA51B5C1994}"/>
            </a:ext>
          </a:extLst>
        </xdr:cNvPr>
        <xdr:cNvSpPr txBox="1"/>
      </xdr:nvSpPr>
      <xdr:spPr>
        <a:xfrm>
          <a:off x="17734495" y="6373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11179</xdr:rowOff>
    </xdr:from>
    <xdr:ext cx="599010" cy="259045"/>
    <xdr:sp macro="" textlink="">
      <xdr:nvSpPr>
        <xdr:cNvPr id="600" name="n_3aveValue【一般廃棄物処理施設】&#10;一人当たり有形固定資産（償却資産）額">
          <a:extLst>
            <a:ext uri="{FF2B5EF4-FFF2-40B4-BE49-F238E27FC236}">
              <a16:creationId xmlns:a16="http://schemas.microsoft.com/office/drawing/2014/main" id="{5703D21E-DECF-4D1B-B360-955A8751D571}"/>
            </a:ext>
          </a:extLst>
        </xdr:cNvPr>
        <xdr:cNvSpPr txBox="1"/>
      </xdr:nvSpPr>
      <xdr:spPr>
        <a:xfrm>
          <a:off x="16936935" y="6381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22369</xdr:rowOff>
    </xdr:from>
    <xdr:ext cx="599010" cy="259045"/>
    <xdr:sp macro="" textlink="">
      <xdr:nvSpPr>
        <xdr:cNvPr id="601" name="n_4aveValue【一般廃棄物処理施設】&#10;一人当たり有形固定資産（償却資産）額">
          <a:extLst>
            <a:ext uri="{FF2B5EF4-FFF2-40B4-BE49-F238E27FC236}">
              <a16:creationId xmlns:a16="http://schemas.microsoft.com/office/drawing/2014/main" id="{C3D14BA0-7990-4E68-A6AA-25F9296D4309}"/>
            </a:ext>
          </a:extLst>
        </xdr:cNvPr>
        <xdr:cNvSpPr txBox="1"/>
      </xdr:nvSpPr>
      <xdr:spPr>
        <a:xfrm>
          <a:off x="16162235" y="6392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56401</xdr:rowOff>
    </xdr:from>
    <xdr:ext cx="534377" cy="259045"/>
    <xdr:sp macro="" textlink="">
      <xdr:nvSpPr>
        <xdr:cNvPr id="602" name="n_1mainValue【一般廃棄物処理施設】&#10;一人当たり有形固定資産（償却資産）額">
          <a:extLst>
            <a:ext uri="{FF2B5EF4-FFF2-40B4-BE49-F238E27FC236}">
              <a16:creationId xmlns:a16="http://schemas.microsoft.com/office/drawing/2014/main" id="{955641C2-8D61-4BE4-A210-F0E858374208}"/>
            </a:ext>
          </a:extLst>
        </xdr:cNvPr>
        <xdr:cNvSpPr txBox="1"/>
      </xdr:nvSpPr>
      <xdr:spPr>
        <a:xfrm>
          <a:off x="18528811" y="692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61850</xdr:rowOff>
    </xdr:from>
    <xdr:ext cx="534377" cy="259045"/>
    <xdr:sp macro="" textlink="">
      <xdr:nvSpPr>
        <xdr:cNvPr id="603" name="n_2mainValue【一般廃棄物処理施設】&#10;一人当たり有形固定資産（償却資産）額">
          <a:extLst>
            <a:ext uri="{FF2B5EF4-FFF2-40B4-BE49-F238E27FC236}">
              <a16:creationId xmlns:a16="http://schemas.microsoft.com/office/drawing/2014/main" id="{17A5AEF8-ED50-49A3-A4F2-036E40CB075D}"/>
            </a:ext>
          </a:extLst>
        </xdr:cNvPr>
        <xdr:cNvSpPr txBox="1"/>
      </xdr:nvSpPr>
      <xdr:spPr>
        <a:xfrm>
          <a:off x="17766811" y="693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62113</xdr:rowOff>
    </xdr:from>
    <xdr:ext cx="534377" cy="259045"/>
    <xdr:sp macro="" textlink="">
      <xdr:nvSpPr>
        <xdr:cNvPr id="604" name="n_3mainValue【一般廃棄物処理施設】&#10;一人当たり有形固定資産（償却資産）額">
          <a:extLst>
            <a:ext uri="{FF2B5EF4-FFF2-40B4-BE49-F238E27FC236}">
              <a16:creationId xmlns:a16="http://schemas.microsoft.com/office/drawing/2014/main" id="{A0334A88-3197-4C4C-9C21-CFD6D24AB260}"/>
            </a:ext>
          </a:extLst>
        </xdr:cNvPr>
        <xdr:cNvSpPr txBox="1"/>
      </xdr:nvSpPr>
      <xdr:spPr>
        <a:xfrm>
          <a:off x="16969251" y="693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72041</xdr:rowOff>
    </xdr:from>
    <xdr:ext cx="534377" cy="259045"/>
    <xdr:sp macro="" textlink="">
      <xdr:nvSpPr>
        <xdr:cNvPr id="605" name="n_4mainValue【一般廃棄物処理施設】&#10;一人当たり有形固定資産（償却資産）額">
          <a:extLst>
            <a:ext uri="{FF2B5EF4-FFF2-40B4-BE49-F238E27FC236}">
              <a16:creationId xmlns:a16="http://schemas.microsoft.com/office/drawing/2014/main" id="{8B82D492-1EB2-428E-BF78-27BE1B30FF48}"/>
            </a:ext>
          </a:extLst>
        </xdr:cNvPr>
        <xdr:cNvSpPr txBox="1"/>
      </xdr:nvSpPr>
      <xdr:spPr>
        <a:xfrm>
          <a:off x="16194551" y="694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a:extLst>
            <a:ext uri="{FF2B5EF4-FFF2-40B4-BE49-F238E27FC236}">
              <a16:creationId xmlns:a16="http://schemas.microsoft.com/office/drawing/2014/main" id="{7454FC9B-5A10-48D4-B595-15FFD6EA7B11}"/>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a:extLst>
            <a:ext uri="{FF2B5EF4-FFF2-40B4-BE49-F238E27FC236}">
              <a16:creationId xmlns:a16="http://schemas.microsoft.com/office/drawing/2014/main" id="{E68BED50-7607-442C-9788-2275C60158BF}"/>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a:extLst>
            <a:ext uri="{FF2B5EF4-FFF2-40B4-BE49-F238E27FC236}">
              <a16:creationId xmlns:a16="http://schemas.microsoft.com/office/drawing/2014/main" id="{899A6113-04C2-4C88-9501-CB9EBB7185D6}"/>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a:extLst>
            <a:ext uri="{FF2B5EF4-FFF2-40B4-BE49-F238E27FC236}">
              <a16:creationId xmlns:a16="http://schemas.microsoft.com/office/drawing/2014/main" id="{D59061E1-AD27-4F33-A116-26960D4CCD7B}"/>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a:extLst>
            <a:ext uri="{FF2B5EF4-FFF2-40B4-BE49-F238E27FC236}">
              <a16:creationId xmlns:a16="http://schemas.microsoft.com/office/drawing/2014/main" id="{5E370D89-1204-4698-B621-5C8B3EAE32F3}"/>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a:extLst>
            <a:ext uri="{FF2B5EF4-FFF2-40B4-BE49-F238E27FC236}">
              <a16:creationId xmlns:a16="http://schemas.microsoft.com/office/drawing/2014/main" id="{A799CE2B-6037-45AA-AAA9-3BB895E0B771}"/>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a:extLst>
            <a:ext uri="{FF2B5EF4-FFF2-40B4-BE49-F238E27FC236}">
              <a16:creationId xmlns:a16="http://schemas.microsoft.com/office/drawing/2014/main" id="{C63D5B41-4EEF-412E-AB20-C55AD758FD7A}"/>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a:extLst>
            <a:ext uri="{FF2B5EF4-FFF2-40B4-BE49-F238E27FC236}">
              <a16:creationId xmlns:a16="http://schemas.microsoft.com/office/drawing/2014/main" id="{6E27CD51-4846-49A3-BF3F-C79FB0AD62FD}"/>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a:extLst>
            <a:ext uri="{FF2B5EF4-FFF2-40B4-BE49-F238E27FC236}">
              <a16:creationId xmlns:a16="http://schemas.microsoft.com/office/drawing/2014/main" id="{7A1083D7-6B77-4806-9A7C-9B0DEBC77D5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a:extLst>
            <a:ext uri="{FF2B5EF4-FFF2-40B4-BE49-F238E27FC236}">
              <a16:creationId xmlns:a16="http://schemas.microsoft.com/office/drawing/2014/main" id="{F3C7D394-D462-46BA-8985-3AB243B81372}"/>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a:extLst>
            <a:ext uri="{FF2B5EF4-FFF2-40B4-BE49-F238E27FC236}">
              <a16:creationId xmlns:a16="http://schemas.microsoft.com/office/drawing/2014/main" id="{92A0C739-AE96-45C1-B31B-087300A73A2A}"/>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7" name="直線コネクタ 616">
          <a:extLst>
            <a:ext uri="{FF2B5EF4-FFF2-40B4-BE49-F238E27FC236}">
              <a16:creationId xmlns:a16="http://schemas.microsoft.com/office/drawing/2014/main" id="{D91302A6-2C5B-4645-98FB-FD17CBD9D7DB}"/>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8" name="テキスト ボックス 617">
          <a:extLst>
            <a:ext uri="{FF2B5EF4-FFF2-40B4-BE49-F238E27FC236}">
              <a16:creationId xmlns:a16="http://schemas.microsoft.com/office/drawing/2014/main" id="{76113AD1-6C59-4E09-8DDB-0A6EA25F875B}"/>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9" name="直線コネクタ 618">
          <a:extLst>
            <a:ext uri="{FF2B5EF4-FFF2-40B4-BE49-F238E27FC236}">
              <a16:creationId xmlns:a16="http://schemas.microsoft.com/office/drawing/2014/main" id="{605D39F8-3C51-4BDD-94D4-0A8EBD0D0623}"/>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0" name="テキスト ボックス 619">
          <a:extLst>
            <a:ext uri="{FF2B5EF4-FFF2-40B4-BE49-F238E27FC236}">
              <a16:creationId xmlns:a16="http://schemas.microsoft.com/office/drawing/2014/main" id="{C2589067-60C9-4DDA-ABD3-969A56630BAC}"/>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a:extLst>
            <a:ext uri="{FF2B5EF4-FFF2-40B4-BE49-F238E27FC236}">
              <a16:creationId xmlns:a16="http://schemas.microsoft.com/office/drawing/2014/main" id="{2C77EF46-60F3-4D0B-93A1-D65F6553C7FA}"/>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a:extLst>
            <a:ext uri="{FF2B5EF4-FFF2-40B4-BE49-F238E27FC236}">
              <a16:creationId xmlns:a16="http://schemas.microsoft.com/office/drawing/2014/main" id="{984A3B16-FA3C-4802-8F2C-79AC909CAAC0}"/>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3" name="直線コネクタ 622">
          <a:extLst>
            <a:ext uri="{FF2B5EF4-FFF2-40B4-BE49-F238E27FC236}">
              <a16:creationId xmlns:a16="http://schemas.microsoft.com/office/drawing/2014/main" id="{82728018-AE14-427D-A266-D16E83E96DE0}"/>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4" name="テキスト ボックス 623">
          <a:extLst>
            <a:ext uri="{FF2B5EF4-FFF2-40B4-BE49-F238E27FC236}">
              <a16:creationId xmlns:a16="http://schemas.microsoft.com/office/drawing/2014/main" id="{533DE59C-6137-4B2A-93CC-B45E55C52A15}"/>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5" name="直線コネクタ 624">
          <a:extLst>
            <a:ext uri="{FF2B5EF4-FFF2-40B4-BE49-F238E27FC236}">
              <a16:creationId xmlns:a16="http://schemas.microsoft.com/office/drawing/2014/main" id="{B2CB8B9D-A282-47FC-9D69-43234F81F746}"/>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6" name="テキスト ボックス 625">
          <a:extLst>
            <a:ext uri="{FF2B5EF4-FFF2-40B4-BE49-F238E27FC236}">
              <a16:creationId xmlns:a16="http://schemas.microsoft.com/office/drawing/2014/main" id="{9E1579B5-32D9-47CE-AE39-9D10EF348C57}"/>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a:extLst>
            <a:ext uri="{FF2B5EF4-FFF2-40B4-BE49-F238E27FC236}">
              <a16:creationId xmlns:a16="http://schemas.microsoft.com/office/drawing/2014/main" id="{21E31381-4F02-4A9D-97A4-B316D2F16B81}"/>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8" name="テキスト ボックス 627">
          <a:extLst>
            <a:ext uri="{FF2B5EF4-FFF2-40B4-BE49-F238E27FC236}">
              <a16:creationId xmlns:a16="http://schemas.microsoft.com/office/drawing/2014/main" id="{41E4C2B1-50B0-47F4-9D4E-59F08C076B26}"/>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9" name="【保健センター・保健所】&#10;有形固定資産減価償却率グラフ枠">
          <a:extLst>
            <a:ext uri="{FF2B5EF4-FFF2-40B4-BE49-F238E27FC236}">
              <a16:creationId xmlns:a16="http://schemas.microsoft.com/office/drawing/2014/main" id="{99828EA8-DABE-4E9E-88F2-B8B8AFA5DBDC}"/>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118110</xdr:rowOff>
    </xdr:from>
    <xdr:to>
      <xdr:col>85</xdr:col>
      <xdr:colOff>126364</xdr:colOff>
      <xdr:row>64</xdr:row>
      <xdr:rowOff>76200</xdr:rowOff>
    </xdr:to>
    <xdr:cxnSp macro="">
      <xdr:nvCxnSpPr>
        <xdr:cNvPr id="630" name="直線コネクタ 629">
          <a:extLst>
            <a:ext uri="{FF2B5EF4-FFF2-40B4-BE49-F238E27FC236}">
              <a16:creationId xmlns:a16="http://schemas.microsoft.com/office/drawing/2014/main" id="{E8E92FE1-7FA7-43B9-BA51-115060C8EDBD}"/>
            </a:ext>
          </a:extLst>
        </xdr:cNvPr>
        <xdr:cNvCxnSpPr/>
      </xdr:nvCxnSpPr>
      <xdr:spPr>
        <a:xfrm flipV="1">
          <a:off x="14375764" y="933831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31" name="【保健センター・保健所】&#10;有形固定資産減価償却率最小値テキスト">
          <a:extLst>
            <a:ext uri="{FF2B5EF4-FFF2-40B4-BE49-F238E27FC236}">
              <a16:creationId xmlns:a16="http://schemas.microsoft.com/office/drawing/2014/main" id="{FA6F7BD7-B8D7-496C-8C69-CDECD10B3D07}"/>
            </a:ext>
          </a:extLst>
        </xdr:cNvPr>
        <xdr:cNvSpPr txBox="1"/>
      </xdr:nvSpPr>
      <xdr:spPr>
        <a:xfrm>
          <a:off x="1441450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32" name="直線コネクタ 631">
          <a:extLst>
            <a:ext uri="{FF2B5EF4-FFF2-40B4-BE49-F238E27FC236}">
              <a16:creationId xmlns:a16="http://schemas.microsoft.com/office/drawing/2014/main" id="{A00EF44B-0C41-4132-8F31-82760BD43857}"/>
            </a:ext>
          </a:extLst>
        </xdr:cNvPr>
        <xdr:cNvCxnSpPr/>
      </xdr:nvCxnSpPr>
      <xdr:spPr>
        <a:xfrm>
          <a:off x="1428750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64787</xdr:rowOff>
    </xdr:from>
    <xdr:ext cx="405111" cy="259045"/>
    <xdr:sp macro="" textlink="">
      <xdr:nvSpPr>
        <xdr:cNvPr id="633" name="【保健センター・保健所】&#10;有形固定資産減価償却率最大値テキスト">
          <a:extLst>
            <a:ext uri="{FF2B5EF4-FFF2-40B4-BE49-F238E27FC236}">
              <a16:creationId xmlns:a16="http://schemas.microsoft.com/office/drawing/2014/main" id="{256E4134-8E1B-4AAB-9E05-84B6B623725D}"/>
            </a:ext>
          </a:extLst>
        </xdr:cNvPr>
        <xdr:cNvSpPr txBox="1"/>
      </xdr:nvSpPr>
      <xdr:spPr>
        <a:xfrm>
          <a:off x="14414500" y="9117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118110</xdr:rowOff>
    </xdr:from>
    <xdr:to>
      <xdr:col>86</xdr:col>
      <xdr:colOff>25400</xdr:colOff>
      <xdr:row>55</xdr:row>
      <xdr:rowOff>118110</xdr:rowOff>
    </xdr:to>
    <xdr:cxnSp macro="">
      <xdr:nvCxnSpPr>
        <xdr:cNvPr id="634" name="直線コネクタ 633">
          <a:extLst>
            <a:ext uri="{FF2B5EF4-FFF2-40B4-BE49-F238E27FC236}">
              <a16:creationId xmlns:a16="http://schemas.microsoft.com/office/drawing/2014/main" id="{6A75EC60-2B49-4B5C-8E04-C2658C30EC3F}"/>
            </a:ext>
          </a:extLst>
        </xdr:cNvPr>
        <xdr:cNvCxnSpPr/>
      </xdr:nvCxnSpPr>
      <xdr:spPr>
        <a:xfrm>
          <a:off x="14287500" y="93383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59707</xdr:rowOff>
    </xdr:from>
    <xdr:ext cx="405111" cy="259045"/>
    <xdr:sp macro="" textlink="">
      <xdr:nvSpPr>
        <xdr:cNvPr id="635" name="【保健センター・保健所】&#10;有形固定資産減価償却率平均値テキスト">
          <a:extLst>
            <a:ext uri="{FF2B5EF4-FFF2-40B4-BE49-F238E27FC236}">
              <a16:creationId xmlns:a16="http://schemas.microsoft.com/office/drawing/2014/main" id="{5D8B7098-CF4F-43EE-9771-F26E26EBD307}"/>
            </a:ext>
          </a:extLst>
        </xdr:cNvPr>
        <xdr:cNvSpPr txBox="1"/>
      </xdr:nvSpPr>
      <xdr:spPr>
        <a:xfrm>
          <a:off x="14414500" y="9782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36830</xdr:rowOff>
    </xdr:from>
    <xdr:to>
      <xdr:col>85</xdr:col>
      <xdr:colOff>177800</xdr:colOff>
      <xdr:row>59</xdr:row>
      <xdr:rowOff>138430</xdr:rowOff>
    </xdr:to>
    <xdr:sp macro="" textlink="">
      <xdr:nvSpPr>
        <xdr:cNvPr id="636" name="フローチャート: 判断 635">
          <a:extLst>
            <a:ext uri="{FF2B5EF4-FFF2-40B4-BE49-F238E27FC236}">
              <a16:creationId xmlns:a16="http://schemas.microsoft.com/office/drawing/2014/main" id="{20912C37-F633-4341-A45F-44DEF70293F5}"/>
            </a:ext>
          </a:extLst>
        </xdr:cNvPr>
        <xdr:cNvSpPr/>
      </xdr:nvSpPr>
      <xdr:spPr>
        <a:xfrm>
          <a:off x="14325600" y="992759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6350</xdr:rowOff>
    </xdr:from>
    <xdr:to>
      <xdr:col>81</xdr:col>
      <xdr:colOff>101600</xdr:colOff>
      <xdr:row>59</xdr:row>
      <xdr:rowOff>107950</xdr:rowOff>
    </xdr:to>
    <xdr:sp macro="" textlink="">
      <xdr:nvSpPr>
        <xdr:cNvPr id="637" name="フローチャート: 判断 636">
          <a:extLst>
            <a:ext uri="{FF2B5EF4-FFF2-40B4-BE49-F238E27FC236}">
              <a16:creationId xmlns:a16="http://schemas.microsoft.com/office/drawing/2014/main" id="{C6FABE09-E9CE-46AE-8FE1-A8E954A82F23}"/>
            </a:ext>
          </a:extLst>
        </xdr:cNvPr>
        <xdr:cNvSpPr/>
      </xdr:nvSpPr>
      <xdr:spPr>
        <a:xfrm>
          <a:off x="13578840" y="989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135890</xdr:rowOff>
    </xdr:from>
    <xdr:to>
      <xdr:col>76</xdr:col>
      <xdr:colOff>165100</xdr:colOff>
      <xdr:row>59</xdr:row>
      <xdr:rowOff>66040</xdr:rowOff>
    </xdr:to>
    <xdr:sp macro="" textlink="">
      <xdr:nvSpPr>
        <xdr:cNvPr id="638" name="フローチャート: 判断 637">
          <a:extLst>
            <a:ext uri="{FF2B5EF4-FFF2-40B4-BE49-F238E27FC236}">
              <a16:creationId xmlns:a16="http://schemas.microsoft.com/office/drawing/2014/main" id="{DCB1DD8A-3B39-4380-ACD6-68E9CCFDEDA3}"/>
            </a:ext>
          </a:extLst>
        </xdr:cNvPr>
        <xdr:cNvSpPr/>
      </xdr:nvSpPr>
      <xdr:spPr>
        <a:xfrm>
          <a:off x="12804140" y="98590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114935</xdr:rowOff>
    </xdr:from>
    <xdr:to>
      <xdr:col>72</xdr:col>
      <xdr:colOff>38100</xdr:colOff>
      <xdr:row>59</xdr:row>
      <xdr:rowOff>45085</xdr:rowOff>
    </xdr:to>
    <xdr:sp macro="" textlink="">
      <xdr:nvSpPr>
        <xdr:cNvPr id="639" name="フローチャート: 判断 638">
          <a:extLst>
            <a:ext uri="{FF2B5EF4-FFF2-40B4-BE49-F238E27FC236}">
              <a16:creationId xmlns:a16="http://schemas.microsoft.com/office/drawing/2014/main" id="{29D5B905-F012-49BB-937C-4CECA8600D79}"/>
            </a:ext>
          </a:extLst>
        </xdr:cNvPr>
        <xdr:cNvSpPr/>
      </xdr:nvSpPr>
      <xdr:spPr>
        <a:xfrm>
          <a:off x="12029440" y="98380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55880</xdr:rowOff>
    </xdr:from>
    <xdr:to>
      <xdr:col>67</xdr:col>
      <xdr:colOff>101600</xdr:colOff>
      <xdr:row>58</xdr:row>
      <xdr:rowOff>157480</xdr:rowOff>
    </xdr:to>
    <xdr:sp macro="" textlink="">
      <xdr:nvSpPr>
        <xdr:cNvPr id="640" name="フローチャート: 判断 639">
          <a:extLst>
            <a:ext uri="{FF2B5EF4-FFF2-40B4-BE49-F238E27FC236}">
              <a16:creationId xmlns:a16="http://schemas.microsoft.com/office/drawing/2014/main" id="{A90C94F3-E07B-490A-8E0F-2F871033D6F0}"/>
            </a:ext>
          </a:extLst>
        </xdr:cNvPr>
        <xdr:cNvSpPr/>
      </xdr:nvSpPr>
      <xdr:spPr>
        <a:xfrm>
          <a:off x="11231880" y="97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A95FCFA3-4E22-41F0-AA74-6C718B584B11}"/>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50F15425-23C6-4419-BC45-513E12F7F1E5}"/>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4A6666F1-93A5-4D10-8241-58263BECEA79}"/>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DFD3D1FC-30F0-45FA-9E38-B6D57693F079}"/>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85BB627E-6524-47D5-BC52-7B7A0F41939B}"/>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99695</xdr:rowOff>
    </xdr:from>
    <xdr:to>
      <xdr:col>85</xdr:col>
      <xdr:colOff>177800</xdr:colOff>
      <xdr:row>62</xdr:row>
      <xdr:rowOff>29845</xdr:rowOff>
    </xdr:to>
    <xdr:sp macro="" textlink="">
      <xdr:nvSpPr>
        <xdr:cNvPr id="646" name="楕円 645">
          <a:extLst>
            <a:ext uri="{FF2B5EF4-FFF2-40B4-BE49-F238E27FC236}">
              <a16:creationId xmlns:a16="http://schemas.microsoft.com/office/drawing/2014/main" id="{EBD89C25-BEC0-47E4-A80F-8ABA2B7A9056}"/>
            </a:ext>
          </a:extLst>
        </xdr:cNvPr>
        <xdr:cNvSpPr/>
      </xdr:nvSpPr>
      <xdr:spPr>
        <a:xfrm>
          <a:off x="14325600" y="1032573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78122</xdr:rowOff>
    </xdr:from>
    <xdr:ext cx="405111" cy="259045"/>
    <xdr:sp macro="" textlink="">
      <xdr:nvSpPr>
        <xdr:cNvPr id="647" name="【保健センター・保健所】&#10;有形固定資産減価償却率該当値テキスト">
          <a:extLst>
            <a:ext uri="{FF2B5EF4-FFF2-40B4-BE49-F238E27FC236}">
              <a16:creationId xmlns:a16="http://schemas.microsoft.com/office/drawing/2014/main" id="{0777063A-7EC7-491C-89D8-394462126292}"/>
            </a:ext>
          </a:extLst>
        </xdr:cNvPr>
        <xdr:cNvSpPr txBox="1"/>
      </xdr:nvSpPr>
      <xdr:spPr>
        <a:xfrm>
          <a:off x="14414500" y="1030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61595</xdr:rowOff>
    </xdr:from>
    <xdr:to>
      <xdr:col>81</xdr:col>
      <xdr:colOff>101600</xdr:colOff>
      <xdr:row>61</xdr:row>
      <xdr:rowOff>163195</xdr:rowOff>
    </xdr:to>
    <xdr:sp macro="" textlink="">
      <xdr:nvSpPr>
        <xdr:cNvPr id="648" name="楕円 647">
          <a:extLst>
            <a:ext uri="{FF2B5EF4-FFF2-40B4-BE49-F238E27FC236}">
              <a16:creationId xmlns:a16="http://schemas.microsoft.com/office/drawing/2014/main" id="{D4B629C9-6FAB-4D5D-A4B9-E45A41041360}"/>
            </a:ext>
          </a:extLst>
        </xdr:cNvPr>
        <xdr:cNvSpPr/>
      </xdr:nvSpPr>
      <xdr:spPr>
        <a:xfrm>
          <a:off x="13578840" y="1028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112395</xdr:rowOff>
    </xdr:from>
    <xdr:to>
      <xdr:col>85</xdr:col>
      <xdr:colOff>127000</xdr:colOff>
      <xdr:row>61</xdr:row>
      <xdr:rowOff>150495</xdr:rowOff>
    </xdr:to>
    <xdr:cxnSp macro="">
      <xdr:nvCxnSpPr>
        <xdr:cNvPr id="649" name="直線コネクタ 648">
          <a:extLst>
            <a:ext uri="{FF2B5EF4-FFF2-40B4-BE49-F238E27FC236}">
              <a16:creationId xmlns:a16="http://schemas.microsoft.com/office/drawing/2014/main" id="{EFC3F8C8-1035-4308-87A1-12AC97AE7E24}"/>
            </a:ext>
          </a:extLst>
        </xdr:cNvPr>
        <xdr:cNvCxnSpPr/>
      </xdr:nvCxnSpPr>
      <xdr:spPr>
        <a:xfrm>
          <a:off x="13629640" y="10338435"/>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21590</xdr:rowOff>
    </xdr:from>
    <xdr:to>
      <xdr:col>76</xdr:col>
      <xdr:colOff>165100</xdr:colOff>
      <xdr:row>61</xdr:row>
      <xdr:rowOff>123190</xdr:rowOff>
    </xdr:to>
    <xdr:sp macro="" textlink="">
      <xdr:nvSpPr>
        <xdr:cNvPr id="650" name="楕円 649">
          <a:extLst>
            <a:ext uri="{FF2B5EF4-FFF2-40B4-BE49-F238E27FC236}">
              <a16:creationId xmlns:a16="http://schemas.microsoft.com/office/drawing/2014/main" id="{7F46FE29-0F22-44E7-9726-2B0CD0372100}"/>
            </a:ext>
          </a:extLst>
        </xdr:cNvPr>
        <xdr:cNvSpPr/>
      </xdr:nvSpPr>
      <xdr:spPr>
        <a:xfrm>
          <a:off x="1280414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72390</xdr:rowOff>
    </xdr:from>
    <xdr:to>
      <xdr:col>81</xdr:col>
      <xdr:colOff>50800</xdr:colOff>
      <xdr:row>61</xdr:row>
      <xdr:rowOff>112395</xdr:rowOff>
    </xdr:to>
    <xdr:cxnSp macro="">
      <xdr:nvCxnSpPr>
        <xdr:cNvPr id="651" name="直線コネクタ 650">
          <a:extLst>
            <a:ext uri="{FF2B5EF4-FFF2-40B4-BE49-F238E27FC236}">
              <a16:creationId xmlns:a16="http://schemas.microsoft.com/office/drawing/2014/main" id="{F1386873-EBC0-4B21-AFBB-42E528A63666}"/>
            </a:ext>
          </a:extLst>
        </xdr:cNvPr>
        <xdr:cNvCxnSpPr/>
      </xdr:nvCxnSpPr>
      <xdr:spPr>
        <a:xfrm>
          <a:off x="12854940" y="10298430"/>
          <a:ext cx="7747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154940</xdr:rowOff>
    </xdr:from>
    <xdr:to>
      <xdr:col>72</xdr:col>
      <xdr:colOff>38100</xdr:colOff>
      <xdr:row>61</xdr:row>
      <xdr:rowOff>85090</xdr:rowOff>
    </xdr:to>
    <xdr:sp macro="" textlink="">
      <xdr:nvSpPr>
        <xdr:cNvPr id="652" name="楕円 651">
          <a:extLst>
            <a:ext uri="{FF2B5EF4-FFF2-40B4-BE49-F238E27FC236}">
              <a16:creationId xmlns:a16="http://schemas.microsoft.com/office/drawing/2014/main" id="{BA8A5B06-1A0A-453A-A7F1-662CEF2D458A}"/>
            </a:ext>
          </a:extLst>
        </xdr:cNvPr>
        <xdr:cNvSpPr/>
      </xdr:nvSpPr>
      <xdr:spPr>
        <a:xfrm>
          <a:off x="12029440" y="102133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34290</xdr:rowOff>
    </xdr:from>
    <xdr:to>
      <xdr:col>76</xdr:col>
      <xdr:colOff>114300</xdr:colOff>
      <xdr:row>61</xdr:row>
      <xdr:rowOff>72390</xdr:rowOff>
    </xdr:to>
    <xdr:cxnSp macro="">
      <xdr:nvCxnSpPr>
        <xdr:cNvPr id="653" name="直線コネクタ 652">
          <a:extLst>
            <a:ext uri="{FF2B5EF4-FFF2-40B4-BE49-F238E27FC236}">
              <a16:creationId xmlns:a16="http://schemas.microsoft.com/office/drawing/2014/main" id="{748B16E4-29C7-49DE-8910-EAF7231A56D0}"/>
            </a:ext>
          </a:extLst>
        </xdr:cNvPr>
        <xdr:cNvCxnSpPr/>
      </xdr:nvCxnSpPr>
      <xdr:spPr>
        <a:xfrm>
          <a:off x="12072620" y="1026033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116840</xdr:rowOff>
    </xdr:from>
    <xdr:to>
      <xdr:col>67</xdr:col>
      <xdr:colOff>101600</xdr:colOff>
      <xdr:row>61</xdr:row>
      <xdr:rowOff>46990</xdr:rowOff>
    </xdr:to>
    <xdr:sp macro="" textlink="">
      <xdr:nvSpPr>
        <xdr:cNvPr id="654" name="楕円 653">
          <a:extLst>
            <a:ext uri="{FF2B5EF4-FFF2-40B4-BE49-F238E27FC236}">
              <a16:creationId xmlns:a16="http://schemas.microsoft.com/office/drawing/2014/main" id="{2335E8E5-B25D-4014-BBF0-0E566652260B}"/>
            </a:ext>
          </a:extLst>
        </xdr:cNvPr>
        <xdr:cNvSpPr/>
      </xdr:nvSpPr>
      <xdr:spPr>
        <a:xfrm>
          <a:off x="11231880" y="10175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167640</xdr:rowOff>
    </xdr:from>
    <xdr:to>
      <xdr:col>71</xdr:col>
      <xdr:colOff>177800</xdr:colOff>
      <xdr:row>61</xdr:row>
      <xdr:rowOff>34290</xdr:rowOff>
    </xdr:to>
    <xdr:cxnSp macro="">
      <xdr:nvCxnSpPr>
        <xdr:cNvPr id="655" name="直線コネクタ 654">
          <a:extLst>
            <a:ext uri="{FF2B5EF4-FFF2-40B4-BE49-F238E27FC236}">
              <a16:creationId xmlns:a16="http://schemas.microsoft.com/office/drawing/2014/main" id="{CEB4F669-5571-4D3C-9E3E-F04EDC8EC885}"/>
            </a:ext>
          </a:extLst>
        </xdr:cNvPr>
        <xdr:cNvCxnSpPr/>
      </xdr:nvCxnSpPr>
      <xdr:spPr>
        <a:xfrm>
          <a:off x="11282680" y="1022604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124477</xdr:rowOff>
    </xdr:from>
    <xdr:ext cx="405111" cy="259045"/>
    <xdr:sp macro="" textlink="">
      <xdr:nvSpPr>
        <xdr:cNvPr id="656" name="n_1aveValue【保健センター・保健所】&#10;有形固定資産減価償却率">
          <a:extLst>
            <a:ext uri="{FF2B5EF4-FFF2-40B4-BE49-F238E27FC236}">
              <a16:creationId xmlns:a16="http://schemas.microsoft.com/office/drawing/2014/main" id="{1E1AFAA0-3CE6-4022-B9D1-CFE8D94F0340}"/>
            </a:ext>
          </a:extLst>
        </xdr:cNvPr>
        <xdr:cNvSpPr txBox="1"/>
      </xdr:nvSpPr>
      <xdr:spPr>
        <a:xfrm>
          <a:off x="13437244" y="967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82567</xdr:rowOff>
    </xdr:from>
    <xdr:ext cx="405111" cy="259045"/>
    <xdr:sp macro="" textlink="">
      <xdr:nvSpPr>
        <xdr:cNvPr id="657" name="n_2aveValue【保健センター・保健所】&#10;有形固定資産減価償却率">
          <a:extLst>
            <a:ext uri="{FF2B5EF4-FFF2-40B4-BE49-F238E27FC236}">
              <a16:creationId xmlns:a16="http://schemas.microsoft.com/office/drawing/2014/main" id="{A44EAE61-E71D-4397-A3B0-328D2314B249}"/>
            </a:ext>
          </a:extLst>
        </xdr:cNvPr>
        <xdr:cNvSpPr txBox="1"/>
      </xdr:nvSpPr>
      <xdr:spPr>
        <a:xfrm>
          <a:off x="12675244" y="963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61612</xdr:rowOff>
    </xdr:from>
    <xdr:ext cx="405111" cy="259045"/>
    <xdr:sp macro="" textlink="">
      <xdr:nvSpPr>
        <xdr:cNvPr id="658" name="n_3aveValue【保健センター・保健所】&#10;有形固定資産減価償却率">
          <a:extLst>
            <a:ext uri="{FF2B5EF4-FFF2-40B4-BE49-F238E27FC236}">
              <a16:creationId xmlns:a16="http://schemas.microsoft.com/office/drawing/2014/main" id="{DDD48C89-690E-44B2-8555-D8A007947162}"/>
            </a:ext>
          </a:extLst>
        </xdr:cNvPr>
        <xdr:cNvSpPr txBox="1"/>
      </xdr:nvSpPr>
      <xdr:spPr>
        <a:xfrm>
          <a:off x="11900544" y="961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2557</xdr:rowOff>
    </xdr:from>
    <xdr:ext cx="405111" cy="259045"/>
    <xdr:sp macro="" textlink="">
      <xdr:nvSpPr>
        <xdr:cNvPr id="659" name="n_4aveValue【保健センター・保健所】&#10;有形固定資産減価償却率">
          <a:extLst>
            <a:ext uri="{FF2B5EF4-FFF2-40B4-BE49-F238E27FC236}">
              <a16:creationId xmlns:a16="http://schemas.microsoft.com/office/drawing/2014/main" id="{92794A4A-9536-43DF-8904-AF9BCF6C19CC}"/>
            </a:ext>
          </a:extLst>
        </xdr:cNvPr>
        <xdr:cNvSpPr txBox="1"/>
      </xdr:nvSpPr>
      <xdr:spPr>
        <a:xfrm>
          <a:off x="11102984" y="955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154322</xdr:rowOff>
    </xdr:from>
    <xdr:ext cx="405111" cy="259045"/>
    <xdr:sp macro="" textlink="">
      <xdr:nvSpPr>
        <xdr:cNvPr id="660" name="n_1mainValue【保健センター・保健所】&#10;有形固定資産減価償却率">
          <a:extLst>
            <a:ext uri="{FF2B5EF4-FFF2-40B4-BE49-F238E27FC236}">
              <a16:creationId xmlns:a16="http://schemas.microsoft.com/office/drawing/2014/main" id="{161D7F01-1D9F-460B-8561-BD291A7CDF5B}"/>
            </a:ext>
          </a:extLst>
        </xdr:cNvPr>
        <xdr:cNvSpPr txBox="1"/>
      </xdr:nvSpPr>
      <xdr:spPr>
        <a:xfrm>
          <a:off x="13437244"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114317</xdr:rowOff>
    </xdr:from>
    <xdr:ext cx="405111" cy="259045"/>
    <xdr:sp macro="" textlink="">
      <xdr:nvSpPr>
        <xdr:cNvPr id="661" name="n_2mainValue【保健センター・保健所】&#10;有形固定資産減価償却率">
          <a:extLst>
            <a:ext uri="{FF2B5EF4-FFF2-40B4-BE49-F238E27FC236}">
              <a16:creationId xmlns:a16="http://schemas.microsoft.com/office/drawing/2014/main" id="{7F5A3FB8-B391-45C7-AF0E-FD5F04FF32BE}"/>
            </a:ext>
          </a:extLst>
        </xdr:cNvPr>
        <xdr:cNvSpPr txBox="1"/>
      </xdr:nvSpPr>
      <xdr:spPr>
        <a:xfrm>
          <a:off x="126752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76217</xdr:rowOff>
    </xdr:from>
    <xdr:ext cx="405111" cy="259045"/>
    <xdr:sp macro="" textlink="">
      <xdr:nvSpPr>
        <xdr:cNvPr id="662" name="n_3mainValue【保健センター・保健所】&#10;有形固定資産減価償却率">
          <a:extLst>
            <a:ext uri="{FF2B5EF4-FFF2-40B4-BE49-F238E27FC236}">
              <a16:creationId xmlns:a16="http://schemas.microsoft.com/office/drawing/2014/main" id="{44A78244-677B-495E-B2FB-BDBC10EBB359}"/>
            </a:ext>
          </a:extLst>
        </xdr:cNvPr>
        <xdr:cNvSpPr txBox="1"/>
      </xdr:nvSpPr>
      <xdr:spPr>
        <a:xfrm>
          <a:off x="119005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38117</xdr:rowOff>
    </xdr:from>
    <xdr:ext cx="405111" cy="259045"/>
    <xdr:sp macro="" textlink="">
      <xdr:nvSpPr>
        <xdr:cNvPr id="663" name="n_4mainValue【保健センター・保健所】&#10;有形固定資産減価償却率">
          <a:extLst>
            <a:ext uri="{FF2B5EF4-FFF2-40B4-BE49-F238E27FC236}">
              <a16:creationId xmlns:a16="http://schemas.microsoft.com/office/drawing/2014/main" id="{8EDA2D49-10A1-41C8-ACD5-952528759CA6}"/>
            </a:ext>
          </a:extLst>
        </xdr:cNvPr>
        <xdr:cNvSpPr txBox="1"/>
      </xdr:nvSpPr>
      <xdr:spPr>
        <a:xfrm>
          <a:off x="11102984" y="1026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a:extLst>
            <a:ext uri="{FF2B5EF4-FFF2-40B4-BE49-F238E27FC236}">
              <a16:creationId xmlns:a16="http://schemas.microsoft.com/office/drawing/2014/main" id="{C4E988D4-8C17-4D66-BEB6-7B7A28CAA3EB}"/>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a:extLst>
            <a:ext uri="{FF2B5EF4-FFF2-40B4-BE49-F238E27FC236}">
              <a16:creationId xmlns:a16="http://schemas.microsoft.com/office/drawing/2014/main" id="{D49D6051-19FD-48A3-8016-9DF364C17E38}"/>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a:extLst>
            <a:ext uri="{FF2B5EF4-FFF2-40B4-BE49-F238E27FC236}">
              <a16:creationId xmlns:a16="http://schemas.microsoft.com/office/drawing/2014/main" id="{B2A90CCC-7579-47B3-B6DB-47364FFCF1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a:extLst>
            <a:ext uri="{FF2B5EF4-FFF2-40B4-BE49-F238E27FC236}">
              <a16:creationId xmlns:a16="http://schemas.microsoft.com/office/drawing/2014/main" id="{6BE2DA38-856B-4FEC-B06F-6593C3A0AF9F}"/>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a:extLst>
            <a:ext uri="{FF2B5EF4-FFF2-40B4-BE49-F238E27FC236}">
              <a16:creationId xmlns:a16="http://schemas.microsoft.com/office/drawing/2014/main" id="{4F02620E-60E9-45FE-8AA1-D6173E7FA72E}"/>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a:extLst>
            <a:ext uri="{FF2B5EF4-FFF2-40B4-BE49-F238E27FC236}">
              <a16:creationId xmlns:a16="http://schemas.microsoft.com/office/drawing/2014/main" id="{E4683501-B44E-4C31-AFBC-17F444CB1602}"/>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a:extLst>
            <a:ext uri="{FF2B5EF4-FFF2-40B4-BE49-F238E27FC236}">
              <a16:creationId xmlns:a16="http://schemas.microsoft.com/office/drawing/2014/main" id="{DFD00D4B-1FB4-4A75-8C53-B367D7542777}"/>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a:extLst>
            <a:ext uri="{FF2B5EF4-FFF2-40B4-BE49-F238E27FC236}">
              <a16:creationId xmlns:a16="http://schemas.microsoft.com/office/drawing/2014/main" id="{2B1AB7E4-B34C-4A44-9B5F-6C208F8E09F6}"/>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a:extLst>
            <a:ext uri="{FF2B5EF4-FFF2-40B4-BE49-F238E27FC236}">
              <a16:creationId xmlns:a16="http://schemas.microsoft.com/office/drawing/2014/main" id="{E6B3029B-DA18-4331-88F7-FE62A50D41E8}"/>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a:extLst>
            <a:ext uri="{FF2B5EF4-FFF2-40B4-BE49-F238E27FC236}">
              <a16:creationId xmlns:a16="http://schemas.microsoft.com/office/drawing/2014/main" id="{8F571530-2D5C-443B-84D4-FE0A6D5CB896}"/>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a:extLst>
            <a:ext uri="{FF2B5EF4-FFF2-40B4-BE49-F238E27FC236}">
              <a16:creationId xmlns:a16="http://schemas.microsoft.com/office/drawing/2014/main" id="{69EC06CF-84E1-4549-A7B1-F6C7D5A6C5A2}"/>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a:extLst>
            <a:ext uri="{FF2B5EF4-FFF2-40B4-BE49-F238E27FC236}">
              <a16:creationId xmlns:a16="http://schemas.microsoft.com/office/drawing/2014/main" id="{0A9D398D-2BA8-4913-91FE-C87A0BC035D1}"/>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a:extLst>
            <a:ext uri="{FF2B5EF4-FFF2-40B4-BE49-F238E27FC236}">
              <a16:creationId xmlns:a16="http://schemas.microsoft.com/office/drawing/2014/main" id="{C01DEF5E-53D3-4BBE-BEA6-A1F07B836EAD}"/>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a:extLst>
            <a:ext uri="{FF2B5EF4-FFF2-40B4-BE49-F238E27FC236}">
              <a16:creationId xmlns:a16="http://schemas.microsoft.com/office/drawing/2014/main" id="{F74EBC21-D844-466A-B124-F3F6A6D8D0A4}"/>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a:extLst>
            <a:ext uri="{FF2B5EF4-FFF2-40B4-BE49-F238E27FC236}">
              <a16:creationId xmlns:a16="http://schemas.microsoft.com/office/drawing/2014/main" id="{6D306AFD-B713-438C-91FF-D4F69A3B08EA}"/>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a:extLst>
            <a:ext uri="{FF2B5EF4-FFF2-40B4-BE49-F238E27FC236}">
              <a16:creationId xmlns:a16="http://schemas.microsoft.com/office/drawing/2014/main" id="{78E03693-30E4-4A93-81AB-2C981D7D6BEF}"/>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a:extLst>
            <a:ext uri="{FF2B5EF4-FFF2-40B4-BE49-F238E27FC236}">
              <a16:creationId xmlns:a16="http://schemas.microsoft.com/office/drawing/2014/main" id="{200221DA-ED22-4C29-AE74-D66DC2825DEA}"/>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a:extLst>
            <a:ext uri="{FF2B5EF4-FFF2-40B4-BE49-F238E27FC236}">
              <a16:creationId xmlns:a16="http://schemas.microsoft.com/office/drawing/2014/main" id="{549881A1-C045-4BEB-A449-F0EA16E3B916}"/>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a:extLst>
            <a:ext uri="{FF2B5EF4-FFF2-40B4-BE49-F238E27FC236}">
              <a16:creationId xmlns:a16="http://schemas.microsoft.com/office/drawing/2014/main" id="{5C132FB9-0A5C-4656-8F77-7268CDB7279E}"/>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3" name="テキスト ボックス 682">
          <a:extLst>
            <a:ext uri="{FF2B5EF4-FFF2-40B4-BE49-F238E27FC236}">
              <a16:creationId xmlns:a16="http://schemas.microsoft.com/office/drawing/2014/main" id="{B3C39452-8A9E-4261-B764-8399CCFBAFB1}"/>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a:extLst>
            <a:ext uri="{FF2B5EF4-FFF2-40B4-BE49-F238E27FC236}">
              <a16:creationId xmlns:a16="http://schemas.microsoft.com/office/drawing/2014/main" id="{73C83C05-AD12-4CEB-BE72-61F24A93E652}"/>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a:extLst>
            <a:ext uri="{FF2B5EF4-FFF2-40B4-BE49-F238E27FC236}">
              <a16:creationId xmlns:a16="http://schemas.microsoft.com/office/drawing/2014/main" id="{D73B9457-16BF-4FD1-8059-10AC502705E2}"/>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a:extLst>
            <a:ext uri="{FF2B5EF4-FFF2-40B4-BE49-F238E27FC236}">
              <a16:creationId xmlns:a16="http://schemas.microsoft.com/office/drawing/2014/main" id="{65315A43-0342-4A66-A899-FE9F09F6F47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19050</xdr:rowOff>
    </xdr:from>
    <xdr:to>
      <xdr:col>116</xdr:col>
      <xdr:colOff>62864</xdr:colOff>
      <xdr:row>64</xdr:row>
      <xdr:rowOff>64770</xdr:rowOff>
    </xdr:to>
    <xdr:cxnSp macro="">
      <xdr:nvCxnSpPr>
        <xdr:cNvPr id="687" name="直線コネクタ 686">
          <a:extLst>
            <a:ext uri="{FF2B5EF4-FFF2-40B4-BE49-F238E27FC236}">
              <a16:creationId xmlns:a16="http://schemas.microsoft.com/office/drawing/2014/main" id="{A5B973F5-301C-4765-9204-EEA3E051B834}"/>
            </a:ext>
          </a:extLst>
        </xdr:cNvPr>
        <xdr:cNvCxnSpPr/>
      </xdr:nvCxnSpPr>
      <xdr:spPr>
        <a:xfrm flipV="1">
          <a:off x="19509104" y="9239250"/>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88" name="【保健センター・保健所】&#10;一人当たり面積最小値テキスト">
          <a:extLst>
            <a:ext uri="{FF2B5EF4-FFF2-40B4-BE49-F238E27FC236}">
              <a16:creationId xmlns:a16="http://schemas.microsoft.com/office/drawing/2014/main" id="{CD1FEC6C-33E8-469F-87F2-106EE7BB42A8}"/>
            </a:ext>
          </a:extLst>
        </xdr:cNvPr>
        <xdr:cNvSpPr txBox="1"/>
      </xdr:nvSpPr>
      <xdr:spPr>
        <a:xfrm>
          <a:off x="19547840"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89" name="直線コネクタ 688">
          <a:extLst>
            <a:ext uri="{FF2B5EF4-FFF2-40B4-BE49-F238E27FC236}">
              <a16:creationId xmlns:a16="http://schemas.microsoft.com/office/drawing/2014/main" id="{CBE3636E-DF58-4243-97FC-62041AF99D2E}"/>
            </a:ext>
          </a:extLst>
        </xdr:cNvPr>
        <xdr:cNvCxnSpPr/>
      </xdr:nvCxnSpPr>
      <xdr:spPr>
        <a:xfrm>
          <a:off x="19443700" y="107937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137177</xdr:rowOff>
    </xdr:from>
    <xdr:ext cx="469744" cy="259045"/>
    <xdr:sp macro="" textlink="">
      <xdr:nvSpPr>
        <xdr:cNvPr id="690" name="【保健センター・保健所】&#10;一人当たり面積最大値テキスト">
          <a:extLst>
            <a:ext uri="{FF2B5EF4-FFF2-40B4-BE49-F238E27FC236}">
              <a16:creationId xmlns:a16="http://schemas.microsoft.com/office/drawing/2014/main" id="{512EDF8A-6F0C-4CDD-BA88-BC942A680BF1}"/>
            </a:ext>
          </a:extLst>
        </xdr:cNvPr>
        <xdr:cNvSpPr txBox="1"/>
      </xdr:nvSpPr>
      <xdr:spPr>
        <a:xfrm>
          <a:off x="19547840" y="9022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19050</xdr:rowOff>
    </xdr:from>
    <xdr:to>
      <xdr:col>116</xdr:col>
      <xdr:colOff>152400</xdr:colOff>
      <xdr:row>55</xdr:row>
      <xdr:rowOff>19050</xdr:rowOff>
    </xdr:to>
    <xdr:cxnSp macro="">
      <xdr:nvCxnSpPr>
        <xdr:cNvPr id="691" name="直線コネクタ 690">
          <a:extLst>
            <a:ext uri="{FF2B5EF4-FFF2-40B4-BE49-F238E27FC236}">
              <a16:creationId xmlns:a16="http://schemas.microsoft.com/office/drawing/2014/main" id="{E0C5D60A-6803-4206-BDD0-80D0CB36F79B}"/>
            </a:ext>
          </a:extLst>
        </xdr:cNvPr>
        <xdr:cNvCxnSpPr/>
      </xdr:nvCxnSpPr>
      <xdr:spPr>
        <a:xfrm>
          <a:off x="19443700" y="92392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49547</xdr:rowOff>
    </xdr:from>
    <xdr:ext cx="469744" cy="259045"/>
    <xdr:sp macro="" textlink="">
      <xdr:nvSpPr>
        <xdr:cNvPr id="692" name="【保健センター・保健所】&#10;一人当たり面積平均値テキスト">
          <a:extLst>
            <a:ext uri="{FF2B5EF4-FFF2-40B4-BE49-F238E27FC236}">
              <a16:creationId xmlns:a16="http://schemas.microsoft.com/office/drawing/2014/main" id="{2384ED90-F6AF-4FDF-BD4F-A11F210A2C2E}"/>
            </a:ext>
          </a:extLst>
        </xdr:cNvPr>
        <xdr:cNvSpPr txBox="1"/>
      </xdr:nvSpPr>
      <xdr:spPr>
        <a:xfrm>
          <a:off x="19547840" y="1044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71120</xdr:rowOff>
    </xdr:from>
    <xdr:to>
      <xdr:col>116</xdr:col>
      <xdr:colOff>114300</xdr:colOff>
      <xdr:row>63</xdr:row>
      <xdr:rowOff>1270</xdr:rowOff>
    </xdr:to>
    <xdr:sp macro="" textlink="">
      <xdr:nvSpPr>
        <xdr:cNvPr id="693" name="フローチャート: 判断 692">
          <a:extLst>
            <a:ext uri="{FF2B5EF4-FFF2-40B4-BE49-F238E27FC236}">
              <a16:creationId xmlns:a16="http://schemas.microsoft.com/office/drawing/2014/main" id="{17ACCD52-CF9C-4276-AAC7-0C082089A3D4}"/>
            </a:ext>
          </a:extLst>
        </xdr:cNvPr>
        <xdr:cNvSpPr/>
      </xdr:nvSpPr>
      <xdr:spPr>
        <a:xfrm>
          <a:off x="19458940" y="10464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71120</xdr:rowOff>
    </xdr:from>
    <xdr:to>
      <xdr:col>112</xdr:col>
      <xdr:colOff>38100</xdr:colOff>
      <xdr:row>63</xdr:row>
      <xdr:rowOff>1270</xdr:rowOff>
    </xdr:to>
    <xdr:sp macro="" textlink="">
      <xdr:nvSpPr>
        <xdr:cNvPr id="694" name="フローチャート: 判断 693">
          <a:extLst>
            <a:ext uri="{FF2B5EF4-FFF2-40B4-BE49-F238E27FC236}">
              <a16:creationId xmlns:a16="http://schemas.microsoft.com/office/drawing/2014/main" id="{A93E6DB1-9C1C-48CA-8260-CB1BF2365635}"/>
            </a:ext>
          </a:extLst>
        </xdr:cNvPr>
        <xdr:cNvSpPr/>
      </xdr:nvSpPr>
      <xdr:spPr>
        <a:xfrm>
          <a:off x="18735040" y="104648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71120</xdr:rowOff>
    </xdr:from>
    <xdr:to>
      <xdr:col>107</xdr:col>
      <xdr:colOff>101600</xdr:colOff>
      <xdr:row>63</xdr:row>
      <xdr:rowOff>1270</xdr:rowOff>
    </xdr:to>
    <xdr:sp macro="" textlink="">
      <xdr:nvSpPr>
        <xdr:cNvPr id="695" name="フローチャート: 判断 694">
          <a:extLst>
            <a:ext uri="{FF2B5EF4-FFF2-40B4-BE49-F238E27FC236}">
              <a16:creationId xmlns:a16="http://schemas.microsoft.com/office/drawing/2014/main" id="{1D8B316A-187F-4042-AE38-2DFEC357EA33}"/>
            </a:ext>
          </a:extLst>
        </xdr:cNvPr>
        <xdr:cNvSpPr/>
      </xdr:nvSpPr>
      <xdr:spPr>
        <a:xfrm>
          <a:off x="17937480" y="10464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74930</xdr:rowOff>
    </xdr:from>
    <xdr:to>
      <xdr:col>102</xdr:col>
      <xdr:colOff>165100</xdr:colOff>
      <xdr:row>63</xdr:row>
      <xdr:rowOff>5080</xdr:rowOff>
    </xdr:to>
    <xdr:sp macro="" textlink="">
      <xdr:nvSpPr>
        <xdr:cNvPr id="696" name="フローチャート: 判断 695">
          <a:extLst>
            <a:ext uri="{FF2B5EF4-FFF2-40B4-BE49-F238E27FC236}">
              <a16:creationId xmlns:a16="http://schemas.microsoft.com/office/drawing/2014/main" id="{2CDCA53F-FB2B-4873-8946-B8AF1C7F270F}"/>
            </a:ext>
          </a:extLst>
        </xdr:cNvPr>
        <xdr:cNvSpPr/>
      </xdr:nvSpPr>
      <xdr:spPr>
        <a:xfrm>
          <a:off x="17162780" y="10468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48260</xdr:rowOff>
    </xdr:from>
    <xdr:to>
      <xdr:col>98</xdr:col>
      <xdr:colOff>38100</xdr:colOff>
      <xdr:row>62</xdr:row>
      <xdr:rowOff>149860</xdr:rowOff>
    </xdr:to>
    <xdr:sp macro="" textlink="">
      <xdr:nvSpPr>
        <xdr:cNvPr id="697" name="フローチャート: 判断 696">
          <a:extLst>
            <a:ext uri="{FF2B5EF4-FFF2-40B4-BE49-F238E27FC236}">
              <a16:creationId xmlns:a16="http://schemas.microsoft.com/office/drawing/2014/main" id="{F6946DF6-9D18-41C2-8742-B8FF1588418F}"/>
            </a:ext>
          </a:extLst>
        </xdr:cNvPr>
        <xdr:cNvSpPr/>
      </xdr:nvSpPr>
      <xdr:spPr>
        <a:xfrm>
          <a:off x="16388080" y="104419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B888B5C6-F52B-4099-8E99-73362B9714D6}"/>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068BC1D5-4475-4272-AB53-8FE0F48395F8}"/>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22096246-0DAC-409E-97A5-4D0A0633C665}"/>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C67C1609-4D67-4C11-9C4E-6BC38716BA0F}"/>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744A9360-06D8-4B40-AA9F-F387837AC963}"/>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97790</xdr:rowOff>
    </xdr:from>
    <xdr:to>
      <xdr:col>116</xdr:col>
      <xdr:colOff>114300</xdr:colOff>
      <xdr:row>61</xdr:row>
      <xdr:rowOff>27940</xdr:rowOff>
    </xdr:to>
    <xdr:sp macro="" textlink="">
      <xdr:nvSpPr>
        <xdr:cNvPr id="703" name="楕円 702">
          <a:extLst>
            <a:ext uri="{FF2B5EF4-FFF2-40B4-BE49-F238E27FC236}">
              <a16:creationId xmlns:a16="http://schemas.microsoft.com/office/drawing/2014/main" id="{894EBC9C-D359-4B5B-AD7E-528DC92525A0}"/>
            </a:ext>
          </a:extLst>
        </xdr:cNvPr>
        <xdr:cNvSpPr/>
      </xdr:nvSpPr>
      <xdr:spPr>
        <a:xfrm>
          <a:off x="19458940" y="101561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120667</xdr:rowOff>
    </xdr:from>
    <xdr:ext cx="469744" cy="259045"/>
    <xdr:sp macro="" textlink="">
      <xdr:nvSpPr>
        <xdr:cNvPr id="704" name="【保健センター・保健所】&#10;一人当たり面積該当値テキスト">
          <a:extLst>
            <a:ext uri="{FF2B5EF4-FFF2-40B4-BE49-F238E27FC236}">
              <a16:creationId xmlns:a16="http://schemas.microsoft.com/office/drawing/2014/main" id="{9CB7D5A0-4B0B-4C15-BBCF-0A07B8112FA5}"/>
            </a:ext>
          </a:extLst>
        </xdr:cNvPr>
        <xdr:cNvSpPr txBox="1"/>
      </xdr:nvSpPr>
      <xdr:spPr>
        <a:xfrm>
          <a:off x="19547840"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116840</xdr:rowOff>
    </xdr:from>
    <xdr:to>
      <xdr:col>112</xdr:col>
      <xdr:colOff>38100</xdr:colOff>
      <xdr:row>61</xdr:row>
      <xdr:rowOff>46990</xdr:rowOff>
    </xdr:to>
    <xdr:sp macro="" textlink="">
      <xdr:nvSpPr>
        <xdr:cNvPr id="705" name="楕円 704">
          <a:extLst>
            <a:ext uri="{FF2B5EF4-FFF2-40B4-BE49-F238E27FC236}">
              <a16:creationId xmlns:a16="http://schemas.microsoft.com/office/drawing/2014/main" id="{14C2C432-9667-4F60-B927-E19657858164}"/>
            </a:ext>
          </a:extLst>
        </xdr:cNvPr>
        <xdr:cNvSpPr/>
      </xdr:nvSpPr>
      <xdr:spPr>
        <a:xfrm>
          <a:off x="18735040" y="101752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148590</xdr:rowOff>
    </xdr:from>
    <xdr:to>
      <xdr:col>116</xdr:col>
      <xdr:colOff>63500</xdr:colOff>
      <xdr:row>60</xdr:row>
      <xdr:rowOff>167640</xdr:rowOff>
    </xdr:to>
    <xdr:cxnSp macro="">
      <xdr:nvCxnSpPr>
        <xdr:cNvPr id="706" name="直線コネクタ 705">
          <a:extLst>
            <a:ext uri="{FF2B5EF4-FFF2-40B4-BE49-F238E27FC236}">
              <a16:creationId xmlns:a16="http://schemas.microsoft.com/office/drawing/2014/main" id="{45014986-7CFC-4DC3-ABEA-CADBF170E974}"/>
            </a:ext>
          </a:extLst>
        </xdr:cNvPr>
        <xdr:cNvCxnSpPr/>
      </xdr:nvCxnSpPr>
      <xdr:spPr>
        <a:xfrm flipV="1">
          <a:off x="18778220" y="1020699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132080</xdr:rowOff>
    </xdr:from>
    <xdr:to>
      <xdr:col>107</xdr:col>
      <xdr:colOff>101600</xdr:colOff>
      <xdr:row>61</xdr:row>
      <xdr:rowOff>62230</xdr:rowOff>
    </xdr:to>
    <xdr:sp macro="" textlink="">
      <xdr:nvSpPr>
        <xdr:cNvPr id="707" name="楕円 706">
          <a:extLst>
            <a:ext uri="{FF2B5EF4-FFF2-40B4-BE49-F238E27FC236}">
              <a16:creationId xmlns:a16="http://schemas.microsoft.com/office/drawing/2014/main" id="{91C732FE-D3DD-458E-8B5D-E7839A6BDFBE}"/>
            </a:ext>
          </a:extLst>
        </xdr:cNvPr>
        <xdr:cNvSpPr/>
      </xdr:nvSpPr>
      <xdr:spPr>
        <a:xfrm>
          <a:off x="17937480" y="101904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167640</xdr:rowOff>
    </xdr:from>
    <xdr:to>
      <xdr:col>111</xdr:col>
      <xdr:colOff>177800</xdr:colOff>
      <xdr:row>61</xdr:row>
      <xdr:rowOff>11430</xdr:rowOff>
    </xdr:to>
    <xdr:cxnSp macro="">
      <xdr:nvCxnSpPr>
        <xdr:cNvPr id="708" name="直線コネクタ 707">
          <a:extLst>
            <a:ext uri="{FF2B5EF4-FFF2-40B4-BE49-F238E27FC236}">
              <a16:creationId xmlns:a16="http://schemas.microsoft.com/office/drawing/2014/main" id="{419B20C7-E1FD-4105-9458-6CDAE1F6E41B}"/>
            </a:ext>
          </a:extLst>
        </xdr:cNvPr>
        <xdr:cNvCxnSpPr/>
      </xdr:nvCxnSpPr>
      <xdr:spPr>
        <a:xfrm flipV="1">
          <a:off x="17988280" y="10226040"/>
          <a:ext cx="78994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147320</xdr:rowOff>
    </xdr:from>
    <xdr:to>
      <xdr:col>102</xdr:col>
      <xdr:colOff>165100</xdr:colOff>
      <xdr:row>61</xdr:row>
      <xdr:rowOff>77470</xdr:rowOff>
    </xdr:to>
    <xdr:sp macro="" textlink="">
      <xdr:nvSpPr>
        <xdr:cNvPr id="709" name="楕円 708">
          <a:extLst>
            <a:ext uri="{FF2B5EF4-FFF2-40B4-BE49-F238E27FC236}">
              <a16:creationId xmlns:a16="http://schemas.microsoft.com/office/drawing/2014/main" id="{6F6F8C8E-533F-4844-A22D-11062CA9D632}"/>
            </a:ext>
          </a:extLst>
        </xdr:cNvPr>
        <xdr:cNvSpPr/>
      </xdr:nvSpPr>
      <xdr:spPr>
        <a:xfrm>
          <a:off x="17162780" y="10205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11430</xdr:rowOff>
    </xdr:from>
    <xdr:to>
      <xdr:col>107</xdr:col>
      <xdr:colOff>50800</xdr:colOff>
      <xdr:row>61</xdr:row>
      <xdr:rowOff>26670</xdr:rowOff>
    </xdr:to>
    <xdr:cxnSp macro="">
      <xdr:nvCxnSpPr>
        <xdr:cNvPr id="710" name="直線コネクタ 709">
          <a:extLst>
            <a:ext uri="{FF2B5EF4-FFF2-40B4-BE49-F238E27FC236}">
              <a16:creationId xmlns:a16="http://schemas.microsoft.com/office/drawing/2014/main" id="{D9A02D81-2EC2-48C5-B94B-986BDEBF15DB}"/>
            </a:ext>
          </a:extLst>
        </xdr:cNvPr>
        <xdr:cNvCxnSpPr/>
      </xdr:nvCxnSpPr>
      <xdr:spPr>
        <a:xfrm flipV="1">
          <a:off x="17213580" y="10237470"/>
          <a:ext cx="7747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162560</xdr:rowOff>
    </xdr:from>
    <xdr:to>
      <xdr:col>98</xdr:col>
      <xdr:colOff>38100</xdr:colOff>
      <xdr:row>61</xdr:row>
      <xdr:rowOff>92710</xdr:rowOff>
    </xdr:to>
    <xdr:sp macro="" textlink="">
      <xdr:nvSpPr>
        <xdr:cNvPr id="711" name="楕円 710">
          <a:extLst>
            <a:ext uri="{FF2B5EF4-FFF2-40B4-BE49-F238E27FC236}">
              <a16:creationId xmlns:a16="http://schemas.microsoft.com/office/drawing/2014/main" id="{0CB3784D-5CDB-4CC3-A256-C2A7AC698414}"/>
            </a:ext>
          </a:extLst>
        </xdr:cNvPr>
        <xdr:cNvSpPr/>
      </xdr:nvSpPr>
      <xdr:spPr>
        <a:xfrm>
          <a:off x="16388080" y="102209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26670</xdr:rowOff>
    </xdr:from>
    <xdr:to>
      <xdr:col>102</xdr:col>
      <xdr:colOff>114300</xdr:colOff>
      <xdr:row>61</xdr:row>
      <xdr:rowOff>41910</xdr:rowOff>
    </xdr:to>
    <xdr:cxnSp macro="">
      <xdr:nvCxnSpPr>
        <xdr:cNvPr id="712" name="直線コネクタ 711">
          <a:extLst>
            <a:ext uri="{FF2B5EF4-FFF2-40B4-BE49-F238E27FC236}">
              <a16:creationId xmlns:a16="http://schemas.microsoft.com/office/drawing/2014/main" id="{5442C8A5-7869-4DB3-BE81-E036531A9C7D}"/>
            </a:ext>
          </a:extLst>
        </xdr:cNvPr>
        <xdr:cNvCxnSpPr/>
      </xdr:nvCxnSpPr>
      <xdr:spPr>
        <a:xfrm flipV="1">
          <a:off x="16431260" y="10252710"/>
          <a:ext cx="7823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163847</xdr:rowOff>
    </xdr:from>
    <xdr:ext cx="469744" cy="259045"/>
    <xdr:sp macro="" textlink="">
      <xdr:nvSpPr>
        <xdr:cNvPr id="713" name="n_1aveValue【保健センター・保健所】&#10;一人当たり面積">
          <a:extLst>
            <a:ext uri="{FF2B5EF4-FFF2-40B4-BE49-F238E27FC236}">
              <a16:creationId xmlns:a16="http://schemas.microsoft.com/office/drawing/2014/main" id="{21F63633-CE64-40DC-851C-8DF68596FB64}"/>
            </a:ext>
          </a:extLst>
        </xdr:cNvPr>
        <xdr:cNvSpPr txBox="1"/>
      </xdr:nvSpPr>
      <xdr:spPr>
        <a:xfrm>
          <a:off x="185611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163847</xdr:rowOff>
    </xdr:from>
    <xdr:ext cx="469744" cy="259045"/>
    <xdr:sp macro="" textlink="">
      <xdr:nvSpPr>
        <xdr:cNvPr id="714" name="n_2aveValue【保健センター・保健所】&#10;一人当たり面積">
          <a:extLst>
            <a:ext uri="{FF2B5EF4-FFF2-40B4-BE49-F238E27FC236}">
              <a16:creationId xmlns:a16="http://schemas.microsoft.com/office/drawing/2014/main" id="{4AD83B78-3F03-446A-84C1-872DE4F88C29}"/>
            </a:ext>
          </a:extLst>
        </xdr:cNvPr>
        <xdr:cNvSpPr txBox="1"/>
      </xdr:nvSpPr>
      <xdr:spPr>
        <a:xfrm>
          <a:off x="1777626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167657</xdr:rowOff>
    </xdr:from>
    <xdr:ext cx="469744" cy="259045"/>
    <xdr:sp macro="" textlink="">
      <xdr:nvSpPr>
        <xdr:cNvPr id="715" name="n_3aveValue【保健センター・保健所】&#10;一人当たり面積">
          <a:extLst>
            <a:ext uri="{FF2B5EF4-FFF2-40B4-BE49-F238E27FC236}">
              <a16:creationId xmlns:a16="http://schemas.microsoft.com/office/drawing/2014/main" id="{062FE2E9-7E7A-41C7-9180-C956583243F7}"/>
            </a:ext>
          </a:extLst>
        </xdr:cNvPr>
        <xdr:cNvSpPr txBox="1"/>
      </xdr:nvSpPr>
      <xdr:spPr>
        <a:xfrm>
          <a:off x="17001567" y="1056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140987</xdr:rowOff>
    </xdr:from>
    <xdr:ext cx="469744" cy="259045"/>
    <xdr:sp macro="" textlink="">
      <xdr:nvSpPr>
        <xdr:cNvPr id="716" name="n_4aveValue【保健センター・保健所】&#10;一人当たり面積">
          <a:extLst>
            <a:ext uri="{FF2B5EF4-FFF2-40B4-BE49-F238E27FC236}">
              <a16:creationId xmlns:a16="http://schemas.microsoft.com/office/drawing/2014/main" id="{DFA0D2A3-C3AF-45BC-9AD9-91B16137E8B6}"/>
            </a:ext>
          </a:extLst>
        </xdr:cNvPr>
        <xdr:cNvSpPr txBox="1"/>
      </xdr:nvSpPr>
      <xdr:spPr>
        <a:xfrm>
          <a:off x="16226867" y="1053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63517</xdr:rowOff>
    </xdr:from>
    <xdr:ext cx="469744" cy="259045"/>
    <xdr:sp macro="" textlink="">
      <xdr:nvSpPr>
        <xdr:cNvPr id="717" name="n_1mainValue【保健センター・保健所】&#10;一人当たり面積">
          <a:extLst>
            <a:ext uri="{FF2B5EF4-FFF2-40B4-BE49-F238E27FC236}">
              <a16:creationId xmlns:a16="http://schemas.microsoft.com/office/drawing/2014/main" id="{0B9287A6-75FC-4155-A1CD-4D310E833ADB}"/>
            </a:ext>
          </a:extLst>
        </xdr:cNvPr>
        <xdr:cNvSpPr txBox="1"/>
      </xdr:nvSpPr>
      <xdr:spPr>
        <a:xfrm>
          <a:off x="18561127" y="995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78757</xdr:rowOff>
    </xdr:from>
    <xdr:ext cx="469744" cy="259045"/>
    <xdr:sp macro="" textlink="">
      <xdr:nvSpPr>
        <xdr:cNvPr id="718" name="n_2mainValue【保健センター・保健所】&#10;一人当たり面積">
          <a:extLst>
            <a:ext uri="{FF2B5EF4-FFF2-40B4-BE49-F238E27FC236}">
              <a16:creationId xmlns:a16="http://schemas.microsoft.com/office/drawing/2014/main" id="{FFD59AD7-4C6E-4275-8A98-60DCFCAB2644}"/>
            </a:ext>
          </a:extLst>
        </xdr:cNvPr>
        <xdr:cNvSpPr txBox="1"/>
      </xdr:nvSpPr>
      <xdr:spPr>
        <a:xfrm>
          <a:off x="17776267" y="9969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93997</xdr:rowOff>
    </xdr:from>
    <xdr:ext cx="469744" cy="259045"/>
    <xdr:sp macro="" textlink="">
      <xdr:nvSpPr>
        <xdr:cNvPr id="719" name="n_3mainValue【保健センター・保健所】&#10;一人当たり面積">
          <a:extLst>
            <a:ext uri="{FF2B5EF4-FFF2-40B4-BE49-F238E27FC236}">
              <a16:creationId xmlns:a16="http://schemas.microsoft.com/office/drawing/2014/main" id="{1AF57CAD-D9C6-4C1C-B2E7-BAAD85A8C943}"/>
            </a:ext>
          </a:extLst>
        </xdr:cNvPr>
        <xdr:cNvSpPr txBox="1"/>
      </xdr:nvSpPr>
      <xdr:spPr>
        <a:xfrm>
          <a:off x="17001567" y="998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109237</xdr:rowOff>
    </xdr:from>
    <xdr:ext cx="469744" cy="259045"/>
    <xdr:sp macro="" textlink="">
      <xdr:nvSpPr>
        <xdr:cNvPr id="720" name="n_4mainValue【保健センター・保健所】&#10;一人当たり面積">
          <a:extLst>
            <a:ext uri="{FF2B5EF4-FFF2-40B4-BE49-F238E27FC236}">
              <a16:creationId xmlns:a16="http://schemas.microsoft.com/office/drawing/2014/main" id="{1E86728A-AEF7-4FBB-A584-9104443C13F4}"/>
            </a:ext>
          </a:extLst>
        </xdr:cNvPr>
        <xdr:cNvSpPr txBox="1"/>
      </xdr:nvSpPr>
      <xdr:spPr>
        <a:xfrm>
          <a:off x="16226867" y="999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a:extLst>
            <a:ext uri="{FF2B5EF4-FFF2-40B4-BE49-F238E27FC236}">
              <a16:creationId xmlns:a16="http://schemas.microsoft.com/office/drawing/2014/main" id="{61E27760-2C71-49F0-8813-8ACBC7D1A149}"/>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a:extLst>
            <a:ext uri="{FF2B5EF4-FFF2-40B4-BE49-F238E27FC236}">
              <a16:creationId xmlns:a16="http://schemas.microsoft.com/office/drawing/2014/main" id="{E8B4CDA1-4DA3-4FCC-94C2-7842CDFFBC86}"/>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a:extLst>
            <a:ext uri="{FF2B5EF4-FFF2-40B4-BE49-F238E27FC236}">
              <a16:creationId xmlns:a16="http://schemas.microsoft.com/office/drawing/2014/main" id="{359A2811-7828-4A84-BDE0-FD2D071F2B1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a:extLst>
            <a:ext uri="{FF2B5EF4-FFF2-40B4-BE49-F238E27FC236}">
              <a16:creationId xmlns:a16="http://schemas.microsoft.com/office/drawing/2014/main" id="{87447B7E-CE5F-4B0E-A5ED-906530C8F904}"/>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a:extLst>
            <a:ext uri="{FF2B5EF4-FFF2-40B4-BE49-F238E27FC236}">
              <a16:creationId xmlns:a16="http://schemas.microsoft.com/office/drawing/2014/main" id="{14635BFD-64E4-4AB1-84E5-2382F43241B3}"/>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a:extLst>
            <a:ext uri="{FF2B5EF4-FFF2-40B4-BE49-F238E27FC236}">
              <a16:creationId xmlns:a16="http://schemas.microsoft.com/office/drawing/2014/main" id="{FBCD44FA-43D3-4C35-88CE-0C88F45D91DA}"/>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a:extLst>
            <a:ext uri="{FF2B5EF4-FFF2-40B4-BE49-F238E27FC236}">
              <a16:creationId xmlns:a16="http://schemas.microsoft.com/office/drawing/2014/main" id="{3C9ECEE6-45C4-4F85-97EF-8352A7CDA423}"/>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6E7D5067-5FB8-4C99-8466-E5C8F98A7BE5}"/>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a:extLst>
            <a:ext uri="{FF2B5EF4-FFF2-40B4-BE49-F238E27FC236}">
              <a16:creationId xmlns:a16="http://schemas.microsoft.com/office/drawing/2014/main" id="{F360FC44-3410-47BA-B169-834840642DE3}"/>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a:extLst>
            <a:ext uri="{FF2B5EF4-FFF2-40B4-BE49-F238E27FC236}">
              <a16:creationId xmlns:a16="http://schemas.microsoft.com/office/drawing/2014/main" id="{5FB65E73-611D-44E3-A469-C441CB21234D}"/>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a:extLst>
            <a:ext uri="{FF2B5EF4-FFF2-40B4-BE49-F238E27FC236}">
              <a16:creationId xmlns:a16="http://schemas.microsoft.com/office/drawing/2014/main" id="{8009A5B2-7735-4073-9623-69DB026135F2}"/>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2" name="直線コネクタ 731">
          <a:extLst>
            <a:ext uri="{FF2B5EF4-FFF2-40B4-BE49-F238E27FC236}">
              <a16:creationId xmlns:a16="http://schemas.microsoft.com/office/drawing/2014/main" id="{08E08319-88D1-49C5-AD85-EBB3830E07E9}"/>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3" name="テキスト ボックス 732">
          <a:extLst>
            <a:ext uri="{FF2B5EF4-FFF2-40B4-BE49-F238E27FC236}">
              <a16:creationId xmlns:a16="http://schemas.microsoft.com/office/drawing/2014/main" id="{C8632E91-ED80-4AF2-9F93-78AF10D6805F}"/>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4" name="直線コネクタ 733">
          <a:extLst>
            <a:ext uri="{FF2B5EF4-FFF2-40B4-BE49-F238E27FC236}">
              <a16:creationId xmlns:a16="http://schemas.microsoft.com/office/drawing/2014/main" id="{36D6B4BB-3462-4BB8-9D5A-EB6883D17ABC}"/>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5" name="テキスト ボックス 734">
          <a:extLst>
            <a:ext uri="{FF2B5EF4-FFF2-40B4-BE49-F238E27FC236}">
              <a16:creationId xmlns:a16="http://schemas.microsoft.com/office/drawing/2014/main" id="{FC083ED2-F0BE-4614-BF79-4324A85B2F2A}"/>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6" name="直線コネクタ 735">
          <a:extLst>
            <a:ext uri="{FF2B5EF4-FFF2-40B4-BE49-F238E27FC236}">
              <a16:creationId xmlns:a16="http://schemas.microsoft.com/office/drawing/2014/main" id="{F6FE31CC-1A6C-4466-AD28-299019DE1694}"/>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7" name="テキスト ボックス 736">
          <a:extLst>
            <a:ext uri="{FF2B5EF4-FFF2-40B4-BE49-F238E27FC236}">
              <a16:creationId xmlns:a16="http://schemas.microsoft.com/office/drawing/2014/main" id="{A01FE92E-7AC0-412F-B3E8-5F030F9B2A39}"/>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8" name="直線コネクタ 737">
          <a:extLst>
            <a:ext uri="{FF2B5EF4-FFF2-40B4-BE49-F238E27FC236}">
              <a16:creationId xmlns:a16="http://schemas.microsoft.com/office/drawing/2014/main" id="{5E2212F7-27E7-489C-B32F-4F6311E9E972}"/>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9" name="テキスト ボックス 738">
          <a:extLst>
            <a:ext uri="{FF2B5EF4-FFF2-40B4-BE49-F238E27FC236}">
              <a16:creationId xmlns:a16="http://schemas.microsoft.com/office/drawing/2014/main" id="{172F0537-AA3F-4C7F-968E-FC2A3195BE47}"/>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0" name="直線コネクタ 739">
          <a:extLst>
            <a:ext uri="{FF2B5EF4-FFF2-40B4-BE49-F238E27FC236}">
              <a16:creationId xmlns:a16="http://schemas.microsoft.com/office/drawing/2014/main" id="{40059712-1D87-44F6-9B18-F3FA9AA42EED}"/>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1" name="テキスト ボックス 740">
          <a:extLst>
            <a:ext uri="{FF2B5EF4-FFF2-40B4-BE49-F238E27FC236}">
              <a16:creationId xmlns:a16="http://schemas.microsoft.com/office/drawing/2014/main" id="{A48CCFDD-2C61-4CB8-8256-90AAF6E03274}"/>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2" name="直線コネクタ 741">
          <a:extLst>
            <a:ext uri="{FF2B5EF4-FFF2-40B4-BE49-F238E27FC236}">
              <a16:creationId xmlns:a16="http://schemas.microsoft.com/office/drawing/2014/main" id="{F79959A5-77A4-4DA9-B104-5318D42F9A24}"/>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3" name="テキスト ボックス 742">
          <a:extLst>
            <a:ext uri="{FF2B5EF4-FFF2-40B4-BE49-F238E27FC236}">
              <a16:creationId xmlns:a16="http://schemas.microsoft.com/office/drawing/2014/main" id="{3A83818A-A4AA-43E9-9E95-1FCAE1CBBF1E}"/>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4" name="【消防施設】&#10;有形固定資産減価償却率グラフ枠">
          <a:extLst>
            <a:ext uri="{FF2B5EF4-FFF2-40B4-BE49-F238E27FC236}">
              <a16:creationId xmlns:a16="http://schemas.microsoft.com/office/drawing/2014/main" id="{A2CB5630-503E-4C6C-B148-E91109C28785}"/>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45720</xdr:rowOff>
    </xdr:from>
    <xdr:to>
      <xdr:col>85</xdr:col>
      <xdr:colOff>126364</xdr:colOff>
      <xdr:row>86</xdr:row>
      <xdr:rowOff>114300</xdr:rowOff>
    </xdr:to>
    <xdr:cxnSp macro="">
      <xdr:nvCxnSpPr>
        <xdr:cNvPr id="745" name="直線コネクタ 744">
          <a:extLst>
            <a:ext uri="{FF2B5EF4-FFF2-40B4-BE49-F238E27FC236}">
              <a16:creationId xmlns:a16="http://schemas.microsoft.com/office/drawing/2014/main" id="{249A2366-46C5-4DBC-91AD-0A3FFCA1A22C}"/>
            </a:ext>
          </a:extLst>
        </xdr:cNvPr>
        <xdr:cNvCxnSpPr/>
      </xdr:nvCxnSpPr>
      <xdr:spPr>
        <a:xfrm flipV="1">
          <a:off x="14375764" y="12954000"/>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6" name="【消防施設】&#10;有形固定資産減価償却率最小値テキスト">
          <a:extLst>
            <a:ext uri="{FF2B5EF4-FFF2-40B4-BE49-F238E27FC236}">
              <a16:creationId xmlns:a16="http://schemas.microsoft.com/office/drawing/2014/main" id="{94AE8A7D-51AB-484D-B8A7-355943701548}"/>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7" name="直線コネクタ 746">
          <a:extLst>
            <a:ext uri="{FF2B5EF4-FFF2-40B4-BE49-F238E27FC236}">
              <a16:creationId xmlns:a16="http://schemas.microsoft.com/office/drawing/2014/main" id="{EA9F43A2-1BEA-4EDB-B384-DDDC7585D349}"/>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163847</xdr:rowOff>
    </xdr:from>
    <xdr:ext cx="405111" cy="259045"/>
    <xdr:sp macro="" textlink="">
      <xdr:nvSpPr>
        <xdr:cNvPr id="748" name="【消防施設】&#10;有形固定資産減価償却率最大値テキスト">
          <a:extLst>
            <a:ext uri="{FF2B5EF4-FFF2-40B4-BE49-F238E27FC236}">
              <a16:creationId xmlns:a16="http://schemas.microsoft.com/office/drawing/2014/main" id="{23C14986-9530-4FF8-8066-AA74B7AD5614}"/>
            </a:ext>
          </a:extLst>
        </xdr:cNvPr>
        <xdr:cNvSpPr txBox="1"/>
      </xdr:nvSpPr>
      <xdr:spPr>
        <a:xfrm>
          <a:off x="14414500" y="1273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45720</xdr:rowOff>
    </xdr:from>
    <xdr:to>
      <xdr:col>86</xdr:col>
      <xdr:colOff>25400</xdr:colOff>
      <xdr:row>77</xdr:row>
      <xdr:rowOff>45720</xdr:rowOff>
    </xdr:to>
    <xdr:cxnSp macro="">
      <xdr:nvCxnSpPr>
        <xdr:cNvPr id="749" name="直線コネクタ 748">
          <a:extLst>
            <a:ext uri="{FF2B5EF4-FFF2-40B4-BE49-F238E27FC236}">
              <a16:creationId xmlns:a16="http://schemas.microsoft.com/office/drawing/2014/main" id="{36668EC2-2147-440E-992C-A7B793C28966}"/>
            </a:ext>
          </a:extLst>
        </xdr:cNvPr>
        <xdr:cNvCxnSpPr/>
      </xdr:nvCxnSpPr>
      <xdr:spPr>
        <a:xfrm>
          <a:off x="14287500" y="12954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61613</xdr:rowOff>
    </xdr:from>
    <xdr:ext cx="405111" cy="259045"/>
    <xdr:sp macro="" textlink="">
      <xdr:nvSpPr>
        <xdr:cNvPr id="750" name="【消防施設】&#10;有形固定資産減価償却率平均値テキスト">
          <a:extLst>
            <a:ext uri="{FF2B5EF4-FFF2-40B4-BE49-F238E27FC236}">
              <a16:creationId xmlns:a16="http://schemas.microsoft.com/office/drawing/2014/main" id="{17A3022C-9CA2-4BAE-AF69-81727A82DDB9}"/>
            </a:ext>
          </a:extLst>
        </xdr:cNvPr>
        <xdr:cNvSpPr txBox="1"/>
      </xdr:nvSpPr>
      <xdr:spPr>
        <a:xfrm>
          <a:off x="14414500" y="136404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38736</xdr:rowOff>
    </xdr:from>
    <xdr:to>
      <xdr:col>85</xdr:col>
      <xdr:colOff>177800</xdr:colOff>
      <xdr:row>82</xdr:row>
      <xdr:rowOff>140336</xdr:rowOff>
    </xdr:to>
    <xdr:sp macro="" textlink="">
      <xdr:nvSpPr>
        <xdr:cNvPr id="751" name="フローチャート: 判断 750">
          <a:extLst>
            <a:ext uri="{FF2B5EF4-FFF2-40B4-BE49-F238E27FC236}">
              <a16:creationId xmlns:a16="http://schemas.microsoft.com/office/drawing/2014/main" id="{DBA4EE29-FE37-44F3-B1D9-E7D340C094B3}"/>
            </a:ext>
          </a:extLst>
        </xdr:cNvPr>
        <xdr:cNvSpPr/>
      </xdr:nvSpPr>
      <xdr:spPr>
        <a:xfrm>
          <a:off x="14325600" y="1378521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13970</xdr:rowOff>
    </xdr:from>
    <xdr:to>
      <xdr:col>81</xdr:col>
      <xdr:colOff>101600</xdr:colOff>
      <xdr:row>82</xdr:row>
      <xdr:rowOff>115570</xdr:rowOff>
    </xdr:to>
    <xdr:sp macro="" textlink="">
      <xdr:nvSpPr>
        <xdr:cNvPr id="752" name="フローチャート: 判断 751">
          <a:extLst>
            <a:ext uri="{FF2B5EF4-FFF2-40B4-BE49-F238E27FC236}">
              <a16:creationId xmlns:a16="http://schemas.microsoft.com/office/drawing/2014/main" id="{4B463637-1211-488C-8927-0CB74ACB7F55}"/>
            </a:ext>
          </a:extLst>
        </xdr:cNvPr>
        <xdr:cNvSpPr/>
      </xdr:nvSpPr>
      <xdr:spPr>
        <a:xfrm>
          <a:off x="13578840" y="1376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168275</xdr:rowOff>
    </xdr:from>
    <xdr:to>
      <xdr:col>76</xdr:col>
      <xdr:colOff>165100</xdr:colOff>
      <xdr:row>82</xdr:row>
      <xdr:rowOff>98425</xdr:rowOff>
    </xdr:to>
    <xdr:sp macro="" textlink="">
      <xdr:nvSpPr>
        <xdr:cNvPr id="753" name="フローチャート: 判断 752">
          <a:extLst>
            <a:ext uri="{FF2B5EF4-FFF2-40B4-BE49-F238E27FC236}">
              <a16:creationId xmlns:a16="http://schemas.microsoft.com/office/drawing/2014/main" id="{6A36BA09-139C-4CDF-A3A5-D66EF85F9E95}"/>
            </a:ext>
          </a:extLst>
        </xdr:cNvPr>
        <xdr:cNvSpPr/>
      </xdr:nvSpPr>
      <xdr:spPr>
        <a:xfrm>
          <a:off x="12804140" y="13747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636</xdr:rowOff>
    </xdr:from>
    <xdr:to>
      <xdr:col>72</xdr:col>
      <xdr:colOff>38100</xdr:colOff>
      <xdr:row>82</xdr:row>
      <xdr:rowOff>102236</xdr:rowOff>
    </xdr:to>
    <xdr:sp macro="" textlink="">
      <xdr:nvSpPr>
        <xdr:cNvPr id="754" name="フローチャート: 判断 753">
          <a:extLst>
            <a:ext uri="{FF2B5EF4-FFF2-40B4-BE49-F238E27FC236}">
              <a16:creationId xmlns:a16="http://schemas.microsoft.com/office/drawing/2014/main" id="{C598C98D-D483-4A32-B17B-9101AD1B3375}"/>
            </a:ext>
          </a:extLst>
        </xdr:cNvPr>
        <xdr:cNvSpPr/>
      </xdr:nvSpPr>
      <xdr:spPr>
        <a:xfrm>
          <a:off x="12029440" y="137471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17780</xdr:rowOff>
    </xdr:from>
    <xdr:to>
      <xdr:col>67</xdr:col>
      <xdr:colOff>101600</xdr:colOff>
      <xdr:row>82</xdr:row>
      <xdr:rowOff>119380</xdr:rowOff>
    </xdr:to>
    <xdr:sp macro="" textlink="">
      <xdr:nvSpPr>
        <xdr:cNvPr id="755" name="フローチャート: 判断 754">
          <a:extLst>
            <a:ext uri="{FF2B5EF4-FFF2-40B4-BE49-F238E27FC236}">
              <a16:creationId xmlns:a16="http://schemas.microsoft.com/office/drawing/2014/main" id="{2B964C61-D7A6-48DB-9D11-FA780685BBC0}"/>
            </a:ext>
          </a:extLst>
        </xdr:cNvPr>
        <xdr:cNvSpPr/>
      </xdr:nvSpPr>
      <xdr:spPr>
        <a:xfrm>
          <a:off x="11231880" y="1376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A053E003-3F20-45A0-9DF7-EF108FB9E748}"/>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06CD52E1-D8EA-4FE6-A5CF-D019819F5E5C}"/>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3A7C5035-DC89-4C99-BE80-C73F427A8C24}"/>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BDD9F491-4C69-467E-A5D4-3793C7BEDA2F}"/>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DD9BB987-D75A-4126-9935-1B8A9C11531B}"/>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46355</xdr:rowOff>
    </xdr:from>
    <xdr:to>
      <xdr:col>85</xdr:col>
      <xdr:colOff>177800</xdr:colOff>
      <xdr:row>84</xdr:row>
      <xdr:rowOff>147955</xdr:rowOff>
    </xdr:to>
    <xdr:sp macro="" textlink="">
      <xdr:nvSpPr>
        <xdr:cNvPr id="761" name="楕円 760">
          <a:extLst>
            <a:ext uri="{FF2B5EF4-FFF2-40B4-BE49-F238E27FC236}">
              <a16:creationId xmlns:a16="http://schemas.microsoft.com/office/drawing/2014/main" id="{44832337-B201-4F56-B3EB-1FD397788843}"/>
            </a:ext>
          </a:extLst>
        </xdr:cNvPr>
        <xdr:cNvSpPr/>
      </xdr:nvSpPr>
      <xdr:spPr>
        <a:xfrm>
          <a:off x="14325600" y="1412811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24782</xdr:rowOff>
    </xdr:from>
    <xdr:ext cx="405111" cy="259045"/>
    <xdr:sp macro="" textlink="">
      <xdr:nvSpPr>
        <xdr:cNvPr id="762" name="【消防施設】&#10;有形固定資産減価償却率該当値テキスト">
          <a:extLst>
            <a:ext uri="{FF2B5EF4-FFF2-40B4-BE49-F238E27FC236}">
              <a16:creationId xmlns:a16="http://schemas.microsoft.com/office/drawing/2014/main" id="{D0108AA4-7DFE-4645-8F94-06BADAC08DDC}"/>
            </a:ext>
          </a:extLst>
        </xdr:cNvPr>
        <xdr:cNvSpPr txBox="1"/>
      </xdr:nvSpPr>
      <xdr:spPr>
        <a:xfrm>
          <a:off x="14414500" y="1410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13970</xdr:rowOff>
    </xdr:from>
    <xdr:to>
      <xdr:col>81</xdr:col>
      <xdr:colOff>101600</xdr:colOff>
      <xdr:row>84</xdr:row>
      <xdr:rowOff>115570</xdr:rowOff>
    </xdr:to>
    <xdr:sp macro="" textlink="">
      <xdr:nvSpPr>
        <xdr:cNvPr id="763" name="楕円 762">
          <a:extLst>
            <a:ext uri="{FF2B5EF4-FFF2-40B4-BE49-F238E27FC236}">
              <a16:creationId xmlns:a16="http://schemas.microsoft.com/office/drawing/2014/main" id="{04F60792-F1A9-4514-B99D-5A9A4C690265}"/>
            </a:ext>
          </a:extLst>
        </xdr:cNvPr>
        <xdr:cNvSpPr/>
      </xdr:nvSpPr>
      <xdr:spPr>
        <a:xfrm>
          <a:off x="13578840" y="1409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64770</xdr:rowOff>
    </xdr:from>
    <xdr:to>
      <xdr:col>85</xdr:col>
      <xdr:colOff>127000</xdr:colOff>
      <xdr:row>84</xdr:row>
      <xdr:rowOff>97155</xdr:rowOff>
    </xdr:to>
    <xdr:cxnSp macro="">
      <xdr:nvCxnSpPr>
        <xdr:cNvPr id="764" name="直線コネクタ 763">
          <a:extLst>
            <a:ext uri="{FF2B5EF4-FFF2-40B4-BE49-F238E27FC236}">
              <a16:creationId xmlns:a16="http://schemas.microsoft.com/office/drawing/2014/main" id="{B828A63C-7B56-4BBE-91E9-4E481EDE83BA}"/>
            </a:ext>
          </a:extLst>
        </xdr:cNvPr>
        <xdr:cNvCxnSpPr/>
      </xdr:nvCxnSpPr>
      <xdr:spPr>
        <a:xfrm>
          <a:off x="13629640" y="14146530"/>
          <a:ext cx="7467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153036</xdr:rowOff>
    </xdr:from>
    <xdr:to>
      <xdr:col>76</xdr:col>
      <xdr:colOff>165100</xdr:colOff>
      <xdr:row>84</xdr:row>
      <xdr:rowOff>83186</xdr:rowOff>
    </xdr:to>
    <xdr:sp macro="" textlink="">
      <xdr:nvSpPr>
        <xdr:cNvPr id="765" name="楕円 764">
          <a:extLst>
            <a:ext uri="{FF2B5EF4-FFF2-40B4-BE49-F238E27FC236}">
              <a16:creationId xmlns:a16="http://schemas.microsoft.com/office/drawing/2014/main" id="{14983A15-BBA5-4754-9C1A-6C1CAC3A68C1}"/>
            </a:ext>
          </a:extLst>
        </xdr:cNvPr>
        <xdr:cNvSpPr/>
      </xdr:nvSpPr>
      <xdr:spPr>
        <a:xfrm>
          <a:off x="12804140" y="140671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32386</xdr:rowOff>
    </xdr:from>
    <xdr:to>
      <xdr:col>81</xdr:col>
      <xdr:colOff>50800</xdr:colOff>
      <xdr:row>84</xdr:row>
      <xdr:rowOff>64770</xdr:rowOff>
    </xdr:to>
    <xdr:cxnSp macro="">
      <xdr:nvCxnSpPr>
        <xdr:cNvPr id="766" name="直線コネクタ 765">
          <a:extLst>
            <a:ext uri="{FF2B5EF4-FFF2-40B4-BE49-F238E27FC236}">
              <a16:creationId xmlns:a16="http://schemas.microsoft.com/office/drawing/2014/main" id="{BBA7C85B-EC04-4368-A27F-3C4D116963E2}"/>
            </a:ext>
          </a:extLst>
        </xdr:cNvPr>
        <xdr:cNvCxnSpPr/>
      </xdr:nvCxnSpPr>
      <xdr:spPr>
        <a:xfrm>
          <a:off x="12854940" y="14114146"/>
          <a:ext cx="7747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137795</xdr:rowOff>
    </xdr:from>
    <xdr:to>
      <xdr:col>72</xdr:col>
      <xdr:colOff>38100</xdr:colOff>
      <xdr:row>84</xdr:row>
      <xdr:rowOff>67945</xdr:rowOff>
    </xdr:to>
    <xdr:sp macro="" textlink="">
      <xdr:nvSpPr>
        <xdr:cNvPr id="767" name="楕円 766">
          <a:extLst>
            <a:ext uri="{FF2B5EF4-FFF2-40B4-BE49-F238E27FC236}">
              <a16:creationId xmlns:a16="http://schemas.microsoft.com/office/drawing/2014/main" id="{1129956F-3DCD-4D2E-A2E7-E53C9CA66894}"/>
            </a:ext>
          </a:extLst>
        </xdr:cNvPr>
        <xdr:cNvSpPr/>
      </xdr:nvSpPr>
      <xdr:spPr>
        <a:xfrm>
          <a:off x="12029440" y="140519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17145</xdr:rowOff>
    </xdr:from>
    <xdr:to>
      <xdr:col>76</xdr:col>
      <xdr:colOff>114300</xdr:colOff>
      <xdr:row>84</xdr:row>
      <xdr:rowOff>32386</xdr:rowOff>
    </xdr:to>
    <xdr:cxnSp macro="">
      <xdr:nvCxnSpPr>
        <xdr:cNvPr id="768" name="直線コネクタ 767">
          <a:extLst>
            <a:ext uri="{FF2B5EF4-FFF2-40B4-BE49-F238E27FC236}">
              <a16:creationId xmlns:a16="http://schemas.microsoft.com/office/drawing/2014/main" id="{2CE9733A-4CF7-4456-A995-FF3273714A98}"/>
            </a:ext>
          </a:extLst>
        </xdr:cNvPr>
        <xdr:cNvCxnSpPr/>
      </xdr:nvCxnSpPr>
      <xdr:spPr>
        <a:xfrm>
          <a:off x="12072620" y="14098905"/>
          <a:ext cx="78232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97789</xdr:rowOff>
    </xdr:from>
    <xdr:to>
      <xdr:col>67</xdr:col>
      <xdr:colOff>101600</xdr:colOff>
      <xdr:row>84</xdr:row>
      <xdr:rowOff>27939</xdr:rowOff>
    </xdr:to>
    <xdr:sp macro="" textlink="">
      <xdr:nvSpPr>
        <xdr:cNvPr id="769" name="楕円 768">
          <a:extLst>
            <a:ext uri="{FF2B5EF4-FFF2-40B4-BE49-F238E27FC236}">
              <a16:creationId xmlns:a16="http://schemas.microsoft.com/office/drawing/2014/main" id="{0652E97D-462F-40B1-84AE-A1DFD6CF3351}"/>
            </a:ext>
          </a:extLst>
        </xdr:cNvPr>
        <xdr:cNvSpPr/>
      </xdr:nvSpPr>
      <xdr:spPr>
        <a:xfrm>
          <a:off x="11231880" y="140119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148589</xdr:rowOff>
    </xdr:from>
    <xdr:to>
      <xdr:col>71</xdr:col>
      <xdr:colOff>177800</xdr:colOff>
      <xdr:row>84</xdr:row>
      <xdr:rowOff>17145</xdr:rowOff>
    </xdr:to>
    <xdr:cxnSp macro="">
      <xdr:nvCxnSpPr>
        <xdr:cNvPr id="770" name="直線コネクタ 769">
          <a:extLst>
            <a:ext uri="{FF2B5EF4-FFF2-40B4-BE49-F238E27FC236}">
              <a16:creationId xmlns:a16="http://schemas.microsoft.com/office/drawing/2014/main" id="{50E12ECE-5EC6-4A6F-8B4B-4F1549409420}"/>
            </a:ext>
          </a:extLst>
        </xdr:cNvPr>
        <xdr:cNvCxnSpPr/>
      </xdr:nvCxnSpPr>
      <xdr:spPr>
        <a:xfrm>
          <a:off x="11282680" y="14062709"/>
          <a:ext cx="78994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132097</xdr:rowOff>
    </xdr:from>
    <xdr:ext cx="405111" cy="259045"/>
    <xdr:sp macro="" textlink="">
      <xdr:nvSpPr>
        <xdr:cNvPr id="771" name="n_1aveValue【消防施設】&#10;有形固定資産減価償却率">
          <a:extLst>
            <a:ext uri="{FF2B5EF4-FFF2-40B4-BE49-F238E27FC236}">
              <a16:creationId xmlns:a16="http://schemas.microsoft.com/office/drawing/2014/main" id="{3B04E3F8-9143-470C-94C3-426E5DF05530}"/>
            </a:ext>
          </a:extLst>
        </xdr:cNvPr>
        <xdr:cNvSpPr txBox="1"/>
      </xdr:nvSpPr>
      <xdr:spPr>
        <a:xfrm>
          <a:off x="13437244" y="1354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114952</xdr:rowOff>
    </xdr:from>
    <xdr:ext cx="405111" cy="259045"/>
    <xdr:sp macro="" textlink="">
      <xdr:nvSpPr>
        <xdr:cNvPr id="772" name="n_2aveValue【消防施設】&#10;有形固定資産減価償却率">
          <a:extLst>
            <a:ext uri="{FF2B5EF4-FFF2-40B4-BE49-F238E27FC236}">
              <a16:creationId xmlns:a16="http://schemas.microsoft.com/office/drawing/2014/main" id="{5D81634E-1DD2-4B5F-AAB6-F3C699C674C9}"/>
            </a:ext>
          </a:extLst>
        </xdr:cNvPr>
        <xdr:cNvSpPr txBox="1"/>
      </xdr:nvSpPr>
      <xdr:spPr>
        <a:xfrm>
          <a:off x="12675244" y="1352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118763</xdr:rowOff>
    </xdr:from>
    <xdr:ext cx="405111" cy="259045"/>
    <xdr:sp macro="" textlink="">
      <xdr:nvSpPr>
        <xdr:cNvPr id="773" name="n_3aveValue【消防施設】&#10;有形固定資産減価償却率">
          <a:extLst>
            <a:ext uri="{FF2B5EF4-FFF2-40B4-BE49-F238E27FC236}">
              <a16:creationId xmlns:a16="http://schemas.microsoft.com/office/drawing/2014/main" id="{74539815-F67C-4D4E-BF55-728428A9481B}"/>
            </a:ext>
          </a:extLst>
        </xdr:cNvPr>
        <xdr:cNvSpPr txBox="1"/>
      </xdr:nvSpPr>
      <xdr:spPr>
        <a:xfrm>
          <a:off x="11900544" y="1352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135907</xdr:rowOff>
    </xdr:from>
    <xdr:ext cx="405111" cy="259045"/>
    <xdr:sp macro="" textlink="">
      <xdr:nvSpPr>
        <xdr:cNvPr id="774" name="n_4aveValue【消防施設】&#10;有形固定資産減価償却率">
          <a:extLst>
            <a:ext uri="{FF2B5EF4-FFF2-40B4-BE49-F238E27FC236}">
              <a16:creationId xmlns:a16="http://schemas.microsoft.com/office/drawing/2014/main" id="{524EF637-1905-412C-B495-3B48D9C0B340}"/>
            </a:ext>
          </a:extLst>
        </xdr:cNvPr>
        <xdr:cNvSpPr txBox="1"/>
      </xdr:nvSpPr>
      <xdr:spPr>
        <a:xfrm>
          <a:off x="11102984" y="1354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106697</xdr:rowOff>
    </xdr:from>
    <xdr:ext cx="405111" cy="259045"/>
    <xdr:sp macro="" textlink="">
      <xdr:nvSpPr>
        <xdr:cNvPr id="775" name="n_1mainValue【消防施設】&#10;有形固定資産減価償却率">
          <a:extLst>
            <a:ext uri="{FF2B5EF4-FFF2-40B4-BE49-F238E27FC236}">
              <a16:creationId xmlns:a16="http://schemas.microsoft.com/office/drawing/2014/main" id="{E2439ADD-4024-420A-B30D-E74FE6DB887D}"/>
            </a:ext>
          </a:extLst>
        </xdr:cNvPr>
        <xdr:cNvSpPr txBox="1"/>
      </xdr:nvSpPr>
      <xdr:spPr>
        <a:xfrm>
          <a:off x="13437244" y="1418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74313</xdr:rowOff>
    </xdr:from>
    <xdr:ext cx="405111" cy="259045"/>
    <xdr:sp macro="" textlink="">
      <xdr:nvSpPr>
        <xdr:cNvPr id="776" name="n_2mainValue【消防施設】&#10;有形固定資産減価償却率">
          <a:extLst>
            <a:ext uri="{FF2B5EF4-FFF2-40B4-BE49-F238E27FC236}">
              <a16:creationId xmlns:a16="http://schemas.microsoft.com/office/drawing/2014/main" id="{355D8C57-C66F-44B2-8EDC-D6555531C0CF}"/>
            </a:ext>
          </a:extLst>
        </xdr:cNvPr>
        <xdr:cNvSpPr txBox="1"/>
      </xdr:nvSpPr>
      <xdr:spPr>
        <a:xfrm>
          <a:off x="12675244" y="14156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59072</xdr:rowOff>
    </xdr:from>
    <xdr:ext cx="405111" cy="259045"/>
    <xdr:sp macro="" textlink="">
      <xdr:nvSpPr>
        <xdr:cNvPr id="777" name="n_3mainValue【消防施設】&#10;有形固定資産減価償却率">
          <a:extLst>
            <a:ext uri="{FF2B5EF4-FFF2-40B4-BE49-F238E27FC236}">
              <a16:creationId xmlns:a16="http://schemas.microsoft.com/office/drawing/2014/main" id="{876E3665-91B2-4272-B58B-D51041294D86}"/>
            </a:ext>
          </a:extLst>
        </xdr:cNvPr>
        <xdr:cNvSpPr txBox="1"/>
      </xdr:nvSpPr>
      <xdr:spPr>
        <a:xfrm>
          <a:off x="1190054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19066</xdr:rowOff>
    </xdr:from>
    <xdr:ext cx="405111" cy="259045"/>
    <xdr:sp macro="" textlink="">
      <xdr:nvSpPr>
        <xdr:cNvPr id="778" name="n_4mainValue【消防施設】&#10;有形固定資産減価償却率">
          <a:extLst>
            <a:ext uri="{FF2B5EF4-FFF2-40B4-BE49-F238E27FC236}">
              <a16:creationId xmlns:a16="http://schemas.microsoft.com/office/drawing/2014/main" id="{3D591FAF-93B0-41C1-8744-1315FA3EA964}"/>
            </a:ext>
          </a:extLst>
        </xdr:cNvPr>
        <xdr:cNvSpPr txBox="1"/>
      </xdr:nvSpPr>
      <xdr:spPr>
        <a:xfrm>
          <a:off x="11102984" y="14100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9" name="正方形/長方形 778">
          <a:extLst>
            <a:ext uri="{FF2B5EF4-FFF2-40B4-BE49-F238E27FC236}">
              <a16:creationId xmlns:a16="http://schemas.microsoft.com/office/drawing/2014/main" id="{BF46DF67-8512-41B3-9BEC-15D6348817D8}"/>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0" name="正方形/長方形 779">
          <a:extLst>
            <a:ext uri="{FF2B5EF4-FFF2-40B4-BE49-F238E27FC236}">
              <a16:creationId xmlns:a16="http://schemas.microsoft.com/office/drawing/2014/main" id="{9D2E17AD-E04B-4033-80CB-587458DFE48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1" name="正方形/長方形 780">
          <a:extLst>
            <a:ext uri="{FF2B5EF4-FFF2-40B4-BE49-F238E27FC236}">
              <a16:creationId xmlns:a16="http://schemas.microsoft.com/office/drawing/2014/main" id="{02A8A7DF-452F-443F-8CC6-798149FA3E6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2" name="正方形/長方形 781">
          <a:extLst>
            <a:ext uri="{FF2B5EF4-FFF2-40B4-BE49-F238E27FC236}">
              <a16:creationId xmlns:a16="http://schemas.microsoft.com/office/drawing/2014/main" id="{CA3CE24D-C0F4-43A6-A54E-42775BDCA00E}"/>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3" name="正方形/長方形 782">
          <a:extLst>
            <a:ext uri="{FF2B5EF4-FFF2-40B4-BE49-F238E27FC236}">
              <a16:creationId xmlns:a16="http://schemas.microsoft.com/office/drawing/2014/main" id="{FEE38A7C-2A17-46B1-A3DF-C8745C6FE089}"/>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4" name="正方形/長方形 783">
          <a:extLst>
            <a:ext uri="{FF2B5EF4-FFF2-40B4-BE49-F238E27FC236}">
              <a16:creationId xmlns:a16="http://schemas.microsoft.com/office/drawing/2014/main" id="{71DC381C-12C1-402E-8A38-F45F2627EBD9}"/>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5" name="正方形/長方形 784">
          <a:extLst>
            <a:ext uri="{FF2B5EF4-FFF2-40B4-BE49-F238E27FC236}">
              <a16:creationId xmlns:a16="http://schemas.microsoft.com/office/drawing/2014/main" id="{8D45846C-BC52-429C-82EF-7565ADB091B1}"/>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6" name="正方形/長方形 785">
          <a:extLst>
            <a:ext uri="{FF2B5EF4-FFF2-40B4-BE49-F238E27FC236}">
              <a16:creationId xmlns:a16="http://schemas.microsoft.com/office/drawing/2014/main" id="{0AAA56D4-9E39-4A57-BF0C-408CDBC2A956}"/>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7" name="テキスト ボックス 786">
          <a:extLst>
            <a:ext uri="{FF2B5EF4-FFF2-40B4-BE49-F238E27FC236}">
              <a16:creationId xmlns:a16="http://schemas.microsoft.com/office/drawing/2014/main" id="{A930259C-063B-4BC6-B2A3-1F1D10E3D8CE}"/>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8" name="直線コネクタ 787">
          <a:extLst>
            <a:ext uri="{FF2B5EF4-FFF2-40B4-BE49-F238E27FC236}">
              <a16:creationId xmlns:a16="http://schemas.microsoft.com/office/drawing/2014/main" id="{07ED4A62-8166-4ED6-88AE-78BD809CF5C3}"/>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9" name="直線コネクタ 788">
          <a:extLst>
            <a:ext uri="{FF2B5EF4-FFF2-40B4-BE49-F238E27FC236}">
              <a16:creationId xmlns:a16="http://schemas.microsoft.com/office/drawing/2014/main" id="{AE6D4728-81DC-4F9A-9117-643ECE4D1CED}"/>
            </a:ext>
          </a:extLst>
        </xdr:cNvPr>
        <xdr:cNvCxnSpPr/>
      </xdr:nvCxnSpPr>
      <xdr:spPr>
        <a:xfrm>
          <a:off x="1609344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0" name="テキスト ボックス 789">
          <a:extLst>
            <a:ext uri="{FF2B5EF4-FFF2-40B4-BE49-F238E27FC236}">
              <a16:creationId xmlns:a16="http://schemas.microsoft.com/office/drawing/2014/main" id="{3053ECFF-6D17-4563-B0AE-B41CC8FE91B4}"/>
            </a:ext>
          </a:extLst>
        </xdr:cNvPr>
        <xdr:cNvSpPr txBox="1"/>
      </xdr:nvSpPr>
      <xdr:spPr>
        <a:xfrm>
          <a:off x="1569484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1" name="直線コネクタ 790">
          <a:extLst>
            <a:ext uri="{FF2B5EF4-FFF2-40B4-BE49-F238E27FC236}">
              <a16:creationId xmlns:a16="http://schemas.microsoft.com/office/drawing/2014/main" id="{D8A41EAE-A9DA-4F69-AA81-164AFC425542}"/>
            </a:ext>
          </a:extLst>
        </xdr:cNvPr>
        <xdr:cNvCxnSpPr/>
      </xdr:nvCxnSpPr>
      <xdr:spPr>
        <a:xfrm>
          <a:off x="1609344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2" name="テキスト ボックス 791">
          <a:extLst>
            <a:ext uri="{FF2B5EF4-FFF2-40B4-BE49-F238E27FC236}">
              <a16:creationId xmlns:a16="http://schemas.microsoft.com/office/drawing/2014/main" id="{C3B264D2-490C-4BAC-874E-C4BD2E2302C2}"/>
            </a:ext>
          </a:extLst>
        </xdr:cNvPr>
        <xdr:cNvSpPr txBox="1"/>
      </xdr:nvSpPr>
      <xdr:spPr>
        <a:xfrm>
          <a:off x="1569484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3" name="直線コネクタ 792">
          <a:extLst>
            <a:ext uri="{FF2B5EF4-FFF2-40B4-BE49-F238E27FC236}">
              <a16:creationId xmlns:a16="http://schemas.microsoft.com/office/drawing/2014/main" id="{4CFC8A94-76A2-423A-9021-08DBBA941E0B}"/>
            </a:ext>
          </a:extLst>
        </xdr:cNvPr>
        <xdr:cNvCxnSpPr/>
      </xdr:nvCxnSpPr>
      <xdr:spPr>
        <a:xfrm>
          <a:off x="1609344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4" name="テキスト ボックス 793">
          <a:extLst>
            <a:ext uri="{FF2B5EF4-FFF2-40B4-BE49-F238E27FC236}">
              <a16:creationId xmlns:a16="http://schemas.microsoft.com/office/drawing/2014/main" id="{65488C0F-9F43-4374-A310-39735086399B}"/>
            </a:ext>
          </a:extLst>
        </xdr:cNvPr>
        <xdr:cNvSpPr txBox="1"/>
      </xdr:nvSpPr>
      <xdr:spPr>
        <a:xfrm>
          <a:off x="1569484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5" name="直線コネクタ 794">
          <a:extLst>
            <a:ext uri="{FF2B5EF4-FFF2-40B4-BE49-F238E27FC236}">
              <a16:creationId xmlns:a16="http://schemas.microsoft.com/office/drawing/2014/main" id="{43F48CBF-AAA4-4BF6-99C0-621BB37D4737}"/>
            </a:ext>
          </a:extLst>
        </xdr:cNvPr>
        <xdr:cNvCxnSpPr/>
      </xdr:nvCxnSpPr>
      <xdr:spPr>
        <a:xfrm>
          <a:off x="1609344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6" name="テキスト ボックス 795">
          <a:extLst>
            <a:ext uri="{FF2B5EF4-FFF2-40B4-BE49-F238E27FC236}">
              <a16:creationId xmlns:a16="http://schemas.microsoft.com/office/drawing/2014/main" id="{95E76804-7CAC-4283-BB49-0920BA34F682}"/>
            </a:ext>
          </a:extLst>
        </xdr:cNvPr>
        <xdr:cNvSpPr txBox="1"/>
      </xdr:nvSpPr>
      <xdr:spPr>
        <a:xfrm>
          <a:off x="1569484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7" name="直線コネクタ 796">
          <a:extLst>
            <a:ext uri="{FF2B5EF4-FFF2-40B4-BE49-F238E27FC236}">
              <a16:creationId xmlns:a16="http://schemas.microsoft.com/office/drawing/2014/main" id="{421BA302-274F-4707-A062-7B2BD3E0A8D4}"/>
            </a:ext>
          </a:extLst>
        </xdr:cNvPr>
        <xdr:cNvCxnSpPr/>
      </xdr:nvCxnSpPr>
      <xdr:spPr>
        <a:xfrm>
          <a:off x="1609344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8" name="テキスト ボックス 797">
          <a:extLst>
            <a:ext uri="{FF2B5EF4-FFF2-40B4-BE49-F238E27FC236}">
              <a16:creationId xmlns:a16="http://schemas.microsoft.com/office/drawing/2014/main" id="{C48EFCF3-30B0-4A8C-B778-8EF57816750B}"/>
            </a:ext>
          </a:extLst>
        </xdr:cNvPr>
        <xdr:cNvSpPr txBox="1"/>
      </xdr:nvSpPr>
      <xdr:spPr>
        <a:xfrm>
          <a:off x="1569484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9" name="直線コネクタ 798">
          <a:extLst>
            <a:ext uri="{FF2B5EF4-FFF2-40B4-BE49-F238E27FC236}">
              <a16:creationId xmlns:a16="http://schemas.microsoft.com/office/drawing/2014/main" id="{F681AC3A-1FA0-45E5-996F-2B5B9F212C53}"/>
            </a:ext>
          </a:extLst>
        </xdr:cNvPr>
        <xdr:cNvCxnSpPr/>
      </xdr:nvCxnSpPr>
      <xdr:spPr>
        <a:xfrm>
          <a:off x="1609344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0" name="テキスト ボックス 799">
          <a:extLst>
            <a:ext uri="{FF2B5EF4-FFF2-40B4-BE49-F238E27FC236}">
              <a16:creationId xmlns:a16="http://schemas.microsoft.com/office/drawing/2014/main" id="{FC4A3A6C-4667-4D0E-83EB-D74BAA8EEF2A}"/>
            </a:ext>
          </a:extLst>
        </xdr:cNvPr>
        <xdr:cNvSpPr txBox="1"/>
      </xdr:nvSpPr>
      <xdr:spPr>
        <a:xfrm>
          <a:off x="1569484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1" name="直線コネクタ 800">
          <a:extLst>
            <a:ext uri="{FF2B5EF4-FFF2-40B4-BE49-F238E27FC236}">
              <a16:creationId xmlns:a16="http://schemas.microsoft.com/office/drawing/2014/main" id="{ED633B17-FB70-48E8-9E2D-E62166F33BCB}"/>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2" name="テキスト ボックス 801">
          <a:extLst>
            <a:ext uri="{FF2B5EF4-FFF2-40B4-BE49-F238E27FC236}">
              <a16:creationId xmlns:a16="http://schemas.microsoft.com/office/drawing/2014/main" id="{D43FAB92-CA90-4328-90AA-0ED75EF014F3}"/>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3" name="【消防施設】&#10;一人当たり面積グラフ枠">
          <a:extLst>
            <a:ext uri="{FF2B5EF4-FFF2-40B4-BE49-F238E27FC236}">
              <a16:creationId xmlns:a16="http://schemas.microsoft.com/office/drawing/2014/main" id="{11C8834B-C804-48E2-8484-8899D704491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90351</xdr:rowOff>
    </xdr:from>
    <xdr:to>
      <xdr:col>116</xdr:col>
      <xdr:colOff>62864</xdr:colOff>
      <xdr:row>86</xdr:row>
      <xdr:rowOff>126274</xdr:rowOff>
    </xdr:to>
    <xdr:cxnSp macro="">
      <xdr:nvCxnSpPr>
        <xdr:cNvPr id="804" name="直線コネクタ 803">
          <a:extLst>
            <a:ext uri="{FF2B5EF4-FFF2-40B4-BE49-F238E27FC236}">
              <a16:creationId xmlns:a16="http://schemas.microsoft.com/office/drawing/2014/main" id="{3ECD5C02-3CD9-4B2F-8777-2C585E188CA0}"/>
            </a:ext>
          </a:extLst>
        </xdr:cNvPr>
        <xdr:cNvCxnSpPr/>
      </xdr:nvCxnSpPr>
      <xdr:spPr>
        <a:xfrm flipV="1">
          <a:off x="19509104" y="12998631"/>
          <a:ext cx="0" cy="1544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130101</xdr:rowOff>
    </xdr:from>
    <xdr:ext cx="469744" cy="259045"/>
    <xdr:sp macro="" textlink="">
      <xdr:nvSpPr>
        <xdr:cNvPr id="805" name="【消防施設】&#10;一人当たり面積最小値テキスト">
          <a:extLst>
            <a:ext uri="{FF2B5EF4-FFF2-40B4-BE49-F238E27FC236}">
              <a16:creationId xmlns:a16="http://schemas.microsoft.com/office/drawing/2014/main" id="{626F6F8F-4480-4AB6-831E-AF15864FD2F9}"/>
            </a:ext>
          </a:extLst>
        </xdr:cNvPr>
        <xdr:cNvSpPr txBox="1"/>
      </xdr:nvSpPr>
      <xdr:spPr>
        <a:xfrm>
          <a:off x="19547840" y="1454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126274</xdr:rowOff>
    </xdr:from>
    <xdr:to>
      <xdr:col>116</xdr:col>
      <xdr:colOff>152400</xdr:colOff>
      <xdr:row>86</xdr:row>
      <xdr:rowOff>126274</xdr:rowOff>
    </xdr:to>
    <xdr:cxnSp macro="">
      <xdr:nvCxnSpPr>
        <xdr:cNvPr id="806" name="直線コネクタ 805">
          <a:extLst>
            <a:ext uri="{FF2B5EF4-FFF2-40B4-BE49-F238E27FC236}">
              <a16:creationId xmlns:a16="http://schemas.microsoft.com/office/drawing/2014/main" id="{2EF91C3A-1B37-40FE-8140-571A5F476DBF}"/>
            </a:ext>
          </a:extLst>
        </xdr:cNvPr>
        <xdr:cNvCxnSpPr/>
      </xdr:nvCxnSpPr>
      <xdr:spPr>
        <a:xfrm>
          <a:off x="19443700" y="145433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37028</xdr:rowOff>
    </xdr:from>
    <xdr:ext cx="469744" cy="259045"/>
    <xdr:sp macro="" textlink="">
      <xdr:nvSpPr>
        <xdr:cNvPr id="807" name="【消防施設】&#10;一人当たり面積最大値テキスト">
          <a:extLst>
            <a:ext uri="{FF2B5EF4-FFF2-40B4-BE49-F238E27FC236}">
              <a16:creationId xmlns:a16="http://schemas.microsoft.com/office/drawing/2014/main" id="{B99AF59F-BB26-4DE8-889D-E5B2C65B9E94}"/>
            </a:ext>
          </a:extLst>
        </xdr:cNvPr>
        <xdr:cNvSpPr txBox="1"/>
      </xdr:nvSpPr>
      <xdr:spPr>
        <a:xfrm>
          <a:off x="19547840" y="12777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90351</xdr:rowOff>
    </xdr:from>
    <xdr:to>
      <xdr:col>116</xdr:col>
      <xdr:colOff>152400</xdr:colOff>
      <xdr:row>77</xdr:row>
      <xdr:rowOff>90351</xdr:rowOff>
    </xdr:to>
    <xdr:cxnSp macro="">
      <xdr:nvCxnSpPr>
        <xdr:cNvPr id="808" name="直線コネクタ 807">
          <a:extLst>
            <a:ext uri="{FF2B5EF4-FFF2-40B4-BE49-F238E27FC236}">
              <a16:creationId xmlns:a16="http://schemas.microsoft.com/office/drawing/2014/main" id="{2F06A468-9F13-41B4-80DF-FAA36FE81DB8}"/>
            </a:ext>
          </a:extLst>
        </xdr:cNvPr>
        <xdr:cNvCxnSpPr/>
      </xdr:nvCxnSpPr>
      <xdr:spPr>
        <a:xfrm>
          <a:off x="19443700" y="129986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16</xdr:rowOff>
    </xdr:from>
    <xdr:ext cx="469744" cy="259045"/>
    <xdr:sp macro="" textlink="">
      <xdr:nvSpPr>
        <xdr:cNvPr id="809" name="【消防施設】&#10;一人当たり面積平均値テキスト">
          <a:extLst>
            <a:ext uri="{FF2B5EF4-FFF2-40B4-BE49-F238E27FC236}">
              <a16:creationId xmlns:a16="http://schemas.microsoft.com/office/drawing/2014/main" id="{603540FC-7799-4DA9-A03B-46163733F3E1}"/>
            </a:ext>
          </a:extLst>
        </xdr:cNvPr>
        <xdr:cNvSpPr txBox="1"/>
      </xdr:nvSpPr>
      <xdr:spPr>
        <a:xfrm>
          <a:off x="19547840" y="142494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21589</xdr:rowOff>
    </xdr:from>
    <xdr:to>
      <xdr:col>116</xdr:col>
      <xdr:colOff>114300</xdr:colOff>
      <xdr:row>85</xdr:row>
      <xdr:rowOff>123189</xdr:rowOff>
    </xdr:to>
    <xdr:sp macro="" textlink="">
      <xdr:nvSpPr>
        <xdr:cNvPr id="810" name="フローチャート: 判断 809">
          <a:extLst>
            <a:ext uri="{FF2B5EF4-FFF2-40B4-BE49-F238E27FC236}">
              <a16:creationId xmlns:a16="http://schemas.microsoft.com/office/drawing/2014/main" id="{D54F540F-58F8-47F0-8CA9-C12E19BF9A44}"/>
            </a:ext>
          </a:extLst>
        </xdr:cNvPr>
        <xdr:cNvSpPr/>
      </xdr:nvSpPr>
      <xdr:spPr>
        <a:xfrm>
          <a:off x="19458940" y="1427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29755</xdr:rowOff>
    </xdr:from>
    <xdr:to>
      <xdr:col>112</xdr:col>
      <xdr:colOff>38100</xdr:colOff>
      <xdr:row>85</xdr:row>
      <xdr:rowOff>131355</xdr:rowOff>
    </xdr:to>
    <xdr:sp macro="" textlink="">
      <xdr:nvSpPr>
        <xdr:cNvPr id="811" name="フローチャート: 判断 810">
          <a:extLst>
            <a:ext uri="{FF2B5EF4-FFF2-40B4-BE49-F238E27FC236}">
              <a16:creationId xmlns:a16="http://schemas.microsoft.com/office/drawing/2014/main" id="{303A9123-83AC-41E8-9977-77792B387C31}"/>
            </a:ext>
          </a:extLst>
        </xdr:cNvPr>
        <xdr:cNvSpPr/>
      </xdr:nvSpPr>
      <xdr:spPr>
        <a:xfrm>
          <a:off x="18735040" y="1427915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29755</xdr:rowOff>
    </xdr:from>
    <xdr:to>
      <xdr:col>107</xdr:col>
      <xdr:colOff>101600</xdr:colOff>
      <xdr:row>85</xdr:row>
      <xdr:rowOff>131355</xdr:rowOff>
    </xdr:to>
    <xdr:sp macro="" textlink="">
      <xdr:nvSpPr>
        <xdr:cNvPr id="812" name="フローチャート: 判断 811">
          <a:extLst>
            <a:ext uri="{FF2B5EF4-FFF2-40B4-BE49-F238E27FC236}">
              <a16:creationId xmlns:a16="http://schemas.microsoft.com/office/drawing/2014/main" id="{4050417B-146C-4F0E-A8B6-6F15656E5C36}"/>
            </a:ext>
          </a:extLst>
        </xdr:cNvPr>
        <xdr:cNvSpPr/>
      </xdr:nvSpPr>
      <xdr:spPr>
        <a:xfrm>
          <a:off x="17937480" y="14279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55880</xdr:rowOff>
    </xdr:from>
    <xdr:to>
      <xdr:col>102</xdr:col>
      <xdr:colOff>165100</xdr:colOff>
      <xdr:row>85</xdr:row>
      <xdr:rowOff>157480</xdr:rowOff>
    </xdr:to>
    <xdr:sp macro="" textlink="">
      <xdr:nvSpPr>
        <xdr:cNvPr id="813" name="フローチャート: 判断 812">
          <a:extLst>
            <a:ext uri="{FF2B5EF4-FFF2-40B4-BE49-F238E27FC236}">
              <a16:creationId xmlns:a16="http://schemas.microsoft.com/office/drawing/2014/main" id="{499F09A4-D984-43B8-83DD-E5EEA06E5F19}"/>
            </a:ext>
          </a:extLst>
        </xdr:cNvPr>
        <xdr:cNvSpPr/>
      </xdr:nvSpPr>
      <xdr:spPr>
        <a:xfrm>
          <a:off x="17162780" y="1430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67311</xdr:rowOff>
    </xdr:from>
    <xdr:to>
      <xdr:col>98</xdr:col>
      <xdr:colOff>38100</xdr:colOff>
      <xdr:row>85</xdr:row>
      <xdr:rowOff>168911</xdr:rowOff>
    </xdr:to>
    <xdr:sp macro="" textlink="">
      <xdr:nvSpPr>
        <xdr:cNvPr id="814" name="フローチャート: 判断 813">
          <a:extLst>
            <a:ext uri="{FF2B5EF4-FFF2-40B4-BE49-F238E27FC236}">
              <a16:creationId xmlns:a16="http://schemas.microsoft.com/office/drawing/2014/main" id="{1A01D574-5BDB-4CB3-BA35-15CD3203B5FC}"/>
            </a:ext>
          </a:extLst>
        </xdr:cNvPr>
        <xdr:cNvSpPr/>
      </xdr:nvSpPr>
      <xdr:spPr>
        <a:xfrm>
          <a:off x="16388080" y="143167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BB7BABFF-A834-48DA-9142-220B16D2A194}"/>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2AC37749-B98D-49B1-9239-C3A2A88570DC}"/>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51D01EDD-AEBE-4F8F-8B61-1F0D8694957B}"/>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D74C6E27-5AE0-484C-96A4-70C454EA9B37}"/>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2244CA0F-2E4E-481D-A9BE-DD6365AB276D}"/>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75474</xdr:rowOff>
    </xdr:from>
    <xdr:to>
      <xdr:col>116</xdr:col>
      <xdr:colOff>114300</xdr:colOff>
      <xdr:row>85</xdr:row>
      <xdr:rowOff>5624</xdr:rowOff>
    </xdr:to>
    <xdr:sp macro="" textlink="">
      <xdr:nvSpPr>
        <xdr:cNvPr id="820" name="楕円 819">
          <a:extLst>
            <a:ext uri="{FF2B5EF4-FFF2-40B4-BE49-F238E27FC236}">
              <a16:creationId xmlns:a16="http://schemas.microsoft.com/office/drawing/2014/main" id="{771C6488-DC3E-4C1B-8A12-9699C9DE5AC7}"/>
            </a:ext>
          </a:extLst>
        </xdr:cNvPr>
        <xdr:cNvSpPr/>
      </xdr:nvSpPr>
      <xdr:spPr>
        <a:xfrm>
          <a:off x="19458940" y="141572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98351</xdr:rowOff>
    </xdr:from>
    <xdr:ext cx="469744" cy="259045"/>
    <xdr:sp macro="" textlink="">
      <xdr:nvSpPr>
        <xdr:cNvPr id="821" name="【消防施設】&#10;一人当たり面積該当値テキスト">
          <a:extLst>
            <a:ext uri="{FF2B5EF4-FFF2-40B4-BE49-F238E27FC236}">
              <a16:creationId xmlns:a16="http://schemas.microsoft.com/office/drawing/2014/main" id="{F7AA5B6B-9A99-477F-90B2-73F88911B125}"/>
            </a:ext>
          </a:extLst>
        </xdr:cNvPr>
        <xdr:cNvSpPr txBox="1"/>
      </xdr:nvSpPr>
      <xdr:spPr>
        <a:xfrm>
          <a:off x="19547840" y="14012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86905</xdr:rowOff>
    </xdr:from>
    <xdr:to>
      <xdr:col>112</xdr:col>
      <xdr:colOff>38100</xdr:colOff>
      <xdr:row>85</xdr:row>
      <xdr:rowOff>17055</xdr:rowOff>
    </xdr:to>
    <xdr:sp macro="" textlink="">
      <xdr:nvSpPr>
        <xdr:cNvPr id="822" name="楕円 821">
          <a:extLst>
            <a:ext uri="{FF2B5EF4-FFF2-40B4-BE49-F238E27FC236}">
              <a16:creationId xmlns:a16="http://schemas.microsoft.com/office/drawing/2014/main" id="{90543963-DD75-453E-9170-AAC5BF1D0A09}"/>
            </a:ext>
          </a:extLst>
        </xdr:cNvPr>
        <xdr:cNvSpPr/>
      </xdr:nvSpPr>
      <xdr:spPr>
        <a:xfrm>
          <a:off x="18735040" y="141686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126274</xdr:rowOff>
    </xdr:from>
    <xdr:to>
      <xdr:col>116</xdr:col>
      <xdr:colOff>63500</xdr:colOff>
      <xdr:row>84</xdr:row>
      <xdr:rowOff>137705</xdr:rowOff>
    </xdr:to>
    <xdr:cxnSp macro="">
      <xdr:nvCxnSpPr>
        <xdr:cNvPr id="823" name="直線コネクタ 822">
          <a:extLst>
            <a:ext uri="{FF2B5EF4-FFF2-40B4-BE49-F238E27FC236}">
              <a16:creationId xmlns:a16="http://schemas.microsoft.com/office/drawing/2014/main" id="{F157109D-DEED-434B-821F-E1E6CD8A77C0}"/>
            </a:ext>
          </a:extLst>
        </xdr:cNvPr>
        <xdr:cNvCxnSpPr/>
      </xdr:nvCxnSpPr>
      <xdr:spPr>
        <a:xfrm flipV="1">
          <a:off x="18778220" y="14208034"/>
          <a:ext cx="73152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126093</xdr:rowOff>
    </xdr:from>
    <xdr:to>
      <xdr:col>107</xdr:col>
      <xdr:colOff>101600</xdr:colOff>
      <xdr:row>85</xdr:row>
      <xdr:rowOff>56243</xdr:rowOff>
    </xdr:to>
    <xdr:sp macro="" textlink="">
      <xdr:nvSpPr>
        <xdr:cNvPr id="824" name="楕円 823">
          <a:extLst>
            <a:ext uri="{FF2B5EF4-FFF2-40B4-BE49-F238E27FC236}">
              <a16:creationId xmlns:a16="http://schemas.microsoft.com/office/drawing/2014/main" id="{24BDF881-1697-47D3-8198-4F936A33005A}"/>
            </a:ext>
          </a:extLst>
        </xdr:cNvPr>
        <xdr:cNvSpPr/>
      </xdr:nvSpPr>
      <xdr:spPr>
        <a:xfrm>
          <a:off x="17937480" y="142078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137705</xdr:rowOff>
    </xdr:from>
    <xdr:to>
      <xdr:col>111</xdr:col>
      <xdr:colOff>177800</xdr:colOff>
      <xdr:row>85</xdr:row>
      <xdr:rowOff>5443</xdr:rowOff>
    </xdr:to>
    <xdr:cxnSp macro="">
      <xdr:nvCxnSpPr>
        <xdr:cNvPr id="825" name="直線コネクタ 824">
          <a:extLst>
            <a:ext uri="{FF2B5EF4-FFF2-40B4-BE49-F238E27FC236}">
              <a16:creationId xmlns:a16="http://schemas.microsoft.com/office/drawing/2014/main" id="{B87EBED2-B9AD-4458-9176-D1E323ECC290}"/>
            </a:ext>
          </a:extLst>
        </xdr:cNvPr>
        <xdr:cNvCxnSpPr/>
      </xdr:nvCxnSpPr>
      <xdr:spPr>
        <a:xfrm flipV="1">
          <a:off x="17988280" y="14219465"/>
          <a:ext cx="789940" cy="35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140788</xdr:rowOff>
    </xdr:from>
    <xdr:to>
      <xdr:col>102</xdr:col>
      <xdr:colOff>165100</xdr:colOff>
      <xdr:row>85</xdr:row>
      <xdr:rowOff>70938</xdr:rowOff>
    </xdr:to>
    <xdr:sp macro="" textlink="">
      <xdr:nvSpPr>
        <xdr:cNvPr id="826" name="楕円 825">
          <a:extLst>
            <a:ext uri="{FF2B5EF4-FFF2-40B4-BE49-F238E27FC236}">
              <a16:creationId xmlns:a16="http://schemas.microsoft.com/office/drawing/2014/main" id="{A2DFFDBA-F01D-4091-9F34-2180F2003B4F}"/>
            </a:ext>
          </a:extLst>
        </xdr:cNvPr>
        <xdr:cNvSpPr/>
      </xdr:nvSpPr>
      <xdr:spPr>
        <a:xfrm>
          <a:off x="17162780" y="142225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5443</xdr:rowOff>
    </xdr:from>
    <xdr:to>
      <xdr:col>107</xdr:col>
      <xdr:colOff>50800</xdr:colOff>
      <xdr:row>85</xdr:row>
      <xdr:rowOff>20138</xdr:rowOff>
    </xdr:to>
    <xdr:cxnSp macro="">
      <xdr:nvCxnSpPr>
        <xdr:cNvPr id="827" name="直線コネクタ 826">
          <a:extLst>
            <a:ext uri="{FF2B5EF4-FFF2-40B4-BE49-F238E27FC236}">
              <a16:creationId xmlns:a16="http://schemas.microsoft.com/office/drawing/2014/main" id="{97B9444A-4FDA-4727-A7AD-1695AB62F1E6}"/>
            </a:ext>
          </a:extLst>
        </xdr:cNvPr>
        <xdr:cNvCxnSpPr/>
      </xdr:nvCxnSpPr>
      <xdr:spPr>
        <a:xfrm flipV="1">
          <a:off x="17213580" y="14254843"/>
          <a:ext cx="7747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150586</xdr:rowOff>
    </xdr:from>
    <xdr:to>
      <xdr:col>98</xdr:col>
      <xdr:colOff>38100</xdr:colOff>
      <xdr:row>85</xdr:row>
      <xdr:rowOff>80736</xdr:rowOff>
    </xdr:to>
    <xdr:sp macro="" textlink="">
      <xdr:nvSpPr>
        <xdr:cNvPr id="828" name="楕円 827">
          <a:extLst>
            <a:ext uri="{FF2B5EF4-FFF2-40B4-BE49-F238E27FC236}">
              <a16:creationId xmlns:a16="http://schemas.microsoft.com/office/drawing/2014/main" id="{F46323B3-98E4-4DD8-8839-FFB09C55B427}"/>
            </a:ext>
          </a:extLst>
        </xdr:cNvPr>
        <xdr:cNvSpPr/>
      </xdr:nvSpPr>
      <xdr:spPr>
        <a:xfrm>
          <a:off x="16388080" y="142323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20138</xdr:rowOff>
    </xdr:from>
    <xdr:to>
      <xdr:col>102</xdr:col>
      <xdr:colOff>114300</xdr:colOff>
      <xdr:row>85</xdr:row>
      <xdr:rowOff>29936</xdr:rowOff>
    </xdr:to>
    <xdr:cxnSp macro="">
      <xdr:nvCxnSpPr>
        <xdr:cNvPr id="829" name="直線コネクタ 828">
          <a:extLst>
            <a:ext uri="{FF2B5EF4-FFF2-40B4-BE49-F238E27FC236}">
              <a16:creationId xmlns:a16="http://schemas.microsoft.com/office/drawing/2014/main" id="{4DC97271-3230-4763-A3DE-5CBFA3390C2D}"/>
            </a:ext>
          </a:extLst>
        </xdr:cNvPr>
        <xdr:cNvCxnSpPr/>
      </xdr:nvCxnSpPr>
      <xdr:spPr>
        <a:xfrm flipV="1">
          <a:off x="16431260" y="14269538"/>
          <a:ext cx="78232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122482</xdr:rowOff>
    </xdr:from>
    <xdr:ext cx="469744" cy="259045"/>
    <xdr:sp macro="" textlink="">
      <xdr:nvSpPr>
        <xdr:cNvPr id="830" name="n_1aveValue【消防施設】&#10;一人当たり面積">
          <a:extLst>
            <a:ext uri="{FF2B5EF4-FFF2-40B4-BE49-F238E27FC236}">
              <a16:creationId xmlns:a16="http://schemas.microsoft.com/office/drawing/2014/main" id="{8C3CFBF2-EB6E-4E85-8E88-88F35E5D1F7A}"/>
            </a:ext>
          </a:extLst>
        </xdr:cNvPr>
        <xdr:cNvSpPr txBox="1"/>
      </xdr:nvSpPr>
      <xdr:spPr>
        <a:xfrm>
          <a:off x="18561127" y="14371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122482</xdr:rowOff>
    </xdr:from>
    <xdr:ext cx="469744" cy="259045"/>
    <xdr:sp macro="" textlink="">
      <xdr:nvSpPr>
        <xdr:cNvPr id="831" name="n_2aveValue【消防施設】&#10;一人当たり面積">
          <a:extLst>
            <a:ext uri="{FF2B5EF4-FFF2-40B4-BE49-F238E27FC236}">
              <a16:creationId xmlns:a16="http://schemas.microsoft.com/office/drawing/2014/main" id="{081500D7-8E3E-4EC5-9439-78B74B14C545}"/>
            </a:ext>
          </a:extLst>
        </xdr:cNvPr>
        <xdr:cNvSpPr txBox="1"/>
      </xdr:nvSpPr>
      <xdr:spPr>
        <a:xfrm>
          <a:off x="17776267" y="14371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148607</xdr:rowOff>
    </xdr:from>
    <xdr:ext cx="469744" cy="259045"/>
    <xdr:sp macro="" textlink="">
      <xdr:nvSpPr>
        <xdr:cNvPr id="832" name="n_3aveValue【消防施設】&#10;一人当たり面積">
          <a:extLst>
            <a:ext uri="{FF2B5EF4-FFF2-40B4-BE49-F238E27FC236}">
              <a16:creationId xmlns:a16="http://schemas.microsoft.com/office/drawing/2014/main" id="{6832FCD5-E075-4B09-8C41-A1D4603EFBFE}"/>
            </a:ext>
          </a:extLst>
        </xdr:cNvPr>
        <xdr:cNvSpPr txBox="1"/>
      </xdr:nvSpPr>
      <xdr:spPr>
        <a:xfrm>
          <a:off x="1700156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160038</xdr:rowOff>
    </xdr:from>
    <xdr:ext cx="469744" cy="259045"/>
    <xdr:sp macro="" textlink="">
      <xdr:nvSpPr>
        <xdr:cNvPr id="833" name="n_4aveValue【消防施設】&#10;一人当たり面積">
          <a:extLst>
            <a:ext uri="{FF2B5EF4-FFF2-40B4-BE49-F238E27FC236}">
              <a16:creationId xmlns:a16="http://schemas.microsoft.com/office/drawing/2014/main" id="{646275EB-ECB5-40A4-9808-9AD2B5A519C7}"/>
            </a:ext>
          </a:extLst>
        </xdr:cNvPr>
        <xdr:cNvSpPr txBox="1"/>
      </xdr:nvSpPr>
      <xdr:spPr>
        <a:xfrm>
          <a:off x="16226867" y="1440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33582</xdr:rowOff>
    </xdr:from>
    <xdr:ext cx="469744" cy="259045"/>
    <xdr:sp macro="" textlink="">
      <xdr:nvSpPr>
        <xdr:cNvPr id="834" name="n_1mainValue【消防施設】&#10;一人当たり面積">
          <a:extLst>
            <a:ext uri="{FF2B5EF4-FFF2-40B4-BE49-F238E27FC236}">
              <a16:creationId xmlns:a16="http://schemas.microsoft.com/office/drawing/2014/main" id="{04EE50F0-EFBF-4F5C-818F-3FC3F7D0A44F}"/>
            </a:ext>
          </a:extLst>
        </xdr:cNvPr>
        <xdr:cNvSpPr txBox="1"/>
      </xdr:nvSpPr>
      <xdr:spPr>
        <a:xfrm>
          <a:off x="18561127" y="13947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72770</xdr:rowOff>
    </xdr:from>
    <xdr:ext cx="469744" cy="259045"/>
    <xdr:sp macro="" textlink="">
      <xdr:nvSpPr>
        <xdr:cNvPr id="835" name="n_2mainValue【消防施設】&#10;一人当たり面積">
          <a:extLst>
            <a:ext uri="{FF2B5EF4-FFF2-40B4-BE49-F238E27FC236}">
              <a16:creationId xmlns:a16="http://schemas.microsoft.com/office/drawing/2014/main" id="{5EFF8A8B-8A80-41BB-8D4E-4846C7BE333C}"/>
            </a:ext>
          </a:extLst>
        </xdr:cNvPr>
        <xdr:cNvSpPr txBox="1"/>
      </xdr:nvSpPr>
      <xdr:spPr>
        <a:xfrm>
          <a:off x="17776267" y="13986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87465</xdr:rowOff>
    </xdr:from>
    <xdr:ext cx="469744" cy="259045"/>
    <xdr:sp macro="" textlink="">
      <xdr:nvSpPr>
        <xdr:cNvPr id="836" name="n_3mainValue【消防施設】&#10;一人当たり面積">
          <a:extLst>
            <a:ext uri="{FF2B5EF4-FFF2-40B4-BE49-F238E27FC236}">
              <a16:creationId xmlns:a16="http://schemas.microsoft.com/office/drawing/2014/main" id="{EED15987-9C6A-4723-AE51-D2F0A3FDB116}"/>
            </a:ext>
          </a:extLst>
        </xdr:cNvPr>
        <xdr:cNvSpPr txBox="1"/>
      </xdr:nvSpPr>
      <xdr:spPr>
        <a:xfrm>
          <a:off x="17001567" y="14001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97263</xdr:rowOff>
    </xdr:from>
    <xdr:ext cx="469744" cy="259045"/>
    <xdr:sp macro="" textlink="">
      <xdr:nvSpPr>
        <xdr:cNvPr id="837" name="n_4mainValue【消防施設】&#10;一人当たり面積">
          <a:extLst>
            <a:ext uri="{FF2B5EF4-FFF2-40B4-BE49-F238E27FC236}">
              <a16:creationId xmlns:a16="http://schemas.microsoft.com/office/drawing/2014/main" id="{6C4E91BA-4AF9-43C6-AB77-0B3ADDDCC5DE}"/>
            </a:ext>
          </a:extLst>
        </xdr:cNvPr>
        <xdr:cNvSpPr txBox="1"/>
      </xdr:nvSpPr>
      <xdr:spPr>
        <a:xfrm>
          <a:off x="16226867" y="1401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8" name="正方形/長方形 837">
          <a:extLst>
            <a:ext uri="{FF2B5EF4-FFF2-40B4-BE49-F238E27FC236}">
              <a16:creationId xmlns:a16="http://schemas.microsoft.com/office/drawing/2014/main" id="{6DD96B80-90CE-4C4E-AE38-3268FDC86E57}"/>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9" name="正方形/長方形 838">
          <a:extLst>
            <a:ext uri="{FF2B5EF4-FFF2-40B4-BE49-F238E27FC236}">
              <a16:creationId xmlns:a16="http://schemas.microsoft.com/office/drawing/2014/main" id="{B82C3779-DFB1-49D3-AAE7-CAE18638B36E}"/>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0" name="正方形/長方形 839">
          <a:extLst>
            <a:ext uri="{FF2B5EF4-FFF2-40B4-BE49-F238E27FC236}">
              <a16:creationId xmlns:a16="http://schemas.microsoft.com/office/drawing/2014/main" id="{99726ACB-208E-4C97-B8F8-E765107DF9FB}"/>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1" name="正方形/長方形 840">
          <a:extLst>
            <a:ext uri="{FF2B5EF4-FFF2-40B4-BE49-F238E27FC236}">
              <a16:creationId xmlns:a16="http://schemas.microsoft.com/office/drawing/2014/main" id="{863516D5-32D9-4429-8FA5-12B06129793D}"/>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2" name="正方形/長方形 841">
          <a:extLst>
            <a:ext uri="{FF2B5EF4-FFF2-40B4-BE49-F238E27FC236}">
              <a16:creationId xmlns:a16="http://schemas.microsoft.com/office/drawing/2014/main" id="{20707015-FD8C-448E-AA10-9989E78777D5}"/>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3" name="正方形/長方形 842">
          <a:extLst>
            <a:ext uri="{FF2B5EF4-FFF2-40B4-BE49-F238E27FC236}">
              <a16:creationId xmlns:a16="http://schemas.microsoft.com/office/drawing/2014/main" id="{186C0D3A-7C43-4455-96C7-8436DC71C743}"/>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4" name="正方形/長方形 843">
          <a:extLst>
            <a:ext uri="{FF2B5EF4-FFF2-40B4-BE49-F238E27FC236}">
              <a16:creationId xmlns:a16="http://schemas.microsoft.com/office/drawing/2014/main" id="{25CA775D-15D3-4813-91F5-2471673409B9}"/>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5" name="正方形/長方形 844">
          <a:extLst>
            <a:ext uri="{FF2B5EF4-FFF2-40B4-BE49-F238E27FC236}">
              <a16:creationId xmlns:a16="http://schemas.microsoft.com/office/drawing/2014/main" id="{5E9E140B-0436-4FF3-B5BE-6A118998B0B3}"/>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6" name="テキスト ボックス 845">
          <a:extLst>
            <a:ext uri="{FF2B5EF4-FFF2-40B4-BE49-F238E27FC236}">
              <a16:creationId xmlns:a16="http://schemas.microsoft.com/office/drawing/2014/main" id="{27571210-1FA8-42FC-AC47-ADC10A1E4E17}"/>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7" name="直線コネクタ 846">
          <a:extLst>
            <a:ext uri="{FF2B5EF4-FFF2-40B4-BE49-F238E27FC236}">
              <a16:creationId xmlns:a16="http://schemas.microsoft.com/office/drawing/2014/main" id="{2A4F610B-2D2A-4F62-B63F-5C708D0CF312}"/>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8" name="テキスト ボックス 847">
          <a:extLst>
            <a:ext uri="{FF2B5EF4-FFF2-40B4-BE49-F238E27FC236}">
              <a16:creationId xmlns:a16="http://schemas.microsoft.com/office/drawing/2014/main" id="{83AFBDAA-4392-4C70-92A7-8A718779EA92}"/>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9" name="直線コネクタ 848">
          <a:extLst>
            <a:ext uri="{FF2B5EF4-FFF2-40B4-BE49-F238E27FC236}">
              <a16:creationId xmlns:a16="http://schemas.microsoft.com/office/drawing/2014/main" id="{3CB3DB06-B116-47EB-99A2-E0F2BD2C74D0}"/>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0" name="テキスト ボックス 849">
          <a:extLst>
            <a:ext uri="{FF2B5EF4-FFF2-40B4-BE49-F238E27FC236}">
              <a16:creationId xmlns:a16="http://schemas.microsoft.com/office/drawing/2014/main" id="{A5DD3FCC-AA95-45E7-9A20-3780FFD59ABC}"/>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1" name="直線コネクタ 850">
          <a:extLst>
            <a:ext uri="{FF2B5EF4-FFF2-40B4-BE49-F238E27FC236}">
              <a16:creationId xmlns:a16="http://schemas.microsoft.com/office/drawing/2014/main" id="{7ECF8AF3-E203-4E54-8B50-E9AFE7362578}"/>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2" name="テキスト ボックス 851">
          <a:extLst>
            <a:ext uri="{FF2B5EF4-FFF2-40B4-BE49-F238E27FC236}">
              <a16:creationId xmlns:a16="http://schemas.microsoft.com/office/drawing/2014/main" id="{62C6A100-C052-44DD-A610-3B74E515B6F4}"/>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3" name="直線コネクタ 852">
          <a:extLst>
            <a:ext uri="{FF2B5EF4-FFF2-40B4-BE49-F238E27FC236}">
              <a16:creationId xmlns:a16="http://schemas.microsoft.com/office/drawing/2014/main" id="{030768A7-56A4-47D6-9518-998A663687EF}"/>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4" name="テキスト ボックス 853">
          <a:extLst>
            <a:ext uri="{FF2B5EF4-FFF2-40B4-BE49-F238E27FC236}">
              <a16:creationId xmlns:a16="http://schemas.microsoft.com/office/drawing/2014/main" id="{14CD4867-DF8F-48B4-9E97-88ED6AA32D87}"/>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5" name="直線コネクタ 854">
          <a:extLst>
            <a:ext uri="{FF2B5EF4-FFF2-40B4-BE49-F238E27FC236}">
              <a16:creationId xmlns:a16="http://schemas.microsoft.com/office/drawing/2014/main" id="{5F0BC7D3-30DE-4901-98D4-7102526CFE0F}"/>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6" name="テキスト ボックス 855">
          <a:extLst>
            <a:ext uri="{FF2B5EF4-FFF2-40B4-BE49-F238E27FC236}">
              <a16:creationId xmlns:a16="http://schemas.microsoft.com/office/drawing/2014/main" id="{21D908E1-3A75-4D01-8239-3C47059B72C3}"/>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7" name="直線コネクタ 856">
          <a:extLst>
            <a:ext uri="{FF2B5EF4-FFF2-40B4-BE49-F238E27FC236}">
              <a16:creationId xmlns:a16="http://schemas.microsoft.com/office/drawing/2014/main" id="{FAE64406-8BE4-4953-90B6-9A9540FA1462}"/>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58" name="テキスト ボックス 857">
          <a:extLst>
            <a:ext uri="{FF2B5EF4-FFF2-40B4-BE49-F238E27FC236}">
              <a16:creationId xmlns:a16="http://schemas.microsoft.com/office/drawing/2014/main" id="{F6C6BB18-C272-4352-8118-98B2503E6DEA}"/>
            </a:ext>
          </a:extLst>
        </xdr:cNvPr>
        <xdr:cNvSpPr txBox="1"/>
      </xdr:nvSpPr>
      <xdr:spPr>
        <a:xfrm>
          <a:off x="1066688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9" name="直線コネクタ 858">
          <a:extLst>
            <a:ext uri="{FF2B5EF4-FFF2-40B4-BE49-F238E27FC236}">
              <a16:creationId xmlns:a16="http://schemas.microsoft.com/office/drawing/2014/main" id="{ADC24F5F-691B-471F-ACF4-2A5CE9287938}"/>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0" name="【庁舎】&#10;有形固定資産減価償却率グラフ枠">
          <a:extLst>
            <a:ext uri="{FF2B5EF4-FFF2-40B4-BE49-F238E27FC236}">
              <a16:creationId xmlns:a16="http://schemas.microsoft.com/office/drawing/2014/main" id="{0D2387F1-E4D9-4085-8F98-F35BAEDC389A}"/>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861" name="直線コネクタ 860">
          <a:extLst>
            <a:ext uri="{FF2B5EF4-FFF2-40B4-BE49-F238E27FC236}">
              <a16:creationId xmlns:a16="http://schemas.microsoft.com/office/drawing/2014/main" id="{A106A8F4-CF7E-4E7E-B1F4-10A0A998A565}"/>
            </a:ext>
          </a:extLst>
        </xdr:cNvPr>
        <xdr:cNvCxnSpPr/>
      </xdr:nvCxnSpPr>
      <xdr:spPr>
        <a:xfrm flipV="1">
          <a:off x="14375764" y="1676400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862" name="【庁舎】&#10;有形固定資産減価償却率最小値テキスト">
          <a:extLst>
            <a:ext uri="{FF2B5EF4-FFF2-40B4-BE49-F238E27FC236}">
              <a16:creationId xmlns:a16="http://schemas.microsoft.com/office/drawing/2014/main" id="{D2B2D4C9-8D12-4545-9DDB-8F09AF8CE6B8}"/>
            </a:ext>
          </a:extLst>
        </xdr:cNvPr>
        <xdr:cNvSpPr txBox="1"/>
      </xdr:nvSpPr>
      <xdr:spPr>
        <a:xfrm>
          <a:off x="14414500" y="1801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863" name="直線コネクタ 862">
          <a:extLst>
            <a:ext uri="{FF2B5EF4-FFF2-40B4-BE49-F238E27FC236}">
              <a16:creationId xmlns:a16="http://schemas.microsoft.com/office/drawing/2014/main" id="{31FD8A19-3AC4-4D91-A05D-1A16FCF9CA5B}"/>
            </a:ext>
          </a:extLst>
        </xdr:cNvPr>
        <xdr:cNvCxnSpPr/>
      </xdr:nvCxnSpPr>
      <xdr:spPr>
        <a:xfrm>
          <a:off x="14287500" y="180073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864" name="【庁舎】&#10;有形固定資産減価償却率最大値テキスト">
          <a:extLst>
            <a:ext uri="{FF2B5EF4-FFF2-40B4-BE49-F238E27FC236}">
              <a16:creationId xmlns:a16="http://schemas.microsoft.com/office/drawing/2014/main" id="{766A9566-2388-4423-B5FB-018123EA35E2}"/>
            </a:ext>
          </a:extLst>
        </xdr:cNvPr>
        <xdr:cNvSpPr txBox="1"/>
      </xdr:nvSpPr>
      <xdr:spPr>
        <a:xfrm>
          <a:off x="14414500" y="16546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865" name="直線コネクタ 864">
          <a:extLst>
            <a:ext uri="{FF2B5EF4-FFF2-40B4-BE49-F238E27FC236}">
              <a16:creationId xmlns:a16="http://schemas.microsoft.com/office/drawing/2014/main" id="{F17BE8F8-402B-4205-A439-6980FA50FDA5}"/>
            </a:ext>
          </a:extLst>
        </xdr:cNvPr>
        <xdr:cNvCxnSpPr/>
      </xdr:nvCxnSpPr>
      <xdr:spPr>
        <a:xfrm>
          <a:off x="14287500" y="16764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34307</xdr:rowOff>
    </xdr:from>
    <xdr:ext cx="405111" cy="259045"/>
    <xdr:sp macro="" textlink="">
      <xdr:nvSpPr>
        <xdr:cNvPr id="866" name="【庁舎】&#10;有形固定資産減価償却率平均値テキスト">
          <a:extLst>
            <a:ext uri="{FF2B5EF4-FFF2-40B4-BE49-F238E27FC236}">
              <a16:creationId xmlns:a16="http://schemas.microsoft.com/office/drawing/2014/main" id="{44022D00-31A0-4190-AFD9-2993254BD775}"/>
            </a:ext>
          </a:extLst>
        </xdr:cNvPr>
        <xdr:cNvSpPr txBox="1"/>
      </xdr:nvSpPr>
      <xdr:spPr>
        <a:xfrm>
          <a:off x="14414500" y="17301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55880</xdr:rowOff>
    </xdr:from>
    <xdr:to>
      <xdr:col>85</xdr:col>
      <xdr:colOff>177800</xdr:colOff>
      <xdr:row>103</xdr:row>
      <xdr:rowOff>157480</xdr:rowOff>
    </xdr:to>
    <xdr:sp macro="" textlink="">
      <xdr:nvSpPr>
        <xdr:cNvPr id="867" name="フローチャート: 判断 866">
          <a:extLst>
            <a:ext uri="{FF2B5EF4-FFF2-40B4-BE49-F238E27FC236}">
              <a16:creationId xmlns:a16="http://schemas.microsoft.com/office/drawing/2014/main" id="{E793BF1B-6FCE-4295-9BA8-2EED2CEC32EF}"/>
            </a:ext>
          </a:extLst>
        </xdr:cNvPr>
        <xdr:cNvSpPr/>
      </xdr:nvSpPr>
      <xdr:spPr>
        <a:xfrm>
          <a:off x="14325600" y="1732280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60961</xdr:rowOff>
    </xdr:from>
    <xdr:to>
      <xdr:col>81</xdr:col>
      <xdr:colOff>101600</xdr:colOff>
      <xdr:row>103</xdr:row>
      <xdr:rowOff>162561</xdr:rowOff>
    </xdr:to>
    <xdr:sp macro="" textlink="">
      <xdr:nvSpPr>
        <xdr:cNvPr id="868" name="フローチャート: 判断 867">
          <a:extLst>
            <a:ext uri="{FF2B5EF4-FFF2-40B4-BE49-F238E27FC236}">
              <a16:creationId xmlns:a16="http://schemas.microsoft.com/office/drawing/2014/main" id="{597CC314-D159-4D0C-9EE3-CBE018647FBF}"/>
            </a:ext>
          </a:extLst>
        </xdr:cNvPr>
        <xdr:cNvSpPr/>
      </xdr:nvSpPr>
      <xdr:spPr>
        <a:xfrm>
          <a:off x="13578840" y="17327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55880</xdr:rowOff>
    </xdr:from>
    <xdr:to>
      <xdr:col>76</xdr:col>
      <xdr:colOff>165100</xdr:colOff>
      <xdr:row>103</xdr:row>
      <xdr:rowOff>157480</xdr:rowOff>
    </xdr:to>
    <xdr:sp macro="" textlink="">
      <xdr:nvSpPr>
        <xdr:cNvPr id="869" name="フローチャート: 判断 868">
          <a:extLst>
            <a:ext uri="{FF2B5EF4-FFF2-40B4-BE49-F238E27FC236}">
              <a16:creationId xmlns:a16="http://schemas.microsoft.com/office/drawing/2014/main" id="{243CA49D-3A4E-4BD4-BD6F-289A676FE672}"/>
            </a:ext>
          </a:extLst>
        </xdr:cNvPr>
        <xdr:cNvSpPr/>
      </xdr:nvSpPr>
      <xdr:spPr>
        <a:xfrm>
          <a:off x="12804140" y="1732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81280</xdr:rowOff>
    </xdr:from>
    <xdr:to>
      <xdr:col>72</xdr:col>
      <xdr:colOff>38100</xdr:colOff>
      <xdr:row>104</xdr:row>
      <xdr:rowOff>11430</xdr:rowOff>
    </xdr:to>
    <xdr:sp macro="" textlink="">
      <xdr:nvSpPr>
        <xdr:cNvPr id="870" name="フローチャート: 判断 869">
          <a:extLst>
            <a:ext uri="{FF2B5EF4-FFF2-40B4-BE49-F238E27FC236}">
              <a16:creationId xmlns:a16="http://schemas.microsoft.com/office/drawing/2014/main" id="{081DC0E0-3B07-4690-8A97-9FFC00CA30EE}"/>
            </a:ext>
          </a:extLst>
        </xdr:cNvPr>
        <xdr:cNvSpPr/>
      </xdr:nvSpPr>
      <xdr:spPr>
        <a:xfrm>
          <a:off x="12029440" y="173482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87630</xdr:rowOff>
    </xdr:from>
    <xdr:to>
      <xdr:col>67</xdr:col>
      <xdr:colOff>101600</xdr:colOff>
      <xdr:row>104</xdr:row>
      <xdr:rowOff>17780</xdr:rowOff>
    </xdr:to>
    <xdr:sp macro="" textlink="">
      <xdr:nvSpPr>
        <xdr:cNvPr id="871" name="フローチャート: 判断 870">
          <a:extLst>
            <a:ext uri="{FF2B5EF4-FFF2-40B4-BE49-F238E27FC236}">
              <a16:creationId xmlns:a16="http://schemas.microsoft.com/office/drawing/2014/main" id="{CE093446-62C3-49C7-BB77-A98579149A50}"/>
            </a:ext>
          </a:extLst>
        </xdr:cNvPr>
        <xdr:cNvSpPr/>
      </xdr:nvSpPr>
      <xdr:spPr>
        <a:xfrm>
          <a:off x="11231880" y="17354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315B5F3E-1CFE-4ED0-98C4-1D6E76C7557F}"/>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E10F4875-927C-4085-8215-0E7406AE4573}"/>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885BE2E3-28B5-4D7F-8F20-7728E34EFCAD}"/>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D6827019-0792-41E3-B2C0-A397973EE052}"/>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CCED76F6-178D-426D-A056-090EA2AD6B5C}"/>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101600</xdr:rowOff>
    </xdr:from>
    <xdr:to>
      <xdr:col>85</xdr:col>
      <xdr:colOff>177800</xdr:colOff>
      <xdr:row>102</xdr:row>
      <xdr:rowOff>31750</xdr:rowOff>
    </xdr:to>
    <xdr:sp macro="" textlink="">
      <xdr:nvSpPr>
        <xdr:cNvPr id="877" name="楕円 876">
          <a:extLst>
            <a:ext uri="{FF2B5EF4-FFF2-40B4-BE49-F238E27FC236}">
              <a16:creationId xmlns:a16="http://schemas.microsoft.com/office/drawing/2014/main" id="{1A018992-BAF4-409B-AADA-7BF505D7D5AD}"/>
            </a:ext>
          </a:extLst>
        </xdr:cNvPr>
        <xdr:cNvSpPr/>
      </xdr:nvSpPr>
      <xdr:spPr>
        <a:xfrm>
          <a:off x="14325600" y="1703324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124477</xdr:rowOff>
    </xdr:from>
    <xdr:ext cx="405111" cy="259045"/>
    <xdr:sp macro="" textlink="">
      <xdr:nvSpPr>
        <xdr:cNvPr id="878" name="【庁舎】&#10;有形固定資産減価償却率該当値テキスト">
          <a:extLst>
            <a:ext uri="{FF2B5EF4-FFF2-40B4-BE49-F238E27FC236}">
              <a16:creationId xmlns:a16="http://schemas.microsoft.com/office/drawing/2014/main" id="{2952034A-A295-4C7E-A260-AAFA719F5BE2}"/>
            </a:ext>
          </a:extLst>
        </xdr:cNvPr>
        <xdr:cNvSpPr txBox="1"/>
      </xdr:nvSpPr>
      <xdr:spPr>
        <a:xfrm>
          <a:off x="14414500" y="1688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68580</xdr:rowOff>
    </xdr:from>
    <xdr:to>
      <xdr:col>81</xdr:col>
      <xdr:colOff>101600</xdr:colOff>
      <xdr:row>101</xdr:row>
      <xdr:rowOff>170180</xdr:rowOff>
    </xdr:to>
    <xdr:sp macro="" textlink="">
      <xdr:nvSpPr>
        <xdr:cNvPr id="879" name="楕円 878">
          <a:extLst>
            <a:ext uri="{FF2B5EF4-FFF2-40B4-BE49-F238E27FC236}">
              <a16:creationId xmlns:a16="http://schemas.microsoft.com/office/drawing/2014/main" id="{53D344C1-5958-445C-B87F-96EFA8E7C4B3}"/>
            </a:ext>
          </a:extLst>
        </xdr:cNvPr>
        <xdr:cNvSpPr/>
      </xdr:nvSpPr>
      <xdr:spPr>
        <a:xfrm>
          <a:off x="13578840" y="1700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119380</xdr:rowOff>
    </xdr:from>
    <xdr:to>
      <xdr:col>85</xdr:col>
      <xdr:colOff>127000</xdr:colOff>
      <xdr:row>101</xdr:row>
      <xdr:rowOff>152400</xdr:rowOff>
    </xdr:to>
    <xdr:cxnSp macro="">
      <xdr:nvCxnSpPr>
        <xdr:cNvPr id="880" name="直線コネクタ 879">
          <a:extLst>
            <a:ext uri="{FF2B5EF4-FFF2-40B4-BE49-F238E27FC236}">
              <a16:creationId xmlns:a16="http://schemas.microsoft.com/office/drawing/2014/main" id="{2C16F7B8-FFBB-431D-826E-64FB19368E7A}"/>
            </a:ext>
          </a:extLst>
        </xdr:cNvPr>
        <xdr:cNvCxnSpPr/>
      </xdr:nvCxnSpPr>
      <xdr:spPr>
        <a:xfrm>
          <a:off x="13629640" y="17051020"/>
          <a:ext cx="746760"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99061</xdr:rowOff>
    </xdr:from>
    <xdr:to>
      <xdr:col>76</xdr:col>
      <xdr:colOff>165100</xdr:colOff>
      <xdr:row>102</xdr:row>
      <xdr:rowOff>29211</xdr:rowOff>
    </xdr:to>
    <xdr:sp macro="" textlink="">
      <xdr:nvSpPr>
        <xdr:cNvPr id="881" name="楕円 880">
          <a:extLst>
            <a:ext uri="{FF2B5EF4-FFF2-40B4-BE49-F238E27FC236}">
              <a16:creationId xmlns:a16="http://schemas.microsoft.com/office/drawing/2014/main" id="{790F8159-C5F5-45E8-951C-53A27CDBB963}"/>
            </a:ext>
          </a:extLst>
        </xdr:cNvPr>
        <xdr:cNvSpPr/>
      </xdr:nvSpPr>
      <xdr:spPr>
        <a:xfrm>
          <a:off x="12804140" y="170307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119380</xdr:rowOff>
    </xdr:from>
    <xdr:to>
      <xdr:col>81</xdr:col>
      <xdr:colOff>50800</xdr:colOff>
      <xdr:row>101</xdr:row>
      <xdr:rowOff>149861</xdr:rowOff>
    </xdr:to>
    <xdr:cxnSp macro="">
      <xdr:nvCxnSpPr>
        <xdr:cNvPr id="882" name="直線コネクタ 881">
          <a:extLst>
            <a:ext uri="{FF2B5EF4-FFF2-40B4-BE49-F238E27FC236}">
              <a16:creationId xmlns:a16="http://schemas.microsoft.com/office/drawing/2014/main" id="{FDC5F1A2-457A-425C-8214-4A246AA729AF}"/>
            </a:ext>
          </a:extLst>
        </xdr:cNvPr>
        <xdr:cNvCxnSpPr/>
      </xdr:nvCxnSpPr>
      <xdr:spPr>
        <a:xfrm flipV="1">
          <a:off x="12854940" y="17051020"/>
          <a:ext cx="7747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64770</xdr:rowOff>
    </xdr:from>
    <xdr:to>
      <xdr:col>72</xdr:col>
      <xdr:colOff>38100</xdr:colOff>
      <xdr:row>101</xdr:row>
      <xdr:rowOff>166370</xdr:rowOff>
    </xdr:to>
    <xdr:sp macro="" textlink="">
      <xdr:nvSpPr>
        <xdr:cNvPr id="883" name="楕円 882">
          <a:extLst>
            <a:ext uri="{FF2B5EF4-FFF2-40B4-BE49-F238E27FC236}">
              <a16:creationId xmlns:a16="http://schemas.microsoft.com/office/drawing/2014/main" id="{34BBDE25-279C-46F4-93D4-6FDC0863E571}"/>
            </a:ext>
          </a:extLst>
        </xdr:cNvPr>
        <xdr:cNvSpPr/>
      </xdr:nvSpPr>
      <xdr:spPr>
        <a:xfrm>
          <a:off x="12029440" y="169964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115570</xdr:rowOff>
    </xdr:from>
    <xdr:to>
      <xdr:col>76</xdr:col>
      <xdr:colOff>114300</xdr:colOff>
      <xdr:row>101</xdr:row>
      <xdr:rowOff>149861</xdr:rowOff>
    </xdr:to>
    <xdr:cxnSp macro="">
      <xdr:nvCxnSpPr>
        <xdr:cNvPr id="884" name="直線コネクタ 883">
          <a:extLst>
            <a:ext uri="{FF2B5EF4-FFF2-40B4-BE49-F238E27FC236}">
              <a16:creationId xmlns:a16="http://schemas.microsoft.com/office/drawing/2014/main" id="{DC7F45FE-863D-4E8B-BBEE-AA6AE1EB25F6}"/>
            </a:ext>
          </a:extLst>
        </xdr:cNvPr>
        <xdr:cNvCxnSpPr/>
      </xdr:nvCxnSpPr>
      <xdr:spPr>
        <a:xfrm>
          <a:off x="12072620" y="17047210"/>
          <a:ext cx="78232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63500</xdr:rowOff>
    </xdr:from>
    <xdr:to>
      <xdr:col>67</xdr:col>
      <xdr:colOff>101600</xdr:colOff>
      <xdr:row>101</xdr:row>
      <xdr:rowOff>165100</xdr:rowOff>
    </xdr:to>
    <xdr:sp macro="" textlink="">
      <xdr:nvSpPr>
        <xdr:cNvPr id="885" name="楕円 884">
          <a:extLst>
            <a:ext uri="{FF2B5EF4-FFF2-40B4-BE49-F238E27FC236}">
              <a16:creationId xmlns:a16="http://schemas.microsoft.com/office/drawing/2014/main" id="{722C4722-A9B8-4A3F-BD16-7BA3D73B1336}"/>
            </a:ext>
          </a:extLst>
        </xdr:cNvPr>
        <xdr:cNvSpPr/>
      </xdr:nvSpPr>
      <xdr:spPr>
        <a:xfrm>
          <a:off x="11231880" y="1699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114300</xdr:rowOff>
    </xdr:from>
    <xdr:to>
      <xdr:col>71</xdr:col>
      <xdr:colOff>177800</xdr:colOff>
      <xdr:row>101</xdr:row>
      <xdr:rowOff>115570</xdr:rowOff>
    </xdr:to>
    <xdr:cxnSp macro="">
      <xdr:nvCxnSpPr>
        <xdr:cNvPr id="886" name="直線コネクタ 885">
          <a:extLst>
            <a:ext uri="{FF2B5EF4-FFF2-40B4-BE49-F238E27FC236}">
              <a16:creationId xmlns:a16="http://schemas.microsoft.com/office/drawing/2014/main" id="{D4A45126-A7C8-4C25-9D6A-2A5B9EEEBB91}"/>
            </a:ext>
          </a:extLst>
        </xdr:cNvPr>
        <xdr:cNvCxnSpPr/>
      </xdr:nvCxnSpPr>
      <xdr:spPr>
        <a:xfrm>
          <a:off x="11282680" y="17045940"/>
          <a:ext cx="78994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153688</xdr:rowOff>
    </xdr:from>
    <xdr:ext cx="405111" cy="259045"/>
    <xdr:sp macro="" textlink="">
      <xdr:nvSpPr>
        <xdr:cNvPr id="887" name="n_1aveValue【庁舎】&#10;有形固定資産減価償却率">
          <a:extLst>
            <a:ext uri="{FF2B5EF4-FFF2-40B4-BE49-F238E27FC236}">
              <a16:creationId xmlns:a16="http://schemas.microsoft.com/office/drawing/2014/main" id="{FA306F75-56ED-4257-88D7-A2900C22937C}"/>
            </a:ext>
          </a:extLst>
        </xdr:cNvPr>
        <xdr:cNvSpPr txBox="1"/>
      </xdr:nvSpPr>
      <xdr:spPr>
        <a:xfrm>
          <a:off x="13437244" y="17420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148607</xdr:rowOff>
    </xdr:from>
    <xdr:ext cx="405111" cy="259045"/>
    <xdr:sp macro="" textlink="">
      <xdr:nvSpPr>
        <xdr:cNvPr id="888" name="n_2aveValue【庁舎】&#10;有形固定資産減価償却率">
          <a:extLst>
            <a:ext uri="{FF2B5EF4-FFF2-40B4-BE49-F238E27FC236}">
              <a16:creationId xmlns:a16="http://schemas.microsoft.com/office/drawing/2014/main" id="{3EACDDC2-CDCF-4FC9-92BE-62E24DBB502D}"/>
            </a:ext>
          </a:extLst>
        </xdr:cNvPr>
        <xdr:cNvSpPr txBox="1"/>
      </xdr:nvSpPr>
      <xdr:spPr>
        <a:xfrm>
          <a:off x="12675244" y="17415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2557</xdr:rowOff>
    </xdr:from>
    <xdr:ext cx="405111" cy="259045"/>
    <xdr:sp macro="" textlink="">
      <xdr:nvSpPr>
        <xdr:cNvPr id="889" name="n_3aveValue【庁舎】&#10;有形固定資産減価償却率">
          <a:extLst>
            <a:ext uri="{FF2B5EF4-FFF2-40B4-BE49-F238E27FC236}">
              <a16:creationId xmlns:a16="http://schemas.microsoft.com/office/drawing/2014/main" id="{A50D7755-FD84-4A2E-9DCE-9E0471BDB8ED}"/>
            </a:ext>
          </a:extLst>
        </xdr:cNvPr>
        <xdr:cNvSpPr txBox="1"/>
      </xdr:nvSpPr>
      <xdr:spPr>
        <a:xfrm>
          <a:off x="11900544" y="1743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8907</xdr:rowOff>
    </xdr:from>
    <xdr:ext cx="405111" cy="259045"/>
    <xdr:sp macro="" textlink="">
      <xdr:nvSpPr>
        <xdr:cNvPr id="890" name="n_4aveValue【庁舎】&#10;有形固定資産減価償却率">
          <a:extLst>
            <a:ext uri="{FF2B5EF4-FFF2-40B4-BE49-F238E27FC236}">
              <a16:creationId xmlns:a16="http://schemas.microsoft.com/office/drawing/2014/main" id="{96CD1014-6B0E-4B51-8137-C6BA3EB61954}"/>
            </a:ext>
          </a:extLst>
        </xdr:cNvPr>
        <xdr:cNvSpPr txBox="1"/>
      </xdr:nvSpPr>
      <xdr:spPr>
        <a:xfrm>
          <a:off x="11102984" y="17443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15257</xdr:rowOff>
    </xdr:from>
    <xdr:ext cx="405111" cy="259045"/>
    <xdr:sp macro="" textlink="">
      <xdr:nvSpPr>
        <xdr:cNvPr id="891" name="n_1mainValue【庁舎】&#10;有形固定資産減価償却率">
          <a:extLst>
            <a:ext uri="{FF2B5EF4-FFF2-40B4-BE49-F238E27FC236}">
              <a16:creationId xmlns:a16="http://schemas.microsoft.com/office/drawing/2014/main" id="{5B379708-79E8-4E8E-808B-ACED927E3FD3}"/>
            </a:ext>
          </a:extLst>
        </xdr:cNvPr>
        <xdr:cNvSpPr txBox="1"/>
      </xdr:nvSpPr>
      <xdr:spPr>
        <a:xfrm>
          <a:off x="13437244" y="16779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45738</xdr:rowOff>
    </xdr:from>
    <xdr:ext cx="405111" cy="259045"/>
    <xdr:sp macro="" textlink="">
      <xdr:nvSpPr>
        <xdr:cNvPr id="892" name="n_2mainValue【庁舎】&#10;有形固定資産減価償却率">
          <a:extLst>
            <a:ext uri="{FF2B5EF4-FFF2-40B4-BE49-F238E27FC236}">
              <a16:creationId xmlns:a16="http://schemas.microsoft.com/office/drawing/2014/main" id="{9AE25DB0-F9DD-46A9-A8DB-FBFEE07F902F}"/>
            </a:ext>
          </a:extLst>
        </xdr:cNvPr>
        <xdr:cNvSpPr txBox="1"/>
      </xdr:nvSpPr>
      <xdr:spPr>
        <a:xfrm>
          <a:off x="12675244" y="16809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11447</xdr:rowOff>
    </xdr:from>
    <xdr:ext cx="405111" cy="259045"/>
    <xdr:sp macro="" textlink="">
      <xdr:nvSpPr>
        <xdr:cNvPr id="893" name="n_3mainValue【庁舎】&#10;有形固定資産減価償却率">
          <a:extLst>
            <a:ext uri="{FF2B5EF4-FFF2-40B4-BE49-F238E27FC236}">
              <a16:creationId xmlns:a16="http://schemas.microsoft.com/office/drawing/2014/main" id="{515C971B-D3DD-48D9-B42B-C6B9F154711A}"/>
            </a:ext>
          </a:extLst>
        </xdr:cNvPr>
        <xdr:cNvSpPr txBox="1"/>
      </xdr:nvSpPr>
      <xdr:spPr>
        <a:xfrm>
          <a:off x="11900544" y="16775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10177</xdr:rowOff>
    </xdr:from>
    <xdr:ext cx="405111" cy="259045"/>
    <xdr:sp macro="" textlink="">
      <xdr:nvSpPr>
        <xdr:cNvPr id="894" name="n_4mainValue【庁舎】&#10;有形固定資産減価償却率">
          <a:extLst>
            <a:ext uri="{FF2B5EF4-FFF2-40B4-BE49-F238E27FC236}">
              <a16:creationId xmlns:a16="http://schemas.microsoft.com/office/drawing/2014/main" id="{C042FB90-DF3D-4BC0-9C66-36CE8BDE2044}"/>
            </a:ext>
          </a:extLst>
        </xdr:cNvPr>
        <xdr:cNvSpPr txBox="1"/>
      </xdr:nvSpPr>
      <xdr:spPr>
        <a:xfrm>
          <a:off x="11102984" y="1677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5" name="正方形/長方形 894">
          <a:extLst>
            <a:ext uri="{FF2B5EF4-FFF2-40B4-BE49-F238E27FC236}">
              <a16:creationId xmlns:a16="http://schemas.microsoft.com/office/drawing/2014/main" id="{B4D8D338-6B29-40FA-B865-81B436DB6FF2}"/>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6" name="正方形/長方形 895">
          <a:extLst>
            <a:ext uri="{FF2B5EF4-FFF2-40B4-BE49-F238E27FC236}">
              <a16:creationId xmlns:a16="http://schemas.microsoft.com/office/drawing/2014/main" id="{C242EF63-4D39-4880-A3AC-3BE2692A4FAA}"/>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7" name="正方形/長方形 896">
          <a:extLst>
            <a:ext uri="{FF2B5EF4-FFF2-40B4-BE49-F238E27FC236}">
              <a16:creationId xmlns:a16="http://schemas.microsoft.com/office/drawing/2014/main" id="{138346C4-65E3-44FB-93F3-A1FD028049B4}"/>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8" name="正方形/長方形 897">
          <a:extLst>
            <a:ext uri="{FF2B5EF4-FFF2-40B4-BE49-F238E27FC236}">
              <a16:creationId xmlns:a16="http://schemas.microsoft.com/office/drawing/2014/main" id="{71A4982C-43B3-4E22-96E3-CDD9C324ED09}"/>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9" name="正方形/長方形 898">
          <a:extLst>
            <a:ext uri="{FF2B5EF4-FFF2-40B4-BE49-F238E27FC236}">
              <a16:creationId xmlns:a16="http://schemas.microsoft.com/office/drawing/2014/main" id="{5BEC5E53-E44F-4E58-994F-E05A9BAF2E7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0" name="正方形/長方形 899">
          <a:extLst>
            <a:ext uri="{FF2B5EF4-FFF2-40B4-BE49-F238E27FC236}">
              <a16:creationId xmlns:a16="http://schemas.microsoft.com/office/drawing/2014/main" id="{23277985-FB4F-4ABA-B25F-251B40CB57BA}"/>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1" name="正方形/長方形 900">
          <a:extLst>
            <a:ext uri="{FF2B5EF4-FFF2-40B4-BE49-F238E27FC236}">
              <a16:creationId xmlns:a16="http://schemas.microsoft.com/office/drawing/2014/main" id="{4FAC2ADE-BF5A-46BA-9DCF-E310C1C2B531}"/>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2" name="正方形/長方形 901">
          <a:extLst>
            <a:ext uri="{FF2B5EF4-FFF2-40B4-BE49-F238E27FC236}">
              <a16:creationId xmlns:a16="http://schemas.microsoft.com/office/drawing/2014/main" id="{4E453529-B71C-4E3B-9EAB-9D4D4490032F}"/>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3" name="テキスト ボックス 902">
          <a:extLst>
            <a:ext uri="{FF2B5EF4-FFF2-40B4-BE49-F238E27FC236}">
              <a16:creationId xmlns:a16="http://schemas.microsoft.com/office/drawing/2014/main" id="{7ECCB0CA-2FDC-4C5D-9F6E-8E4F4A4F32E8}"/>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4" name="直線コネクタ 903">
          <a:extLst>
            <a:ext uri="{FF2B5EF4-FFF2-40B4-BE49-F238E27FC236}">
              <a16:creationId xmlns:a16="http://schemas.microsoft.com/office/drawing/2014/main" id="{03CD328E-F995-4CBD-8133-548910E33AE8}"/>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5" name="直線コネクタ 904">
          <a:extLst>
            <a:ext uri="{FF2B5EF4-FFF2-40B4-BE49-F238E27FC236}">
              <a16:creationId xmlns:a16="http://schemas.microsoft.com/office/drawing/2014/main" id="{8A106BC4-207E-4A70-9767-14FB72D24189}"/>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6" name="テキスト ボックス 905">
          <a:extLst>
            <a:ext uri="{FF2B5EF4-FFF2-40B4-BE49-F238E27FC236}">
              <a16:creationId xmlns:a16="http://schemas.microsoft.com/office/drawing/2014/main" id="{BB254E70-3BE6-4C77-9116-A22785EA4954}"/>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7" name="直線コネクタ 906">
          <a:extLst>
            <a:ext uri="{FF2B5EF4-FFF2-40B4-BE49-F238E27FC236}">
              <a16:creationId xmlns:a16="http://schemas.microsoft.com/office/drawing/2014/main" id="{54E1F9A7-6EC4-4613-A59D-B4BCB63F7EEE}"/>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8" name="テキスト ボックス 907">
          <a:extLst>
            <a:ext uri="{FF2B5EF4-FFF2-40B4-BE49-F238E27FC236}">
              <a16:creationId xmlns:a16="http://schemas.microsoft.com/office/drawing/2014/main" id="{42FB50DD-072D-4C29-AF8A-B8B19768F89F}"/>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9" name="直線コネクタ 908">
          <a:extLst>
            <a:ext uri="{FF2B5EF4-FFF2-40B4-BE49-F238E27FC236}">
              <a16:creationId xmlns:a16="http://schemas.microsoft.com/office/drawing/2014/main" id="{24A0619D-B3BB-4C74-B6B1-74D5C8EFAA0E}"/>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0" name="テキスト ボックス 909">
          <a:extLst>
            <a:ext uri="{FF2B5EF4-FFF2-40B4-BE49-F238E27FC236}">
              <a16:creationId xmlns:a16="http://schemas.microsoft.com/office/drawing/2014/main" id="{C067C2B6-0F38-40DA-B2E5-A971754C1F68}"/>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1" name="直線コネクタ 910">
          <a:extLst>
            <a:ext uri="{FF2B5EF4-FFF2-40B4-BE49-F238E27FC236}">
              <a16:creationId xmlns:a16="http://schemas.microsoft.com/office/drawing/2014/main" id="{3F1BCDD7-6241-49F4-9AF7-7C8667766AD0}"/>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2" name="テキスト ボックス 911">
          <a:extLst>
            <a:ext uri="{FF2B5EF4-FFF2-40B4-BE49-F238E27FC236}">
              <a16:creationId xmlns:a16="http://schemas.microsoft.com/office/drawing/2014/main" id="{17FBA0BE-949F-4603-BAF1-ED65BCAA82AD}"/>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3" name="直線コネクタ 912">
          <a:extLst>
            <a:ext uri="{FF2B5EF4-FFF2-40B4-BE49-F238E27FC236}">
              <a16:creationId xmlns:a16="http://schemas.microsoft.com/office/drawing/2014/main" id="{0DC25BA7-BAA5-4B77-AA1F-B15E5904AAC3}"/>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4" name="テキスト ボックス 913">
          <a:extLst>
            <a:ext uri="{FF2B5EF4-FFF2-40B4-BE49-F238E27FC236}">
              <a16:creationId xmlns:a16="http://schemas.microsoft.com/office/drawing/2014/main" id="{2D7A7836-CE36-467F-AD4D-6A944501F58A}"/>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5" name="直線コネクタ 914">
          <a:extLst>
            <a:ext uri="{FF2B5EF4-FFF2-40B4-BE49-F238E27FC236}">
              <a16:creationId xmlns:a16="http://schemas.microsoft.com/office/drawing/2014/main" id="{FAD71898-0C24-438D-A832-04A9246671EE}"/>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6" name="テキスト ボックス 915">
          <a:extLst>
            <a:ext uri="{FF2B5EF4-FFF2-40B4-BE49-F238E27FC236}">
              <a16:creationId xmlns:a16="http://schemas.microsoft.com/office/drawing/2014/main" id="{BCE28443-7ECF-488D-8FE8-D637ADE51E2C}"/>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7" name="【庁舎】&#10;一人当たり面積グラフ枠">
          <a:extLst>
            <a:ext uri="{FF2B5EF4-FFF2-40B4-BE49-F238E27FC236}">
              <a16:creationId xmlns:a16="http://schemas.microsoft.com/office/drawing/2014/main" id="{7655C680-5F1D-4257-ACCC-15BC35F51C28}"/>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64770</xdr:rowOff>
    </xdr:from>
    <xdr:to>
      <xdr:col>116</xdr:col>
      <xdr:colOff>62864</xdr:colOff>
      <xdr:row>107</xdr:row>
      <xdr:rowOff>158750</xdr:rowOff>
    </xdr:to>
    <xdr:cxnSp macro="">
      <xdr:nvCxnSpPr>
        <xdr:cNvPr id="918" name="直線コネクタ 917">
          <a:extLst>
            <a:ext uri="{FF2B5EF4-FFF2-40B4-BE49-F238E27FC236}">
              <a16:creationId xmlns:a16="http://schemas.microsoft.com/office/drawing/2014/main" id="{4B6793EE-8F41-424D-9AAD-B57C3CE8FB99}"/>
            </a:ext>
          </a:extLst>
        </xdr:cNvPr>
        <xdr:cNvCxnSpPr/>
      </xdr:nvCxnSpPr>
      <xdr:spPr>
        <a:xfrm flipV="1">
          <a:off x="19509104" y="16828770"/>
          <a:ext cx="0" cy="126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162577</xdr:rowOff>
    </xdr:from>
    <xdr:ext cx="469744" cy="259045"/>
    <xdr:sp macro="" textlink="">
      <xdr:nvSpPr>
        <xdr:cNvPr id="919" name="【庁舎】&#10;一人当たり面積最小値テキスト">
          <a:extLst>
            <a:ext uri="{FF2B5EF4-FFF2-40B4-BE49-F238E27FC236}">
              <a16:creationId xmlns:a16="http://schemas.microsoft.com/office/drawing/2014/main" id="{42FD1C70-C33F-4F0B-A8CC-8563FF54B681}"/>
            </a:ext>
          </a:extLst>
        </xdr:cNvPr>
        <xdr:cNvSpPr txBox="1"/>
      </xdr:nvSpPr>
      <xdr:spPr>
        <a:xfrm>
          <a:off x="19547840"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158750</xdr:rowOff>
    </xdr:from>
    <xdr:to>
      <xdr:col>116</xdr:col>
      <xdr:colOff>152400</xdr:colOff>
      <xdr:row>107</xdr:row>
      <xdr:rowOff>158750</xdr:rowOff>
    </xdr:to>
    <xdr:cxnSp macro="">
      <xdr:nvCxnSpPr>
        <xdr:cNvPr id="920" name="直線コネクタ 919">
          <a:extLst>
            <a:ext uri="{FF2B5EF4-FFF2-40B4-BE49-F238E27FC236}">
              <a16:creationId xmlns:a16="http://schemas.microsoft.com/office/drawing/2014/main" id="{3EC3684F-3C74-4669-9610-E0BB1F8B6C93}"/>
            </a:ext>
          </a:extLst>
        </xdr:cNvPr>
        <xdr:cNvCxnSpPr/>
      </xdr:nvCxnSpPr>
      <xdr:spPr>
        <a:xfrm>
          <a:off x="19443700" y="180962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11447</xdr:rowOff>
    </xdr:from>
    <xdr:ext cx="469744" cy="259045"/>
    <xdr:sp macro="" textlink="">
      <xdr:nvSpPr>
        <xdr:cNvPr id="921" name="【庁舎】&#10;一人当たり面積最大値テキスト">
          <a:extLst>
            <a:ext uri="{FF2B5EF4-FFF2-40B4-BE49-F238E27FC236}">
              <a16:creationId xmlns:a16="http://schemas.microsoft.com/office/drawing/2014/main" id="{7F0ABBF6-CCAC-4AA7-B9DE-5892C93C8923}"/>
            </a:ext>
          </a:extLst>
        </xdr:cNvPr>
        <xdr:cNvSpPr txBox="1"/>
      </xdr:nvSpPr>
      <xdr:spPr>
        <a:xfrm>
          <a:off x="19547840" y="16607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64770</xdr:rowOff>
    </xdr:from>
    <xdr:to>
      <xdr:col>116</xdr:col>
      <xdr:colOff>152400</xdr:colOff>
      <xdr:row>100</xdr:row>
      <xdr:rowOff>64770</xdr:rowOff>
    </xdr:to>
    <xdr:cxnSp macro="">
      <xdr:nvCxnSpPr>
        <xdr:cNvPr id="922" name="直線コネクタ 921">
          <a:extLst>
            <a:ext uri="{FF2B5EF4-FFF2-40B4-BE49-F238E27FC236}">
              <a16:creationId xmlns:a16="http://schemas.microsoft.com/office/drawing/2014/main" id="{0194D924-02C3-4CDA-8642-70A54222C9D7}"/>
            </a:ext>
          </a:extLst>
        </xdr:cNvPr>
        <xdr:cNvCxnSpPr/>
      </xdr:nvCxnSpPr>
      <xdr:spPr>
        <a:xfrm>
          <a:off x="19443700" y="168287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88916</xdr:rowOff>
    </xdr:from>
    <xdr:ext cx="469744" cy="259045"/>
    <xdr:sp macro="" textlink="">
      <xdr:nvSpPr>
        <xdr:cNvPr id="923" name="【庁舎】&#10;一人当たり面積平均値テキスト">
          <a:extLst>
            <a:ext uri="{FF2B5EF4-FFF2-40B4-BE49-F238E27FC236}">
              <a16:creationId xmlns:a16="http://schemas.microsoft.com/office/drawing/2014/main" id="{E8732E3C-874C-417C-8FA7-2E0139488BDA}"/>
            </a:ext>
          </a:extLst>
        </xdr:cNvPr>
        <xdr:cNvSpPr txBox="1"/>
      </xdr:nvSpPr>
      <xdr:spPr>
        <a:xfrm>
          <a:off x="19547840" y="17691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110489</xdr:rowOff>
    </xdr:from>
    <xdr:to>
      <xdr:col>116</xdr:col>
      <xdr:colOff>114300</xdr:colOff>
      <xdr:row>106</xdr:row>
      <xdr:rowOff>40639</xdr:rowOff>
    </xdr:to>
    <xdr:sp macro="" textlink="">
      <xdr:nvSpPr>
        <xdr:cNvPr id="924" name="フローチャート: 判断 923">
          <a:extLst>
            <a:ext uri="{FF2B5EF4-FFF2-40B4-BE49-F238E27FC236}">
              <a16:creationId xmlns:a16="http://schemas.microsoft.com/office/drawing/2014/main" id="{F7119068-ACC5-4EB4-9173-EDEE302A01CD}"/>
            </a:ext>
          </a:extLst>
        </xdr:cNvPr>
        <xdr:cNvSpPr/>
      </xdr:nvSpPr>
      <xdr:spPr>
        <a:xfrm>
          <a:off x="19458940" y="177126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118111</xdr:rowOff>
    </xdr:from>
    <xdr:to>
      <xdr:col>112</xdr:col>
      <xdr:colOff>38100</xdr:colOff>
      <xdr:row>106</xdr:row>
      <xdr:rowOff>48261</xdr:rowOff>
    </xdr:to>
    <xdr:sp macro="" textlink="">
      <xdr:nvSpPr>
        <xdr:cNvPr id="925" name="フローチャート: 判断 924">
          <a:extLst>
            <a:ext uri="{FF2B5EF4-FFF2-40B4-BE49-F238E27FC236}">
              <a16:creationId xmlns:a16="http://schemas.microsoft.com/office/drawing/2014/main" id="{0609C27B-4B30-40C2-B147-CF73E70C8EDB}"/>
            </a:ext>
          </a:extLst>
        </xdr:cNvPr>
        <xdr:cNvSpPr/>
      </xdr:nvSpPr>
      <xdr:spPr>
        <a:xfrm>
          <a:off x="18735040" y="1772031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134620</xdr:rowOff>
    </xdr:from>
    <xdr:to>
      <xdr:col>107</xdr:col>
      <xdr:colOff>101600</xdr:colOff>
      <xdr:row>106</xdr:row>
      <xdr:rowOff>64770</xdr:rowOff>
    </xdr:to>
    <xdr:sp macro="" textlink="">
      <xdr:nvSpPr>
        <xdr:cNvPr id="926" name="フローチャート: 判断 925">
          <a:extLst>
            <a:ext uri="{FF2B5EF4-FFF2-40B4-BE49-F238E27FC236}">
              <a16:creationId xmlns:a16="http://schemas.microsoft.com/office/drawing/2014/main" id="{8854B7AD-E9ED-4CFE-8033-CAB7974D9C4C}"/>
            </a:ext>
          </a:extLst>
        </xdr:cNvPr>
        <xdr:cNvSpPr/>
      </xdr:nvSpPr>
      <xdr:spPr>
        <a:xfrm>
          <a:off x="17937480" y="177368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142239</xdr:rowOff>
    </xdr:from>
    <xdr:to>
      <xdr:col>102</xdr:col>
      <xdr:colOff>165100</xdr:colOff>
      <xdr:row>106</xdr:row>
      <xdr:rowOff>72389</xdr:rowOff>
    </xdr:to>
    <xdr:sp macro="" textlink="">
      <xdr:nvSpPr>
        <xdr:cNvPr id="927" name="フローチャート: 判断 926">
          <a:extLst>
            <a:ext uri="{FF2B5EF4-FFF2-40B4-BE49-F238E27FC236}">
              <a16:creationId xmlns:a16="http://schemas.microsoft.com/office/drawing/2014/main" id="{0E58B0E2-513A-4D5F-BFBF-9C804A216BD9}"/>
            </a:ext>
          </a:extLst>
        </xdr:cNvPr>
        <xdr:cNvSpPr/>
      </xdr:nvSpPr>
      <xdr:spPr>
        <a:xfrm>
          <a:off x="17162780" y="177444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135889</xdr:rowOff>
    </xdr:from>
    <xdr:to>
      <xdr:col>98</xdr:col>
      <xdr:colOff>38100</xdr:colOff>
      <xdr:row>106</xdr:row>
      <xdr:rowOff>66039</xdr:rowOff>
    </xdr:to>
    <xdr:sp macro="" textlink="">
      <xdr:nvSpPr>
        <xdr:cNvPr id="928" name="フローチャート: 判断 927">
          <a:extLst>
            <a:ext uri="{FF2B5EF4-FFF2-40B4-BE49-F238E27FC236}">
              <a16:creationId xmlns:a16="http://schemas.microsoft.com/office/drawing/2014/main" id="{CD5E84FB-00F8-40C0-BCDE-5C5E6FDA01BE}"/>
            </a:ext>
          </a:extLst>
        </xdr:cNvPr>
        <xdr:cNvSpPr/>
      </xdr:nvSpPr>
      <xdr:spPr>
        <a:xfrm>
          <a:off x="16388080" y="177380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C968D228-493B-4AB4-B279-3F21EBC1F7A5}"/>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B1CCB9C9-3325-4C83-A55E-10DC8870210B}"/>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A17B81B0-6E5A-4E10-B9AB-242A9CAFEC58}"/>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6C38FD90-AEBA-473B-A559-9E3ECAFC8EC9}"/>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8776273B-0135-47CD-82A0-5BB0599C93FD}"/>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102870</xdr:rowOff>
    </xdr:from>
    <xdr:to>
      <xdr:col>116</xdr:col>
      <xdr:colOff>114300</xdr:colOff>
      <xdr:row>105</xdr:row>
      <xdr:rowOff>33020</xdr:rowOff>
    </xdr:to>
    <xdr:sp macro="" textlink="">
      <xdr:nvSpPr>
        <xdr:cNvPr id="934" name="楕円 933">
          <a:extLst>
            <a:ext uri="{FF2B5EF4-FFF2-40B4-BE49-F238E27FC236}">
              <a16:creationId xmlns:a16="http://schemas.microsoft.com/office/drawing/2014/main" id="{FF414A1D-3D3F-4441-BFBD-BCB097684CB8}"/>
            </a:ext>
          </a:extLst>
        </xdr:cNvPr>
        <xdr:cNvSpPr/>
      </xdr:nvSpPr>
      <xdr:spPr>
        <a:xfrm>
          <a:off x="19458940" y="17537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125747</xdr:rowOff>
    </xdr:from>
    <xdr:ext cx="469744" cy="259045"/>
    <xdr:sp macro="" textlink="">
      <xdr:nvSpPr>
        <xdr:cNvPr id="935" name="【庁舎】&#10;一人当たり面積該当値テキスト">
          <a:extLst>
            <a:ext uri="{FF2B5EF4-FFF2-40B4-BE49-F238E27FC236}">
              <a16:creationId xmlns:a16="http://schemas.microsoft.com/office/drawing/2014/main" id="{44239B0E-36FA-4DDA-969B-38FB95942B88}"/>
            </a:ext>
          </a:extLst>
        </xdr:cNvPr>
        <xdr:cNvSpPr txBox="1"/>
      </xdr:nvSpPr>
      <xdr:spPr>
        <a:xfrm>
          <a:off x="19547840" y="17392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124461</xdr:rowOff>
    </xdr:from>
    <xdr:to>
      <xdr:col>112</xdr:col>
      <xdr:colOff>38100</xdr:colOff>
      <xdr:row>105</xdr:row>
      <xdr:rowOff>54611</xdr:rowOff>
    </xdr:to>
    <xdr:sp macro="" textlink="">
      <xdr:nvSpPr>
        <xdr:cNvPr id="936" name="楕円 935">
          <a:extLst>
            <a:ext uri="{FF2B5EF4-FFF2-40B4-BE49-F238E27FC236}">
              <a16:creationId xmlns:a16="http://schemas.microsoft.com/office/drawing/2014/main" id="{CAC0790A-37FB-4349-90EE-C2426A3ADC38}"/>
            </a:ext>
          </a:extLst>
        </xdr:cNvPr>
        <xdr:cNvSpPr/>
      </xdr:nvSpPr>
      <xdr:spPr>
        <a:xfrm>
          <a:off x="18735040" y="175590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153670</xdr:rowOff>
    </xdr:from>
    <xdr:to>
      <xdr:col>116</xdr:col>
      <xdr:colOff>63500</xdr:colOff>
      <xdr:row>105</xdr:row>
      <xdr:rowOff>3811</xdr:rowOff>
    </xdr:to>
    <xdr:cxnSp macro="">
      <xdr:nvCxnSpPr>
        <xdr:cNvPr id="937" name="直線コネクタ 936">
          <a:extLst>
            <a:ext uri="{FF2B5EF4-FFF2-40B4-BE49-F238E27FC236}">
              <a16:creationId xmlns:a16="http://schemas.microsoft.com/office/drawing/2014/main" id="{083CA448-06DC-48AD-8B98-DBA44123A4F4}"/>
            </a:ext>
          </a:extLst>
        </xdr:cNvPr>
        <xdr:cNvCxnSpPr/>
      </xdr:nvCxnSpPr>
      <xdr:spPr>
        <a:xfrm flipV="1">
          <a:off x="18778220" y="17588230"/>
          <a:ext cx="731520" cy="1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143511</xdr:rowOff>
    </xdr:from>
    <xdr:to>
      <xdr:col>107</xdr:col>
      <xdr:colOff>101600</xdr:colOff>
      <xdr:row>105</xdr:row>
      <xdr:rowOff>73661</xdr:rowOff>
    </xdr:to>
    <xdr:sp macro="" textlink="">
      <xdr:nvSpPr>
        <xdr:cNvPr id="938" name="楕円 937">
          <a:extLst>
            <a:ext uri="{FF2B5EF4-FFF2-40B4-BE49-F238E27FC236}">
              <a16:creationId xmlns:a16="http://schemas.microsoft.com/office/drawing/2014/main" id="{51D24383-8305-4000-846B-40E83277283F}"/>
            </a:ext>
          </a:extLst>
        </xdr:cNvPr>
        <xdr:cNvSpPr/>
      </xdr:nvSpPr>
      <xdr:spPr>
        <a:xfrm>
          <a:off x="17937480" y="175780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3811</xdr:rowOff>
    </xdr:from>
    <xdr:to>
      <xdr:col>111</xdr:col>
      <xdr:colOff>177800</xdr:colOff>
      <xdr:row>105</xdr:row>
      <xdr:rowOff>22861</xdr:rowOff>
    </xdr:to>
    <xdr:cxnSp macro="">
      <xdr:nvCxnSpPr>
        <xdr:cNvPr id="939" name="直線コネクタ 938">
          <a:extLst>
            <a:ext uri="{FF2B5EF4-FFF2-40B4-BE49-F238E27FC236}">
              <a16:creationId xmlns:a16="http://schemas.microsoft.com/office/drawing/2014/main" id="{817ED49C-BA5B-4596-B0AB-F0EEBBC8C8E6}"/>
            </a:ext>
          </a:extLst>
        </xdr:cNvPr>
        <xdr:cNvCxnSpPr/>
      </xdr:nvCxnSpPr>
      <xdr:spPr>
        <a:xfrm flipV="1">
          <a:off x="17988280" y="17606011"/>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162561</xdr:rowOff>
    </xdr:from>
    <xdr:to>
      <xdr:col>102</xdr:col>
      <xdr:colOff>165100</xdr:colOff>
      <xdr:row>105</xdr:row>
      <xdr:rowOff>92711</xdr:rowOff>
    </xdr:to>
    <xdr:sp macro="" textlink="">
      <xdr:nvSpPr>
        <xdr:cNvPr id="940" name="楕円 939">
          <a:extLst>
            <a:ext uri="{FF2B5EF4-FFF2-40B4-BE49-F238E27FC236}">
              <a16:creationId xmlns:a16="http://schemas.microsoft.com/office/drawing/2014/main" id="{8C72D3B1-7052-4968-A212-C43404A37F61}"/>
            </a:ext>
          </a:extLst>
        </xdr:cNvPr>
        <xdr:cNvSpPr/>
      </xdr:nvSpPr>
      <xdr:spPr>
        <a:xfrm>
          <a:off x="17162780" y="17597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22861</xdr:rowOff>
    </xdr:from>
    <xdr:to>
      <xdr:col>107</xdr:col>
      <xdr:colOff>50800</xdr:colOff>
      <xdr:row>105</xdr:row>
      <xdr:rowOff>41911</xdr:rowOff>
    </xdr:to>
    <xdr:cxnSp macro="">
      <xdr:nvCxnSpPr>
        <xdr:cNvPr id="941" name="直線コネクタ 940">
          <a:extLst>
            <a:ext uri="{FF2B5EF4-FFF2-40B4-BE49-F238E27FC236}">
              <a16:creationId xmlns:a16="http://schemas.microsoft.com/office/drawing/2014/main" id="{216549F1-150B-4B0F-85A2-A6BEBD7A2824}"/>
            </a:ext>
          </a:extLst>
        </xdr:cNvPr>
        <xdr:cNvCxnSpPr/>
      </xdr:nvCxnSpPr>
      <xdr:spPr>
        <a:xfrm flipV="1">
          <a:off x="17213580" y="17625061"/>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26670</xdr:rowOff>
    </xdr:from>
    <xdr:to>
      <xdr:col>98</xdr:col>
      <xdr:colOff>38100</xdr:colOff>
      <xdr:row>105</xdr:row>
      <xdr:rowOff>128270</xdr:rowOff>
    </xdr:to>
    <xdr:sp macro="" textlink="">
      <xdr:nvSpPr>
        <xdr:cNvPr id="942" name="楕円 941">
          <a:extLst>
            <a:ext uri="{FF2B5EF4-FFF2-40B4-BE49-F238E27FC236}">
              <a16:creationId xmlns:a16="http://schemas.microsoft.com/office/drawing/2014/main" id="{B5A57398-63AA-426C-BBB0-E09240CEA92A}"/>
            </a:ext>
          </a:extLst>
        </xdr:cNvPr>
        <xdr:cNvSpPr/>
      </xdr:nvSpPr>
      <xdr:spPr>
        <a:xfrm>
          <a:off x="16388080" y="176288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41911</xdr:rowOff>
    </xdr:from>
    <xdr:to>
      <xdr:col>102</xdr:col>
      <xdr:colOff>114300</xdr:colOff>
      <xdr:row>105</xdr:row>
      <xdr:rowOff>77470</xdr:rowOff>
    </xdr:to>
    <xdr:cxnSp macro="">
      <xdr:nvCxnSpPr>
        <xdr:cNvPr id="943" name="直線コネクタ 942">
          <a:extLst>
            <a:ext uri="{FF2B5EF4-FFF2-40B4-BE49-F238E27FC236}">
              <a16:creationId xmlns:a16="http://schemas.microsoft.com/office/drawing/2014/main" id="{D6F4673D-995E-40E8-93A7-FBF25629C16F}"/>
            </a:ext>
          </a:extLst>
        </xdr:cNvPr>
        <xdr:cNvCxnSpPr/>
      </xdr:nvCxnSpPr>
      <xdr:spPr>
        <a:xfrm flipV="1">
          <a:off x="16431260" y="17644111"/>
          <a:ext cx="782320" cy="35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39388</xdr:rowOff>
    </xdr:from>
    <xdr:ext cx="469744" cy="259045"/>
    <xdr:sp macro="" textlink="">
      <xdr:nvSpPr>
        <xdr:cNvPr id="944" name="n_1aveValue【庁舎】&#10;一人当たり面積">
          <a:extLst>
            <a:ext uri="{FF2B5EF4-FFF2-40B4-BE49-F238E27FC236}">
              <a16:creationId xmlns:a16="http://schemas.microsoft.com/office/drawing/2014/main" id="{7485FD1E-E558-4CB3-A614-C84B62CB1ACF}"/>
            </a:ext>
          </a:extLst>
        </xdr:cNvPr>
        <xdr:cNvSpPr txBox="1"/>
      </xdr:nvSpPr>
      <xdr:spPr>
        <a:xfrm>
          <a:off x="18561127" y="17809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55897</xdr:rowOff>
    </xdr:from>
    <xdr:ext cx="469744" cy="259045"/>
    <xdr:sp macro="" textlink="">
      <xdr:nvSpPr>
        <xdr:cNvPr id="945" name="n_2aveValue【庁舎】&#10;一人当たり面積">
          <a:extLst>
            <a:ext uri="{FF2B5EF4-FFF2-40B4-BE49-F238E27FC236}">
              <a16:creationId xmlns:a16="http://schemas.microsoft.com/office/drawing/2014/main" id="{B61E77DF-9CA4-481B-86F7-452EA852C343}"/>
            </a:ext>
          </a:extLst>
        </xdr:cNvPr>
        <xdr:cNvSpPr txBox="1"/>
      </xdr:nvSpPr>
      <xdr:spPr>
        <a:xfrm>
          <a:off x="17776267" y="1782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63516</xdr:rowOff>
    </xdr:from>
    <xdr:ext cx="469744" cy="259045"/>
    <xdr:sp macro="" textlink="">
      <xdr:nvSpPr>
        <xdr:cNvPr id="946" name="n_3aveValue【庁舎】&#10;一人当たり面積">
          <a:extLst>
            <a:ext uri="{FF2B5EF4-FFF2-40B4-BE49-F238E27FC236}">
              <a16:creationId xmlns:a16="http://schemas.microsoft.com/office/drawing/2014/main" id="{72CF44B2-0C96-4BAB-B2D6-A711B2464E53}"/>
            </a:ext>
          </a:extLst>
        </xdr:cNvPr>
        <xdr:cNvSpPr txBox="1"/>
      </xdr:nvSpPr>
      <xdr:spPr>
        <a:xfrm>
          <a:off x="17001567" y="17833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57166</xdr:rowOff>
    </xdr:from>
    <xdr:ext cx="469744" cy="259045"/>
    <xdr:sp macro="" textlink="">
      <xdr:nvSpPr>
        <xdr:cNvPr id="947" name="n_4aveValue【庁舎】&#10;一人当たり面積">
          <a:extLst>
            <a:ext uri="{FF2B5EF4-FFF2-40B4-BE49-F238E27FC236}">
              <a16:creationId xmlns:a16="http://schemas.microsoft.com/office/drawing/2014/main" id="{2A95C76E-9202-40CA-819A-492CD1B140E2}"/>
            </a:ext>
          </a:extLst>
        </xdr:cNvPr>
        <xdr:cNvSpPr txBox="1"/>
      </xdr:nvSpPr>
      <xdr:spPr>
        <a:xfrm>
          <a:off x="16226867" y="17827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71138</xdr:rowOff>
    </xdr:from>
    <xdr:ext cx="469744" cy="259045"/>
    <xdr:sp macro="" textlink="">
      <xdr:nvSpPr>
        <xdr:cNvPr id="948" name="n_1mainValue【庁舎】&#10;一人当たり面積">
          <a:extLst>
            <a:ext uri="{FF2B5EF4-FFF2-40B4-BE49-F238E27FC236}">
              <a16:creationId xmlns:a16="http://schemas.microsoft.com/office/drawing/2014/main" id="{615B5CBA-371F-4710-BF30-70A64E27AF86}"/>
            </a:ext>
          </a:extLst>
        </xdr:cNvPr>
        <xdr:cNvSpPr txBox="1"/>
      </xdr:nvSpPr>
      <xdr:spPr>
        <a:xfrm>
          <a:off x="18561127" y="17338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90188</xdr:rowOff>
    </xdr:from>
    <xdr:ext cx="469744" cy="259045"/>
    <xdr:sp macro="" textlink="">
      <xdr:nvSpPr>
        <xdr:cNvPr id="949" name="n_2mainValue【庁舎】&#10;一人当たり面積">
          <a:extLst>
            <a:ext uri="{FF2B5EF4-FFF2-40B4-BE49-F238E27FC236}">
              <a16:creationId xmlns:a16="http://schemas.microsoft.com/office/drawing/2014/main" id="{A6CB3E03-F4C9-474E-86BA-42E35541CB6F}"/>
            </a:ext>
          </a:extLst>
        </xdr:cNvPr>
        <xdr:cNvSpPr txBox="1"/>
      </xdr:nvSpPr>
      <xdr:spPr>
        <a:xfrm>
          <a:off x="17776267" y="1735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109238</xdr:rowOff>
    </xdr:from>
    <xdr:ext cx="469744" cy="259045"/>
    <xdr:sp macro="" textlink="">
      <xdr:nvSpPr>
        <xdr:cNvPr id="950" name="n_3mainValue【庁舎】&#10;一人当たり面積">
          <a:extLst>
            <a:ext uri="{FF2B5EF4-FFF2-40B4-BE49-F238E27FC236}">
              <a16:creationId xmlns:a16="http://schemas.microsoft.com/office/drawing/2014/main" id="{D3B78FE3-6036-41AE-BD97-A2F58FCD44B7}"/>
            </a:ext>
          </a:extLst>
        </xdr:cNvPr>
        <xdr:cNvSpPr txBox="1"/>
      </xdr:nvSpPr>
      <xdr:spPr>
        <a:xfrm>
          <a:off x="17001567" y="17376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144797</xdr:rowOff>
    </xdr:from>
    <xdr:ext cx="469744" cy="259045"/>
    <xdr:sp macro="" textlink="">
      <xdr:nvSpPr>
        <xdr:cNvPr id="951" name="n_4mainValue【庁舎】&#10;一人当たり面積">
          <a:extLst>
            <a:ext uri="{FF2B5EF4-FFF2-40B4-BE49-F238E27FC236}">
              <a16:creationId xmlns:a16="http://schemas.microsoft.com/office/drawing/2014/main" id="{19BD19F3-ED07-4B1B-87BA-3628B4D5876E}"/>
            </a:ext>
          </a:extLst>
        </xdr:cNvPr>
        <xdr:cNvSpPr txBox="1"/>
      </xdr:nvSpPr>
      <xdr:spPr>
        <a:xfrm>
          <a:off x="16226867" y="17411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2" name="正方形/長方形 951">
          <a:extLst>
            <a:ext uri="{FF2B5EF4-FFF2-40B4-BE49-F238E27FC236}">
              <a16:creationId xmlns:a16="http://schemas.microsoft.com/office/drawing/2014/main" id="{86DCF460-47F0-4715-925C-2BDEE4B89383}"/>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3" name="正方形/長方形 952">
          <a:extLst>
            <a:ext uri="{FF2B5EF4-FFF2-40B4-BE49-F238E27FC236}">
              <a16:creationId xmlns:a16="http://schemas.microsoft.com/office/drawing/2014/main" id="{922B41ED-0206-4F4B-91CD-C81238A498E4}"/>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4" name="テキスト ボックス 953">
          <a:extLst>
            <a:ext uri="{FF2B5EF4-FFF2-40B4-BE49-F238E27FC236}">
              <a16:creationId xmlns:a16="http://schemas.microsoft.com/office/drawing/2014/main" id="{01D66E9C-C99B-4843-8F0E-0757CD40ACB6}"/>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特に有形固定資産減価償却率が高くなっている施設は、保健センター・保健所や消防施設であり、特に低くなっている施設は図書館、福祉施設、庁舎となっている。図書館は、平成２８年度に複合施設として整備され、福祉施設では養護老人ホームが平成３０年度にこども園と併設した施設へ整備されたことで、有形固定資産減価償却率の低下につながっ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民会館については、有形固定資産減価償却率は類似団体と同率程度となっているが、一人当たり面積は高くなっている。今後の人口動態によってニーズが変化することも予測しながら、公共施設等総合管理計画に基づき、適正に施設の集約や除却を進めていく。</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26,861
25,928
546.99
27,279,348
26,071,818
895,281
13,938,543
30,951,323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48.1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全国平均、岡山県平均、類似団体平均を下回っている。これは、本市が過疎・中山間地域であり社会経済基盤が弱く、市税を中心とした自主財源が乏しい状況によるものである。人口の減少や全国平均を上回る高齢化率（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年末約４３％）に加え、生産年齢人口や児童数</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急激に減少していることから、現状では税収の大幅な増加は見込めない状況にある。今後も活力あるまちづくりを展開しつつ、市税を中心とした自主財源の確保が課題となっている。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62230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0588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148607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62230</xdr:rowOff>
    </xdr:from>
    <xdr:to>
      <xdr:col>24</xdr:col>
      <xdr:colOff>12700</xdr:colOff>
      <xdr:row>37</xdr:row>
      <xdr:rowOff>62230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71120</xdr:rowOff>
    </xdr:from>
    <xdr:to>
      <xdr:col>23</xdr:col>
      <xdr:colOff>133350</xdr:colOff>
      <xdr:row>43</xdr:row>
      <xdr:rowOff>95250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44347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63517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092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46990</xdr:rowOff>
    </xdr:from>
    <xdr:to>
      <xdr:col>23</xdr:col>
      <xdr:colOff>184150</xdr:colOff>
      <xdr:row>42</xdr:row>
      <xdr:rowOff>148590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71120</xdr:rowOff>
    </xdr:from>
    <xdr:to>
      <xdr:col>19</xdr:col>
      <xdr:colOff>133350</xdr:colOff>
      <xdr:row>43</xdr:row>
      <xdr:rowOff>71120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443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22860</xdr:rowOff>
    </xdr:from>
    <xdr:to>
      <xdr:col>19</xdr:col>
      <xdr:colOff>184150</xdr:colOff>
      <xdr:row>42</xdr:row>
      <xdr:rowOff>124460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134637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6992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46990</xdr:rowOff>
    </xdr:from>
    <xdr:to>
      <xdr:col>15</xdr:col>
      <xdr:colOff>82550</xdr:colOff>
      <xdr:row>43</xdr:row>
      <xdr:rowOff>71120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4193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134637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46990</xdr:rowOff>
    </xdr:from>
    <xdr:to>
      <xdr:col>11</xdr:col>
      <xdr:colOff>31750</xdr:colOff>
      <xdr:row>43</xdr:row>
      <xdr:rowOff>71120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1447800" y="74193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16527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38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20320</xdr:rowOff>
    </xdr:from>
    <xdr:to>
      <xdr:col>19</xdr:col>
      <xdr:colOff>184150</xdr:colOff>
      <xdr:row>43</xdr:row>
      <xdr:rowOff>121920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106697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47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20320</xdr:rowOff>
    </xdr:from>
    <xdr:to>
      <xdr:col>15</xdr:col>
      <xdr:colOff>133350</xdr:colOff>
      <xdr:row>43</xdr:row>
      <xdr:rowOff>121920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106697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47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167640</xdr:rowOff>
    </xdr:from>
    <xdr:to>
      <xdr:col>11</xdr:col>
      <xdr:colOff>82550</xdr:colOff>
      <xdr:row>43</xdr:row>
      <xdr:rowOff>97790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82567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20320</xdr:rowOff>
    </xdr:from>
    <xdr:to>
      <xdr:col>7</xdr:col>
      <xdr:colOff>31750</xdr:colOff>
      <xdr:row>43</xdr:row>
      <xdr:rowOff>121920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106697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47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050">
              <a:solidFill>
                <a:schemeClr val="dk1"/>
              </a:solidFill>
              <a:effectLst/>
              <a:latin typeface="+mn-lt"/>
              <a:ea typeface="+mn-ea"/>
              <a:cs typeface="+mn-cs"/>
            </a:rPr>
            <a:t>全国平均、岡山県平均、類似団体平均を大幅に上回っている。令和３年度は公債費増加に対する普通交付税の増額や、国税収入の増加による普通交付税の追加交付が要因となり、経常収支比率の改善につながったが、</a:t>
          </a:r>
          <a:r>
            <a:rPr kumimoji="1" lang="ja-JP" altLang="en-US" sz="1050">
              <a:solidFill>
                <a:schemeClr val="dk1"/>
              </a:solidFill>
              <a:effectLst/>
              <a:latin typeface="+mn-lt"/>
              <a:ea typeface="+mn-ea"/>
              <a:cs typeface="+mn-cs"/>
            </a:rPr>
            <a:t>その後は９６％付近を推移している。</a:t>
          </a:r>
          <a:r>
            <a:rPr kumimoji="1" lang="ja-JP" altLang="ja-JP" sz="1050">
              <a:solidFill>
                <a:schemeClr val="dk1"/>
              </a:solidFill>
              <a:effectLst/>
              <a:latin typeface="+mn-lt"/>
              <a:ea typeface="+mn-ea"/>
              <a:cs typeface="+mn-cs"/>
            </a:rPr>
            <a:t>今後も人口減少が進み、普通交付税の増額は見込まれない中、新消防庁舎や</a:t>
          </a:r>
          <a:r>
            <a:rPr kumimoji="1" lang="ja-JP" altLang="en-US" sz="1050">
              <a:solidFill>
                <a:schemeClr val="dk1"/>
              </a:solidFill>
              <a:effectLst/>
              <a:latin typeface="+mn-lt"/>
              <a:ea typeface="+mn-ea"/>
              <a:cs typeface="+mn-cs"/>
            </a:rPr>
            <a:t>高梁</a:t>
          </a:r>
          <a:r>
            <a:rPr kumimoji="1" lang="ja-JP" altLang="ja-JP" sz="1050">
              <a:solidFill>
                <a:schemeClr val="dk1"/>
              </a:solidFill>
              <a:effectLst/>
              <a:latin typeface="+mn-lt"/>
              <a:ea typeface="+mn-ea"/>
              <a:cs typeface="+mn-cs"/>
            </a:rPr>
            <a:t>認定こども園、有漢義務教育学校の整備などの大型事業による公債費が膨らむ見通しである。</a:t>
          </a:r>
          <a:r>
            <a:rPr kumimoji="1" lang="ja-JP" altLang="en-US" sz="1050">
              <a:solidFill>
                <a:schemeClr val="dk1"/>
              </a:solidFill>
              <a:effectLst/>
              <a:latin typeface="+mn-lt"/>
              <a:ea typeface="+mn-ea"/>
              <a:cs typeface="+mn-cs"/>
            </a:rPr>
            <a:t>今後は</a:t>
          </a:r>
          <a:r>
            <a:rPr kumimoji="1" lang="ja-JP" altLang="ja-JP" sz="1050">
              <a:solidFill>
                <a:schemeClr val="dk1"/>
              </a:solidFill>
              <a:effectLst/>
              <a:latin typeface="+mn-lt"/>
              <a:ea typeface="+mn-ea"/>
              <a:cs typeface="+mn-cs"/>
            </a:rPr>
            <a:t>行革による事務事業の見直しや財政計画に基づく起債発行の抑制により、経常一般歳出の削減に努め、計画的な財政運営を行う。</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91622</xdr:rowOff>
    </xdr:from>
    <xdr:to>
      <xdr:col>23</xdr:col>
      <xdr:colOff>133350</xdr:colOff>
      <xdr:row>66</xdr:row>
      <xdr:rowOff>161834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64272"/>
          <a:ext cx="0" cy="16132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133911</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4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161834</xdr:rowOff>
    </xdr:from>
    <xdr:to>
      <xdr:col>24</xdr:col>
      <xdr:colOff>12700</xdr:colOff>
      <xdr:row>66</xdr:row>
      <xdr:rowOff>161834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77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6549</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0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91622</xdr:rowOff>
    </xdr:from>
    <xdr:to>
      <xdr:col>24</xdr:col>
      <xdr:colOff>12700</xdr:colOff>
      <xdr:row>57</xdr:row>
      <xdr:rowOff>91622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6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26307</xdr:rowOff>
    </xdr:from>
    <xdr:to>
      <xdr:col>23</xdr:col>
      <xdr:colOff>133350</xdr:colOff>
      <xdr:row>61</xdr:row>
      <xdr:rowOff>33201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484757"/>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60070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75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43543</xdr:rowOff>
    </xdr:from>
    <xdr:to>
      <xdr:col>23</xdr:col>
      <xdr:colOff>184150</xdr:colOff>
      <xdr:row>60</xdr:row>
      <xdr:rowOff>145143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25400</xdr:rowOff>
    </xdr:from>
    <xdr:to>
      <xdr:col>19</xdr:col>
      <xdr:colOff>133350</xdr:colOff>
      <xdr:row>61</xdr:row>
      <xdr:rowOff>33201</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312400"/>
          <a:ext cx="889000" cy="17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19413</xdr:rowOff>
    </xdr:from>
    <xdr:to>
      <xdr:col>19</xdr:col>
      <xdr:colOff>184150</xdr:colOff>
      <xdr:row>60</xdr:row>
      <xdr:rowOff>121013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131190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075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25400</xdr:rowOff>
    </xdr:from>
    <xdr:to>
      <xdr:col>15</xdr:col>
      <xdr:colOff>82550</xdr:colOff>
      <xdr:row>60</xdr:row>
      <xdr:rowOff>152944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312400"/>
          <a:ext cx="889000" cy="1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59872</xdr:rowOff>
    </xdr:from>
    <xdr:to>
      <xdr:col>15</xdr:col>
      <xdr:colOff>133350</xdr:colOff>
      <xdr:row>59</xdr:row>
      <xdr:rowOff>161472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199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152944</xdr:rowOff>
    </xdr:from>
    <xdr:to>
      <xdr:col>11</xdr:col>
      <xdr:colOff>31750</xdr:colOff>
      <xdr:row>61</xdr:row>
      <xdr:rowOff>36649</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439944"/>
          <a:ext cx="889000" cy="5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26307</xdr:rowOff>
    </xdr:from>
    <xdr:to>
      <xdr:col>11</xdr:col>
      <xdr:colOff>82550</xdr:colOff>
      <xdr:row>60</xdr:row>
      <xdr:rowOff>127907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138084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67673</xdr:rowOff>
    </xdr:from>
    <xdr:to>
      <xdr:col>7</xdr:col>
      <xdr:colOff>31750</xdr:colOff>
      <xdr:row>60</xdr:row>
      <xdr:rowOff>169273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8000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146957</xdr:rowOff>
    </xdr:from>
    <xdr:to>
      <xdr:col>23</xdr:col>
      <xdr:colOff>184150</xdr:colOff>
      <xdr:row>61</xdr:row>
      <xdr:rowOff>77107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43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119034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0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153851</xdr:rowOff>
    </xdr:from>
    <xdr:to>
      <xdr:col>19</xdr:col>
      <xdr:colOff>184150</xdr:colOff>
      <xdr:row>61</xdr:row>
      <xdr:rowOff>84001</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44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68778</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527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146050</xdr:rowOff>
    </xdr:from>
    <xdr:to>
      <xdr:col>15</xdr:col>
      <xdr:colOff>133350</xdr:colOff>
      <xdr:row>60</xdr:row>
      <xdr:rowOff>76200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60977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102144</xdr:rowOff>
    </xdr:from>
    <xdr:to>
      <xdr:col>11</xdr:col>
      <xdr:colOff>82550</xdr:colOff>
      <xdr:row>61</xdr:row>
      <xdr:rowOff>32294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38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17071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75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157299</xdr:rowOff>
    </xdr:from>
    <xdr:to>
      <xdr:col>7</xdr:col>
      <xdr:colOff>31750</xdr:colOff>
      <xdr:row>61</xdr:row>
      <xdr:rowOff>87449</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44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72226</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530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[288,840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全国平均、岡山県平均、類似団体平均を大幅に上回っている。主な要因は人件費及び物件費の高さにあり、人件費については、業務効率化やアウトソーシングを進めるなどを行い、コストの低減を図っていく方針である。物件費については、保有する公共施設が多く、その維持管理に費用がかかっていることが要因としてあげられる。公共施設の管理については、公共施設等総合管理計画に沿って、コスト削減を図っていく方針であ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60316</xdr:rowOff>
    </xdr:from>
    <xdr:to>
      <xdr:col>23</xdr:col>
      <xdr:colOff>133350</xdr:colOff>
      <xdr:row>88</xdr:row>
      <xdr:rowOff>166706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947766"/>
          <a:ext cx="0" cy="1306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138783</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226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166706</xdr:rowOff>
    </xdr:from>
    <xdr:to>
      <xdr:col>24</xdr:col>
      <xdr:colOff>12700</xdr:colOff>
      <xdr:row>88</xdr:row>
      <xdr:rowOff>166706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254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146693</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91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60316</xdr:rowOff>
    </xdr:from>
    <xdr:to>
      <xdr:col>24</xdr:col>
      <xdr:colOff>12700</xdr:colOff>
      <xdr:row>81</xdr:row>
      <xdr:rowOff>60316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94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160894</xdr:rowOff>
    </xdr:from>
    <xdr:to>
      <xdr:col>23</xdr:col>
      <xdr:colOff>133350</xdr:colOff>
      <xdr:row>83</xdr:row>
      <xdr:rowOff>10700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4219794"/>
          <a:ext cx="838200" cy="2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26291</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39137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9764</xdr:rowOff>
    </xdr:from>
    <xdr:to>
      <xdr:col>23</xdr:col>
      <xdr:colOff>184150</xdr:colOff>
      <xdr:row>82</xdr:row>
      <xdr:rowOff>111364</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160144</xdr:rowOff>
    </xdr:from>
    <xdr:to>
      <xdr:col>19</xdr:col>
      <xdr:colOff>133350</xdr:colOff>
      <xdr:row>82</xdr:row>
      <xdr:rowOff>160894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219044"/>
          <a:ext cx="889000" cy="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1339</xdr:rowOff>
    </xdr:from>
    <xdr:to>
      <xdr:col>19</xdr:col>
      <xdr:colOff>184150</xdr:colOff>
      <xdr:row>82</xdr:row>
      <xdr:rowOff>102939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6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113116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3829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131731</xdr:rowOff>
    </xdr:from>
    <xdr:to>
      <xdr:col>15</xdr:col>
      <xdr:colOff>82550</xdr:colOff>
      <xdr:row>82</xdr:row>
      <xdr:rowOff>160144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190631"/>
          <a:ext cx="889000" cy="28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161255</xdr:rowOff>
    </xdr:from>
    <xdr:to>
      <xdr:col>15</xdr:col>
      <xdr:colOff>133350</xdr:colOff>
      <xdr:row>82</xdr:row>
      <xdr:rowOff>91405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0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101582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3817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91638</xdr:rowOff>
    </xdr:from>
    <xdr:to>
      <xdr:col>11</xdr:col>
      <xdr:colOff>31750</xdr:colOff>
      <xdr:row>82</xdr:row>
      <xdr:rowOff>131731</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4150538"/>
          <a:ext cx="889000" cy="40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141128</xdr:rowOff>
    </xdr:from>
    <xdr:to>
      <xdr:col>11</xdr:col>
      <xdr:colOff>82550</xdr:colOff>
      <xdr:row>82</xdr:row>
      <xdr:rowOff>71278</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02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81455</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3797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113015</xdr:rowOff>
    </xdr:from>
    <xdr:to>
      <xdr:col>7</xdr:col>
      <xdr:colOff>31750</xdr:colOff>
      <xdr:row>82</xdr:row>
      <xdr:rowOff>43165</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400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53342</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3769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131350</xdr:rowOff>
    </xdr:from>
    <xdr:to>
      <xdr:col>23</xdr:col>
      <xdr:colOff>184150</xdr:colOff>
      <xdr:row>83</xdr:row>
      <xdr:rowOff>61500</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19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103427</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416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110094</xdr:rowOff>
    </xdr:from>
    <xdr:to>
      <xdr:col>19</xdr:col>
      <xdr:colOff>184150</xdr:colOff>
      <xdr:row>83</xdr:row>
      <xdr:rowOff>40244</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16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25021</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42553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109344</xdr:rowOff>
    </xdr:from>
    <xdr:to>
      <xdr:col>15</xdr:col>
      <xdr:colOff>133350</xdr:colOff>
      <xdr:row>83</xdr:row>
      <xdr:rowOff>39494</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16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24271</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425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80931</xdr:rowOff>
    </xdr:from>
    <xdr:to>
      <xdr:col>11</xdr:col>
      <xdr:colOff>82550</xdr:colOff>
      <xdr:row>83</xdr:row>
      <xdr:rowOff>11081</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413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167308</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4226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40838</xdr:rowOff>
    </xdr:from>
    <xdr:to>
      <xdr:col>7</xdr:col>
      <xdr:colOff>31750</xdr:colOff>
      <xdr:row>82</xdr:row>
      <xdr:rowOff>142438</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409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127215</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4186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本市は全国平均を下回っている。今後とも諸手当の見直しなどにより、給与の適正化に努め、同水準の維持に努める。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47272</xdr:rowOff>
    </xdr:from>
    <xdr:to>
      <xdr:col>81</xdr:col>
      <xdr:colOff>44450</xdr:colOff>
      <xdr:row>89</xdr:row>
      <xdr:rowOff>163689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934722"/>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135766</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9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163689</xdr:rowOff>
    </xdr:from>
    <xdr:to>
      <xdr:col>81</xdr:col>
      <xdr:colOff>133350</xdr:colOff>
      <xdr:row>89</xdr:row>
      <xdr:rowOff>163689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42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133649</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7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47272</xdr:rowOff>
    </xdr:from>
    <xdr:to>
      <xdr:col>81</xdr:col>
      <xdr:colOff>133350</xdr:colOff>
      <xdr:row>81</xdr:row>
      <xdr:rowOff>47272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9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128411</xdr:rowOff>
    </xdr:from>
    <xdr:to>
      <xdr:col>81</xdr:col>
      <xdr:colOff>44450</xdr:colOff>
      <xdr:row>86</xdr:row>
      <xdr:rowOff>141816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873111"/>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299</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73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155222</xdr:rowOff>
    </xdr:from>
    <xdr:to>
      <xdr:col>81</xdr:col>
      <xdr:colOff>95250</xdr:colOff>
      <xdr:row>86</xdr:row>
      <xdr:rowOff>85372</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128411</xdr:rowOff>
    </xdr:from>
    <xdr:to>
      <xdr:col>77</xdr:col>
      <xdr:colOff>44450</xdr:colOff>
      <xdr:row>86</xdr:row>
      <xdr:rowOff>141816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4873111"/>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168628</xdr:rowOff>
    </xdr:from>
    <xdr:to>
      <xdr:col>77</xdr:col>
      <xdr:colOff>95250</xdr:colOff>
      <xdr:row>86</xdr:row>
      <xdr:rowOff>98778</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108955</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510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141816</xdr:rowOff>
    </xdr:from>
    <xdr:to>
      <xdr:col>72</xdr:col>
      <xdr:colOff>203200</xdr:colOff>
      <xdr:row>86</xdr:row>
      <xdr:rowOff>168628</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886516"/>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10584</xdr:rowOff>
    </xdr:from>
    <xdr:to>
      <xdr:col>73</xdr:col>
      <xdr:colOff>44450</xdr:colOff>
      <xdr:row>86</xdr:row>
      <xdr:rowOff>112184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122361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155222</xdr:rowOff>
    </xdr:from>
    <xdr:to>
      <xdr:col>68</xdr:col>
      <xdr:colOff>152400</xdr:colOff>
      <xdr:row>86</xdr:row>
      <xdr:rowOff>168628</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8999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37395</xdr:rowOff>
    </xdr:from>
    <xdr:to>
      <xdr:col>68</xdr:col>
      <xdr:colOff>203200</xdr:colOff>
      <xdr:row>86</xdr:row>
      <xdr:rowOff>138995</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149172</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23989</xdr:rowOff>
    </xdr:from>
    <xdr:to>
      <xdr:col>64</xdr:col>
      <xdr:colOff>152400</xdr:colOff>
      <xdr:row>86</xdr:row>
      <xdr:rowOff>125589</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135766</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53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91016</xdr:rowOff>
    </xdr:from>
    <xdr:to>
      <xdr:col>81</xdr:col>
      <xdr:colOff>95250</xdr:colOff>
      <xdr:row>87</xdr:row>
      <xdr:rowOff>21166</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63093</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80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77611</xdr:rowOff>
    </xdr:from>
    <xdr:to>
      <xdr:col>77</xdr:col>
      <xdr:colOff>95250</xdr:colOff>
      <xdr:row>87</xdr:row>
      <xdr:rowOff>7761</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82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163988</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908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91016</xdr:rowOff>
    </xdr:from>
    <xdr:to>
      <xdr:col>73</xdr:col>
      <xdr:colOff>44450</xdr:colOff>
      <xdr:row>87</xdr:row>
      <xdr:rowOff>21166</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5943</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117828</xdr:rowOff>
    </xdr:from>
    <xdr:to>
      <xdr:col>68</xdr:col>
      <xdr:colOff>203200</xdr:colOff>
      <xdr:row>87</xdr:row>
      <xdr:rowOff>47978</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32755</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94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104422</xdr:rowOff>
    </xdr:from>
    <xdr:to>
      <xdr:col>64</xdr:col>
      <xdr:colOff>152400</xdr:colOff>
      <xdr:row>87</xdr:row>
      <xdr:rowOff>34572</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84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19349</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93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を大幅に上回っている。平成１６年度の合併以降、職員数については行財政改革大綱に基づく定員管理を行っており、６年間で１５６人の削減目標に対し、１６０人の削減を行った。その上で未だ平均を上回る要因としては、市の面積が類似団体平均と比較して倍近くある中で、人口が減少しているにもかかわらず、広大な市域のサービス維持のための人員確保が必要となっていることがあげられる。現状では、類似団体平均を大幅に上回っているため、職員研修などにより職員１人あたりの生産性を向上させ、簡素で効率的な組織運営を目指し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163999</xdr:rowOff>
    </xdr:from>
    <xdr:to>
      <xdr:col>81</xdr:col>
      <xdr:colOff>44450</xdr:colOff>
      <xdr:row>66</xdr:row>
      <xdr:rowOff>16594</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10108099"/>
          <a:ext cx="0" cy="12241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160121</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304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16594</xdr:rowOff>
    </xdr:from>
    <xdr:to>
      <xdr:col>81</xdr:col>
      <xdr:colOff>133350</xdr:colOff>
      <xdr:row>66</xdr:row>
      <xdr:rowOff>16594</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332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78926</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851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163999</xdr:rowOff>
    </xdr:from>
    <xdr:to>
      <xdr:col>81</xdr:col>
      <xdr:colOff>133350</xdr:colOff>
      <xdr:row>58</xdr:row>
      <xdr:rowOff>163999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0108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111082</xdr:rowOff>
    </xdr:from>
    <xdr:to>
      <xdr:col>81</xdr:col>
      <xdr:colOff>44450</xdr:colOff>
      <xdr:row>63</xdr:row>
      <xdr:rowOff>158538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179800" y="10912432"/>
          <a:ext cx="838200" cy="47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140733</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2562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124206</xdr:rowOff>
    </xdr:from>
    <xdr:to>
      <xdr:col>81</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111082</xdr:rowOff>
    </xdr:from>
    <xdr:to>
      <xdr:col>77</xdr:col>
      <xdr:colOff>44450</xdr:colOff>
      <xdr:row>63</xdr:row>
      <xdr:rowOff>112692</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5290800" y="10912432"/>
          <a:ext cx="889000" cy="1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110532</xdr:rowOff>
    </xdr:from>
    <xdr:to>
      <xdr:col>77</xdr:col>
      <xdr:colOff>95250</xdr:colOff>
      <xdr:row>61</xdr:row>
      <xdr:rowOff>40682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50859</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166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74083</xdr:rowOff>
    </xdr:from>
    <xdr:to>
      <xdr:col>72</xdr:col>
      <xdr:colOff>203200</xdr:colOff>
      <xdr:row>63</xdr:row>
      <xdr:rowOff>112692</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4401800" y="10875433"/>
          <a:ext cx="889000" cy="38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103294</xdr:rowOff>
    </xdr:from>
    <xdr:to>
      <xdr:col>73</xdr:col>
      <xdr:colOff>44450</xdr:colOff>
      <xdr:row>61</xdr:row>
      <xdr:rowOff>33444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43621</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54780</xdr:rowOff>
    </xdr:from>
    <xdr:to>
      <xdr:col>68</xdr:col>
      <xdr:colOff>152400</xdr:colOff>
      <xdr:row>63</xdr:row>
      <xdr:rowOff>74083</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512800" y="10856130"/>
          <a:ext cx="889000" cy="19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75946</xdr:rowOff>
    </xdr:from>
    <xdr:to>
      <xdr:col>68</xdr:col>
      <xdr:colOff>203200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16273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13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69511</xdr:rowOff>
    </xdr:from>
    <xdr:to>
      <xdr:col>64</xdr:col>
      <xdr:colOff>152400</xdr:colOff>
      <xdr:row>60</xdr:row>
      <xdr:rowOff>171111</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356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9838</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125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107738</xdr:rowOff>
    </xdr:from>
    <xdr:to>
      <xdr:col>81</xdr:col>
      <xdr:colOff>95250</xdr:colOff>
      <xdr:row>64</xdr:row>
      <xdr:rowOff>37888</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90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79815</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10881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60282</xdr:rowOff>
    </xdr:from>
    <xdr:to>
      <xdr:col>77</xdr:col>
      <xdr:colOff>95250</xdr:colOff>
      <xdr:row>63</xdr:row>
      <xdr:rowOff>161882</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86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146659</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10948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61892</xdr:rowOff>
    </xdr:from>
    <xdr:to>
      <xdr:col>73</xdr:col>
      <xdr:colOff>44450</xdr:colOff>
      <xdr:row>63</xdr:row>
      <xdr:rowOff>163492</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86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148269</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1094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23283</xdr:rowOff>
    </xdr:from>
    <xdr:to>
      <xdr:col>68</xdr:col>
      <xdr:colOff>203200</xdr:colOff>
      <xdr:row>63</xdr:row>
      <xdr:rowOff>124883</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82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109660</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1091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3980</xdr:rowOff>
    </xdr:from>
    <xdr:to>
      <xdr:col>64</xdr:col>
      <xdr:colOff>152400</xdr:colOff>
      <xdr:row>63</xdr:row>
      <xdr:rowOff>105580</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108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90357</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1089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全国平均、岡山県平均、類似団体平均を上回っている。総合計画のもと、普通建設事業による起債発行額の抑制などにより起債償還額の削減を図っている。しかしながら、</a:t>
          </a:r>
          <a:r>
            <a:rPr kumimoji="1" lang="ja-JP" altLang="en-US" sz="1050">
              <a:solidFill>
                <a:schemeClr val="dk1"/>
              </a:solidFill>
              <a:effectLst/>
              <a:latin typeface="+mn-lt"/>
              <a:ea typeface="+mn-ea"/>
              <a:cs typeface="+mn-cs"/>
            </a:rPr>
            <a:t>既存施設の老朽化に伴う施設改修に多額の費用を要し、それに加え</a:t>
          </a:r>
          <a:r>
            <a:rPr kumimoji="1" lang="ja-JP" altLang="ja-JP" sz="1050">
              <a:solidFill>
                <a:schemeClr val="dk1"/>
              </a:solidFill>
              <a:effectLst/>
              <a:latin typeface="+mn-lt"/>
              <a:ea typeface="+mn-ea"/>
              <a:cs typeface="+mn-cs"/>
            </a:rPr>
            <a:t>令和６年度が発行期限となる旧合併特例事業債を活用した新消防庁舎、高梁認定こども園及び有漢義務教育学校の建設に対して、昨今の物価高騰等の影響を受け、建設コストが増大している</a:t>
          </a:r>
          <a:r>
            <a:rPr kumimoji="1" lang="ja-JP" altLang="en-US" sz="1050">
              <a:solidFill>
                <a:schemeClr val="dk1"/>
              </a:solidFill>
              <a:effectLst/>
              <a:latin typeface="+mn-lt"/>
              <a:ea typeface="+mn-ea"/>
              <a:cs typeface="+mn-cs"/>
            </a:rPr>
            <a:t>ことなどの要因により、</a:t>
          </a:r>
          <a:r>
            <a:rPr kumimoji="1" lang="ja-JP" altLang="ja-JP" sz="1050">
              <a:solidFill>
                <a:schemeClr val="dk1"/>
              </a:solidFill>
              <a:effectLst/>
              <a:latin typeface="+mn-lt"/>
              <a:ea typeface="+mn-ea"/>
              <a:cs typeface="+mn-cs"/>
            </a:rPr>
            <a:t>今後も公債費は増加する見込みであるが、財政運営適正化計画に基づき、計画的な新規起債発行を行い、地方債の発行抑制に努める。</a:t>
          </a:r>
          <a:endParaRPr lang="ja-JP" altLang="ja-JP" sz="1050">
            <a:effectLst/>
          </a:endParaRP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75353</xdr:rowOff>
    </xdr:from>
    <xdr:to>
      <xdr:col>81</xdr:col>
      <xdr:colOff>44450</xdr:colOff>
      <xdr:row>43</xdr:row>
      <xdr:rowOff>159596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076103"/>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131673</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50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159596</xdr:rowOff>
    </xdr:from>
    <xdr:to>
      <xdr:col>81</xdr:col>
      <xdr:colOff>133350</xdr:colOff>
      <xdr:row>43</xdr:row>
      <xdr:rowOff>159596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53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161730</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5819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75353</xdr:rowOff>
    </xdr:from>
    <xdr:to>
      <xdr:col>81</xdr:col>
      <xdr:colOff>133350</xdr:colOff>
      <xdr:row>35</xdr:row>
      <xdr:rowOff>75353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076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64241</xdr:rowOff>
    </xdr:from>
    <xdr:to>
      <xdr:col>81</xdr:col>
      <xdr:colOff>44450</xdr:colOff>
      <xdr:row>37</xdr:row>
      <xdr:rowOff>74295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6407891"/>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155169</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1559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138642</xdr:rowOff>
    </xdr:from>
    <xdr:to>
      <xdr:col>81</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74295</xdr:rowOff>
    </xdr:from>
    <xdr:to>
      <xdr:col>77</xdr:col>
      <xdr:colOff>44450</xdr:colOff>
      <xdr:row>37</xdr:row>
      <xdr:rowOff>76306</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6417945"/>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136631</xdr:rowOff>
    </xdr:from>
    <xdr:to>
      <xdr:col>77</xdr:col>
      <xdr:colOff>95250</xdr:colOff>
      <xdr:row>37</xdr:row>
      <xdr:rowOff>66781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76958</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077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76306</xdr:rowOff>
    </xdr:from>
    <xdr:to>
      <xdr:col>72</xdr:col>
      <xdr:colOff>203200</xdr:colOff>
      <xdr:row>37</xdr:row>
      <xdr:rowOff>88371</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6419956"/>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76958</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88371</xdr:rowOff>
    </xdr:from>
    <xdr:to>
      <xdr:col>68</xdr:col>
      <xdr:colOff>152400</xdr:colOff>
      <xdr:row>37</xdr:row>
      <xdr:rowOff>90382</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432021"/>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142663</xdr:rowOff>
    </xdr:from>
    <xdr:to>
      <xdr:col>68</xdr:col>
      <xdr:colOff>203200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82990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148696</xdr:rowOff>
    </xdr:from>
    <xdr:to>
      <xdr:col>64</xdr:col>
      <xdr:colOff>152400</xdr:colOff>
      <xdr:row>37</xdr:row>
      <xdr:rowOff>78846</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89023</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13441</xdr:rowOff>
    </xdr:from>
    <xdr:to>
      <xdr:col>81</xdr:col>
      <xdr:colOff>95250</xdr:colOff>
      <xdr:row>37</xdr:row>
      <xdr:rowOff>115041</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35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156968</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329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23495</xdr:rowOff>
    </xdr:from>
    <xdr:to>
      <xdr:col>77</xdr:col>
      <xdr:colOff>95250</xdr:colOff>
      <xdr:row>37</xdr:row>
      <xdr:rowOff>125095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36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109872</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453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25506</xdr:rowOff>
    </xdr:from>
    <xdr:to>
      <xdr:col>73</xdr:col>
      <xdr:colOff>44450</xdr:colOff>
      <xdr:row>37</xdr:row>
      <xdr:rowOff>127106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36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111883</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455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37571</xdr:rowOff>
    </xdr:from>
    <xdr:to>
      <xdr:col>68</xdr:col>
      <xdr:colOff>203200</xdr:colOff>
      <xdr:row>37</xdr:row>
      <xdr:rowOff>139171</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38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123948</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467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39582</xdr:rowOff>
    </xdr:from>
    <xdr:to>
      <xdr:col>64</xdr:col>
      <xdr:colOff>152400</xdr:colOff>
      <xdr:row>37</xdr:row>
      <xdr:rowOff>141182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38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125958</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469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普通会計及び公営企業会計の地方債残高が減少したことに加え、普通交付税交付額が増額となったことなどにより</a:t>
          </a:r>
          <a:r>
            <a:rPr kumimoji="1" lang="ja-JP" altLang="ja-JP" sz="1100">
              <a:solidFill>
                <a:schemeClr val="dk1"/>
              </a:solidFill>
              <a:effectLst/>
              <a:latin typeface="+mn-lt"/>
              <a:ea typeface="+mn-ea"/>
              <a:cs typeface="+mn-cs"/>
            </a:rPr>
            <a:t>、昨年度に比べ将来負担比率は下がっている。しかし、依然として全国平均、岡山県平均、類似団体平均を上回っており、施設の老朽化や集約による新規大型事業や、平成３０年７月豪雨災害等の復旧に係る起債借入などにより、今後も高い数値となることが見込まれる。財政運営適正化計画に基づき、事業の重点化を図り、発行する起債の選択、抑制を行うことで、将来負担比率の抑制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151257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667"/>
          <a:ext cx="0" cy="13810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123334</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23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151257</xdr:rowOff>
    </xdr:from>
    <xdr:to>
      <xdr:col>81</xdr:col>
      <xdr:colOff>133350</xdr:colOff>
      <xdr:row>21</xdr:row>
      <xdr:rowOff>151257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51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14351</xdr:rowOff>
    </xdr:from>
    <xdr:to>
      <xdr:col>81</xdr:col>
      <xdr:colOff>44450</xdr:colOff>
      <xdr:row>16</xdr:row>
      <xdr:rowOff>52155</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757551"/>
          <a:ext cx="838200" cy="3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18136</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469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1609</xdr:rowOff>
    </xdr:from>
    <xdr:to>
      <xdr:col>81</xdr:col>
      <xdr:colOff>95250</xdr:colOff>
      <xdr:row>14</xdr:row>
      <xdr:rowOff>103209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52155</xdr:rowOff>
    </xdr:from>
    <xdr:to>
      <xdr:col>77</xdr:col>
      <xdr:colOff>44450</xdr:colOff>
      <xdr:row>17</xdr:row>
      <xdr:rowOff>26289</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795355"/>
          <a:ext cx="889000" cy="145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45847</xdr:rowOff>
    </xdr:from>
    <xdr:to>
      <xdr:col>77</xdr:col>
      <xdr:colOff>95250</xdr:colOff>
      <xdr:row>14</xdr:row>
      <xdr:rowOff>147447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4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157624</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215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26289</xdr:rowOff>
    </xdr:from>
    <xdr:to>
      <xdr:col>72</xdr:col>
      <xdr:colOff>203200</xdr:colOff>
      <xdr:row>17</xdr:row>
      <xdr:rowOff>71332</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2940939"/>
          <a:ext cx="889000" cy="45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122259</xdr:rowOff>
    </xdr:from>
    <xdr:to>
      <xdr:col>73</xdr:col>
      <xdr:colOff>44450</xdr:colOff>
      <xdr:row>15</xdr:row>
      <xdr:rowOff>52409</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52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62586</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291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71332</xdr:rowOff>
    </xdr:from>
    <xdr:to>
      <xdr:col>68</xdr:col>
      <xdr:colOff>152400</xdr:colOff>
      <xdr:row>17</xdr:row>
      <xdr:rowOff>105918</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985982"/>
          <a:ext cx="889000" cy="34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81915</xdr:rowOff>
    </xdr:from>
    <xdr:to>
      <xdr:col>68</xdr:col>
      <xdr:colOff>203200</xdr:colOff>
      <xdr:row>16</xdr:row>
      <xdr:rowOff>12065</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5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22242</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42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143044</xdr:rowOff>
    </xdr:from>
    <xdr:to>
      <xdr:col>64</xdr:col>
      <xdr:colOff>152400</xdr:colOff>
      <xdr:row>16</xdr:row>
      <xdr:rowOff>73194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714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83371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83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135001</xdr:rowOff>
    </xdr:from>
    <xdr:to>
      <xdr:col>81</xdr:col>
      <xdr:colOff>95250</xdr:colOff>
      <xdr:row>16</xdr:row>
      <xdr:rowOff>65151</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70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107078</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678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1355</xdr:rowOff>
    </xdr:from>
    <xdr:to>
      <xdr:col>77</xdr:col>
      <xdr:colOff>95250</xdr:colOff>
      <xdr:row>16</xdr:row>
      <xdr:rowOff>102955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74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87732</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830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146939</xdr:rowOff>
    </xdr:from>
    <xdr:to>
      <xdr:col>73</xdr:col>
      <xdr:colOff>44450</xdr:colOff>
      <xdr:row>17</xdr:row>
      <xdr:rowOff>77089</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89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61866</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976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20532</xdr:rowOff>
    </xdr:from>
    <xdr:to>
      <xdr:col>68</xdr:col>
      <xdr:colOff>203200</xdr:colOff>
      <xdr:row>17</xdr:row>
      <xdr:rowOff>122132</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93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106909</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021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55118</xdr:rowOff>
    </xdr:from>
    <xdr:to>
      <xdr:col>64</xdr:col>
      <xdr:colOff>152400</xdr:colOff>
      <xdr:row>17</xdr:row>
      <xdr:rowOff>156718</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96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141495</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05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26,861
25,928
546.99
27,279,348
26,071,818
895,281
13,938,543
30,951,323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48.1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全国平均、類似団体平均を上回っている。職員数が類似団体と比較して多いために、経常収支比率の人件費分も平均を上回ることとなっている。退職者分全補充を行っている現状も含めて、人件費関係経費全体について、抑制していく必要があ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85090</xdr:rowOff>
    </xdr:from>
    <xdr:to>
      <xdr:col>24</xdr:col>
      <xdr:colOff>25400</xdr:colOff>
      <xdr:row>41</xdr:row>
      <xdr:rowOff>161290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4294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85090</xdr:rowOff>
    </xdr:from>
    <xdr:to>
      <xdr:col>24</xdr:col>
      <xdr:colOff>114300</xdr:colOff>
      <xdr:row>33</xdr:row>
      <xdr:rowOff>85090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35560</xdr:rowOff>
    </xdr:from>
    <xdr:to>
      <xdr:col>24</xdr:col>
      <xdr:colOff>25400</xdr:colOff>
      <xdr:row>38</xdr:row>
      <xdr:rowOff>127000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5506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50817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23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35560</xdr:rowOff>
    </xdr:from>
    <xdr:to>
      <xdr:col>19</xdr:col>
      <xdr:colOff>187325</xdr:colOff>
      <xdr:row>38</xdr:row>
      <xdr:rowOff>66040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5506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19050</xdr:rowOff>
    </xdr:from>
    <xdr:to>
      <xdr:col>20</xdr:col>
      <xdr:colOff>38100</xdr:colOff>
      <xdr:row>37</xdr:row>
      <xdr:rowOff>120650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130827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66040</xdr:rowOff>
    </xdr:from>
    <xdr:to>
      <xdr:col>15</xdr:col>
      <xdr:colOff>98425</xdr:colOff>
      <xdr:row>39</xdr:row>
      <xdr:rowOff>69850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58114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85107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12700</xdr:rowOff>
    </xdr:from>
    <xdr:to>
      <xdr:col>11</xdr:col>
      <xdr:colOff>9525</xdr:colOff>
      <xdr:row>39</xdr:row>
      <xdr:rowOff>69850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278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72390</xdr:rowOff>
    </xdr:from>
    <xdr:to>
      <xdr:col>11</xdr:col>
      <xdr:colOff>60325</xdr:colOff>
      <xdr:row>38</xdr:row>
      <xdr:rowOff>2540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12717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8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77487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76200</xdr:rowOff>
    </xdr:from>
    <xdr:to>
      <xdr:col>24</xdr:col>
      <xdr:colOff>76200</xdr:colOff>
      <xdr:row>39</xdr:row>
      <xdr:rowOff>6350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48277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156210</xdr:rowOff>
    </xdr:from>
    <xdr:to>
      <xdr:col>20</xdr:col>
      <xdr:colOff>38100</xdr:colOff>
      <xdr:row>38</xdr:row>
      <xdr:rowOff>86360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71137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8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15240</xdr:rowOff>
    </xdr:from>
    <xdr:to>
      <xdr:col>15</xdr:col>
      <xdr:colOff>149225</xdr:colOff>
      <xdr:row>38</xdr:row>
      <xdr:rowOff>116840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101617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1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19050</xdr:rowOff>
    </xdr:from>
    <xdr:to>
      <xdr:col>11</xdr:col>
      <xdr:colOff>60325</xdr:colOff>
      <xdr:row>39</xdr:row>
      <xdr:rowOff>120650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105427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133350</xdr:rowOff>
    </xdr:from>
    <xdr:to>
      <xdr:col>6</xdr:col>
      <xdr:colOff>171450</xdr:colOff>
      <xdr:row>38</xdr:row>
      <xdr:rowOff>63500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48277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以前までは類似団体平均を上回っていたが、令和</a:t>
          </a:r>
          <a:r>
            <a:rPr kumimoji="1" lang="ja-JP" altLang="en-US" sz="1100">
              <a:solidFill>
                <a:schemeClr val="dk1"/>
              </a:solidFill>
              <a:effectLst/>
              <a:latin typeface="+mn-lt"/>
              <a:ea typeface="+mn-ea"/>
              <a:cs typeface="+mn-cs"/>
            </a:rPr>
            <a:t>３年度以降は同水準となっている</a:t>
          </a:r>
          <a:r>
            <a:rPr kumimoji="1" lang="ja-JP" altLang="ja-JP" sz="1100">
              <a:solidFill>
                <a:schemeClr val="dk1"/>
              </a:solidFill>
              <a:effectLst/>
              <a:latin typeface="+mn-lt"/>
              <a:ea typeface="+mn-ea"/>
              <a:cs typeface="+mn-cs"/>
            </a:rPr>
            <a:t>。本市は市域が広大で保有する公共施設数も多く、施設の維持管理経費が増加していく懸念があるが、物件費が以前と比較して減少傾向にあるのは、会計年度任用職員制度の導入により物件費に計上していた賃金が人件費にシフトされたことによ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21</xdr:row>
      <xdr:rowOff>1270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225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144797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7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xdr:rowOff>
    </xdr:from>
    <xdr:to>
      <xdr:col>82</xdr:col>
      <xdr:colOff>196850</xdr:colOff>
      <xdr:row>21</xdr:row>
      <xdr:rowOff>1270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0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104140</xdr:rowOff>
    </xdr:from>
    <xdr:to>
      <xdr:col>82</xdr:col>
      <xdr:colOff>107950</xdr:colOff>
      <xdr:row>16</xdr:row>
      <xdr:rowOff>134620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8473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100347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72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27940</xdr:rowOff>
    </xdr:from>
    <xdr:to>
      <xdr:col>78</xdr:col>
      <xdr:colOff>69850</xdr:colOff>
      <xdr:row>16</xdr:row>
      <xdr:rowOff>104140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7711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60960</xdr:rowOff>
    </xdr:from>
    <xdr:to>
      <xdr:col>78</xdr:col>
      <xdr:colOff>120650</xdr:colOff>
      <xdr:row>16</xdr:row>
      <xdr:rowOff>162560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147337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89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27940</xdr:rowOff>
    </xdr:from>
    <xdr:to>
      <xdr:col>73</xdr:col>
      <xdr:colOff>180975</xdr:colOff>
      <xdr:row>16</xdr:row>
      <xdr:rowOff>119380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7711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148590</xdr:rowOff>
    </xdr:from>
    <xdr:to>
      <xdr:col>74</xdr:col>
      <xdr:colOff>31750</xdr:colOff>
      <xdr:row>16</xdr:row>
      <xdr:rowOff>78740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88917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119380</xdr:rowOff>
    </xdr:from>
    <xdr:to>
      <xdr:col>69</xdr:col>
      <xdr:colOff>92075</xdr:colOff>
      <xdr:row>17</xdr:row>
      <xdr:rowOff>69850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86258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22860</xdr:rowOff>
    </xdr:from>
    <xdr:to>
      <xdr:col>69</xdr:col>
      <xdr:colOff>142875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134637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47007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55897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79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53340</xdr:rowOff>
    </xdr:from>
    <xdr:to>
      <xdr:col>78</xdr:col>
      <xdr:colOff>120650</xdr:colOff>
      <xdr:row>16</xdr:row>
      <xdr:rowOff>154940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165117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565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148590</xdr:rowOff>
    </xdr:from>
    <xdr:to>
      <xdr:col>74</xdr:col>
      <xdr:colOff>31750</xdr:colOff>
      <xdr:row>16</xdr:row>
      <xdr:rowOff>78740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72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63517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68580</xdr:rowOff>
    </xdr:from>
    <xdr:to>
      <xdr:col>69</xdr:col>
      <xdr:colOff>142875</xdr:colOff>
      <xdr:row>16</xdr:row>
      <xdr:rowOff>170180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81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154957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89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全国平均、岡山県平均、類似団体平均に比べ、大きく下回っている。障害者に対する訓練給付や介護給付が年々増えてきているが、障害者の人数自体は急激に伸びている状況ではないため、利用者の増加及びサービスの充実などの理由が考えられる。児童福祉関係については、少子化の影響により減少しており、生活保護関係についても受給者の減少により減少傾向となってい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186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xdr:rowOff>
    </xdr:from>
    <xdr:to>
      <xdr:col>24</xdr:col>
      <xdr:colOff>25400</xdr:colOff>
      <xdr:row>54</xdr:row>
      <xdr:rowOff>50800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271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99077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00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127000</xdr:rowOff>
    </xdr:from>
    <xdr:to>
      <xdr:col>24</xdr:col>
      <xdr:colOff>76200</xdr:colOff>
      <xdr:row>57</xdr:row>
      <xdr:rowOff>57150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133350</xdr:rowOff>
    </xdr:from>
    <xdr:to>
      <xdr:col>19</xdr:col>
      <xdr:colOff>187325</xdr:colOff>
      <xdr:row>54</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2202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88900</xdr:rowOff>
    </xdr:from>
    <xdr:to>
      <xdr:col>20</xdr:col>
      <xdr:colOff>38100</xdr:colOff>
      <xdr:row>57</xdr:row>
      <xdr:rowOff>19050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3827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133350</xdr:rowOff>
    </xdr:from>
    <xdr:to>
      <xdr:col>15</xdr:col>
      <xdr:colOff>98425</xdr:colOff>
      <xdr:row>53</xdr:row>
      <xdr:rowOff>133350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220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50800</xdr:rowOff>
    </xdr:from>
    <xdr:to>
      <xdr:col>15</xdr:col>
      <xdr:colOff>149225</xdr:colOff>
      <xdr:row>56</xdr:row>
      <xdr:rowOff>152400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137177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133350</xdr:rowOff>
    </xdr:from>
    <xdr:to>
      <xdr:col>11</xdr:col>
      <xdr:colOff>9525</xdr:colOff>
      <xdr:row>54</xdr:row>
      <xdr:rowOff>152400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2202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82550</xdr:rowOff>
    </xdr:from>
    <xdr:to>
      <xdr:col>6</xdr:col>
      <xdr:colOff>171450</xdr:colOff>
      <xdr:row>58</xdr:row>
      <xdr:rowOff>12700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168927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0</xdr:rowOff>
    </xdr:from>
    <xdr:to>
      <xdr:col>24</xdr:col>
      <xdr:colOff>76200</xdr:colOff>
      <xdr:row>54</xdr:row>
      <xdr:rowOff>101600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16527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133350</xdr:rowOff>
    </xdr:from>
    <xdr:to>
      <xdr:col>20</xdr:col>
      <xdr:colOff>38100</xdr:colOff>
      <xdr:row>54</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73677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898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82550</xdr:rowOff>
    </xdr:from>
    <xdr:to>
      <xdr:col>15</xdr:col>
      <xdr:colOff>149225</xdr:colOff>
      <xdr:row>54</xdr:row>
      <xdr:rowOff>12700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16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22877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82550</xdr:rowOff>
    </xdr:from>
    <xdr:to>
      <xdr:col>11</xdr:col>
      <xdr:colOff>60325</xdr:colOff>
      <xdr:row>54</xdr:row>
      <xdr:rowOff>12700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16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22877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101600</xdr:rowOff>
    </xdr:from>
    <xdr:to>
      <xdr:col>6</xdr:col>
      <xdr:colOff>171450</xdr:colOff>
      <xdr:row>55</xdr:row>
      <xdr:rowOff>31750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3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41927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岡山県平均、類似団体平均を下回っており、近年は減少傾向にある。これは、令和２年度より簡易水道事業特別会計の水道事業への統合や下水道事業特別会計の公営企業会計への移行による減額が大きい。今後も、各事業においては独立採算の原則に立ち返った健全運営を一層推進す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62</xdr:row>
      <xdr:rowOff>18143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567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161670</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18143</xdr:rowOff>
    </xdr:from>
    <xdr:to>
      <xdr:col>82</xdr:col>
      <xdr:colOff>196850</xdr:colOff>
      <xdr:row>62</xdr:row>
      <xdr:rowOff>18143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23585</xdr:rowOff>
    </xdr:from>
    <xdr:to>
      <xdr:col>82</xdr:col>
      <xdr:colOff>107950</xdr:colOff>
      <xdr:row>56</xdr:row>
      <xdr:rowOff>56243</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6247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129920</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31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45357</xdr:rowOff>
    </xdr:from>
    <xdr:to>
      <xdr:col>78</xdr:col>
      <xdr:colOff>69850</xdr:colOff>
      <xdr:row>56</xdr:row>
      <xdr:rowOff>56243</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6465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45357</xdr:rowOff>
    </xdr:from>
    <xdr:to>
      <xdr:col>73</xdr:col>
      <xdr:colOff>180975</xdr:colOff>
      <xdr:row>56</xdr:row>
      <xdr:rowOff>165100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646557"/>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40112</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165100</xdr:rowOff>
    </xdr:from>
    <xdr:to>
      <xdr:col>69</xdr:col>
      <xdr:colOff>92075</xdr:colOff>
      <xdr:row>59</xdr:row>
      <xdr:rowOff>118835</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766300"/>
          <a:ext cx="889000" cy="468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157843</xdr:rowOff>
    </xdr:from>
    <xdr:to>
      <xdr:col>69</xdr:col>
      <xdr:colOff>142875</xdr:colOff>
      <xdr:row>57</xdr:row>
      <xdr:rowOff>87993</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72770</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111777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144235</xdr:rowOff>
    </xdr:from>
    <xdr:to>
      <xdr:col>82</xdr:col>
      <xdr:colOff>158750</xdr:colOff>
      <xdr:row>56</xdr:row>
      <xdr:rowOff>74385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160762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5443</xdr:rowOff>
    </xdr:from>
    <xdr:to>
      <xdr:col>78</xdr:col>
      <xdr:colOff>120650</xdr:colOff>
      <xdr:row>56</xdr:row>
      <xdr:rowOff>107043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117220</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75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166007</xdr:rowOff>
    </xdr:from>
    <xdr:to>
      <xdr:col>74</xdr:col>
      <xdr:colOff>31750</xdr:colOff>
      <xdr:row>56</xdr:row>
      <xdr:rowOff>96157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106334</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114300</xdr:rowOff>
    </xdr:from>
    <xdr:to>
      <xdr:col>69</xdr:col>
      <xdr:colOff>142875</xdr:colOff>
      <xdr:row>57</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68035</xdr:rowOff>
    </xdr:from>
    <xdr:to>
      <xdr:col>65</xdr:col>
      <xdr:colOff>53975</xdr:colOff>
      <xdr:row>59</xdr:row>
      <xdr:rowOff>169635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154412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を下回っているが、これは合併後、報償費や補助費の一斉見直しを行い、５％～１５％の縮減を行ってきたことによる。今後も行財政改革により、費用対効果も検討したうえで各種補助金の見直しを行い、適正な執行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28702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842000"/>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81280</xdr:rowOff>
    </xdr:from>
    <xdr:to>
      <xdr:col>82</xdr:col>
      <xdr:colOff>107950</xdr:colOff>
      <xdr:row>36</xdr:row>
      <xdr:rowOff>94996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25348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21844</xdr:rowOff>
    </xdr:from>
    <xdr:to>
      <xdr:col>78</xdr:col>
      <xdr:colOff>69850</xdr:colOff>
      <xdr:row>36</xdr:row>
      <xdr:rowOff>94996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19404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161290</xdr:rowOff>
    </xdr:from>
    <xdr:to>
      <xdr:col>73</xdr:col>
      <xdr:colOff>180975</xdr:colOff>
      <xdr:row>36</xdr:row>
      <xdr:rowOff>21844</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16204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24130</xdr:rowOff>
    </xdr:from>
    <xdr:to>
      <xdr:col>69</xdr:col>
      <xdr:colOff>92075</xdr:colOff>
      <xdr:row>35</xdr:row>
      <xdr:rowOff>161290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0248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112776</xdr:rowOff>
    </xdr:from>
    <xdr:to>
      <xdr:col>69</xdr:col>
      <xdr:colOff>142875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27703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135145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47007</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44196</xdr:rowOff>
    </xdr:from>
    <xdr:to>
      <xdr:col>78</xdr:col>
      <xdr:colOff>120650</xdr:colOff>
      <xdr:row>36</xdr:row>
      <xdr:rowOff>145796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155973</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5985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142494</xdr:rowOff>
    </xdr:from>
    <xdr:to>
      <xdr:col>74</xdr:col>
      <xdr:colOff>31750</xdr:colOff>
      <xdr:row>36</xdr:row>
      <xdr:rowOff>72644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82821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110490</xdr:rowOff>
    </xdr:from>
    <xdr:to>
      <xdr:col>69</xdr:col>
      <xdr:colOff>142875</xdr:colOff>
      <xdr:row>36</xdr:row>
      <xdr:rowOff>40640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50817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144780</xdr:rowOff>
    </xdr:from>
    <xdr:to>
      <xdr:col>65</xdr:col>
      <xdr:colOff>53975</xdr:colOff>
      <xdr:row>35</xdr:row>
      <xdr:rowOff>74930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85107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全国平均、岡山県平均、類似団体平均を大きく上回っている。これは、市庁舎や複合施設の建設など、近年大型事業が続いていることや</a:t>
          </a:r>
          <a:r>
            <a:rPr kumimoji="1" lang="ja-JP" altLang="en-US" sz="1100">
              <a:solidFill>
                <a:schemeClr val="dk1"/>
              </a:solidFill>
              <a:effectLst/>
              <a:latin typeface="+mn-lt"/>
              <a:ea typeface="+mn-ea"/>
              <a:cs typeface="+mn-cs"/>
            </a:rPr>
            <a:t>、地理的条件等が不利な本市において多発する</a:t>
          </a:r>
          <a:r>
            <a:rPr kumimoji="1" lang="ja-JP" altLang="ja-JP" sz="1100">
              <a:solidFill>
                <a:schemeClr val="dk1"/>
              </a:solidFill>
              <a:effectLst/>
              <a:latin typeface="+mn-lt"/>
              <a:ea typeface="+mn-ea"/>
              <a:cs typeface="+mn-cs"/>
            </a:rPr>
            <a:t>災害復旧事業の影響</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が考えられ、今後も増加する見込みにある。普通建設事業に係る地方債発行額については、財政運営適正化計画に基づき、事業計画の延伸等による発行額の抑制に努める必要がある。</a:t>
          </a:r>
          <a:endParaRPr lang="ja-JP" altLang="ja-JP">
            <a:effectLst/>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41275</xdr:rowOff>
    </xdr:from>
    <xdr:to>
      <xdr:col>24</xdr:col>
      <xdr:colOff>25400</xdr:colOff>
      <xdr:row>80</xdr:row>
      <xdr:rowOff>43180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28575"/>
          <a:ext cx="0" cy="103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15257</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31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43180</xdr:rowOff>
    </xdr:from>
    <xdr:to>
      <xdr:col>24</xdr:col>
      <xdr:colOff>114300</xdr:colOff>
      <xdr:row>80</xdr:row>
      <xdr:rowOff>43180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5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127652</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472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41275</xdr:rowOff>
    </xdr:from>
    <xdr:to>
      <xdr:col>24</xdr:col>
      <xdr:colOff>114300</xdr:colOff>
      <xdr:row>74</xdr:row>
      <xdr:rowOff>41275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2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157480</xdr:rowOff>
    </xdr:from>
    <xdr:to>
      <xdr:col>24</xdr:col>
      <xdr:colOff>25400</xdr:colOff>
      <xdr:row>76</xdr:row>
      <xdr:rowOff>14605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01623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155592</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267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139065</xdr:rowOff>
    </xdr:from>
    <xdr:to>
      <xdr:col>24</xdr:col>
      <xdr:colOff>76200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138430</xdr:rowOff>
    </xdr:from>
    <xdr:to>
      <xdr:col>19</xdr:col>
      <xdr:colOff>187325</xdr:colOff>
      <xdr:row>76</xdr:row>
      <xdr:rowOff>14605</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299718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144780</xdr:rowOff>
    </xdr:from>
    <xdr:to>
      <xdr:col>20</xdr:col>
      <xdr:colOff>38100</xdr:colOff>
      <xdr:row>75</xdr:row>
      <xdr:rowOff>74930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85107</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260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134620</xdr:rowOff>
    </xdr:from>
    <xdr:to>
      <xdr:col>15</xdr:col>
      <xdr:colOff>98425</xdr:colOff>
      <xdr:row>75</xdr:row>
      <xdr:rowOff>138430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209800" y="129933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123825</xdr:rowOff>
    </xdr:from>
    <xdr:to>
      <xdr:col>15</xdr:col>
      <xdr:colOff>149225</xdr:colOff>
      <xdr:row>75</xdr:row>
      <xdr:rowOff>53975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64152</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258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134620</xdr:rowOff>
    </xdr:from>
    <xdr:to>
      <xdr:col>11</xdr:col>
      <xdr:colOff>9525</xdr:colOff>
      <xdr:row>75</xdr:row>
      <xdr:rowOff>138430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29933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135255</xdr:rowOff>
    </xdr:from>
    <xdr:to>
      <xdr:col>11</xdr:col>
      <xdr:colOff>60325</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75582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137160</xdr:rowOff>
    </xdr:from>
    <xdr:to>
      <xdr:col>6</xdr:col>
      <xdr:colOff>171450</xdr:colOff>
      <xdr:row>75</xdr:row>
      <xdr:rowOff>67310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77487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106680</xdr:rowOff>
    </xdr:from>
    <xdr:to>
      <xdr:col>24</xdr:col>
      <xdr:colOff>76200</xdr:colOff>
      <xdr:row>76</xdr:row>
      <xdr:rowOff>36830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96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78757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93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135255</xdr:rowOff>
    </xdr:from>
    <xdr:to>
      <xdr:col>20</xdr:col>
      <xdr:colOff>38100</xdr:colOff>
      <xdr:row>76</xdr:row>
      <xdr:rowOff>65405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299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50182</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3080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87630</xdr:rowOff>
    </xdr:from>
    <xdr:to>
      <xdr:col>15</xdr:col>
      <xdr:colOff>149225</xdr:colOff>
      <xdr:row>76</xdr:row>
      <xdr:rowOff>17780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2557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83820</xdr:rowOff>
    </xdr:from>
    <xdr:to>
      <xdr:col>11</xdr:col>
      <xdr:colOff>60325</xdr:colOff>
      <xdr:row>76</xdr:row>
      <xdr:rowOff>13970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294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170197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302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87630</xdr:rowOff>
    </xdr:from>
    <xdr:to>
      <xdr:col>6</xdr:col>
      <xdr:colOff>171450</xdr:colOff>
      <xdr:row>76</xdr:row>
      <xdr:rowOff>17780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2557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全国平均、岡山県平均、類似団体平均を下回っているが、今後の一般財源の減少に備え、より一層の効率化を図る必要がある。行政運営の効率化、行政関与の必要性等を考慮のうえ、民間委託についても再検討を行い行政のスリム化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79</xdr:row>
      <xdr:rowOff>156718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448540"/>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128795</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673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156718</xdr:rowOff>
    </xdr:from>
    <xdr:to>
      <xdr:col>82</xdr:col>
      <xdr:colOff>196850</xdr:colOff>
      <xdr:row>79</xdr:row>
      <xdr:rowOff>156718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701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97282</xdr:rowOff>
    </xdr:from>
    <xdr:to>
      <xdr:col>82</xdr:col>
      <xdr:colOff>107950</xdr:colOff>
      <xdr:row>75</xdr:row>
      <xdr:rowOff>156718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2956032"/>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103140</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333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131063</xdr:rowOff>
    </xdr:from>
    <xdr:to>
      <xdr:col>82</xdr:col>
      <xdr:colOff>158750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145288</xdr:rowOff>
    </xdr:from>
    <xdr:to>
      <xdr:col>78</xdr:col>
      <xdr:colOff>69850</xdr:colOff>
      <xdr:row>75</xdr:row>
      <xdr:rowOff>97282</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2832588"/>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85344</xdr:rowOff>
    </xdr:from>
    <xdr:to>
      <xdr:col>78</xdr:col>
      <xdr:colOff>120650</xdr:colOff>
      <xdr:row>77</xdr:row>
      <xdr:rowOff>15494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271</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201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145288</xdr:rowOff>
    </xdr:from>
    <xdr:to>
      <xdr:col>73</xdr:col>
      <xdr:colOff>180975</xdr:colOff>
      <xdr:row>75</xdr:row>
      <xdr:rowOff>152146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893800" y="12832588"/>
          <a:ext cx="8890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133350</xdr:rowOff>
    </xdr:from>
    <xdr:to>
      <xdr:col>74</xdr:col>
      <xdr:colOff>31750</xdr:colOff>
      <xdr:row>76</xdr:row>
      <xdr:rowOff>63500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48277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152146</xdr:rowOff>
    </xdr:from>
    <xdr:to>
      <xdr:col>69</xdr:col>
      <xdr:colOff>92075</xdr:colOff>
      <xdr:row>76</xdr:row>
      <xdr:rowOff>44704</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01089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117348</xdr:rowOff>
    </xdr:from>
    <xdr:to>
      <xdr:col>69</xdr:col>
      <xdr:colOff>142875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32275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82566</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105918</xdr:rowOff>
    </xdr:from>
    <xdr:to>
      <xdr:col>82</xdr:col>
      <xdr:colOff>158750</xdr:colOff>
      <xdr:row>76</xdr:row>
      <xdr:rowOff>36069</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122445</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280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46482</xdr:rowOff>
    </xdr:from>
    <xdr:to>
      <xdr:col>78</xdr:col>
      <xdr:colOff>120650</xdr:colOff>
      <xdr:row>75</xdr:row>
      <xdr:rowOff>148081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29052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158259</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2674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94488</xdr:rowOff>
    </xdr:from>
    <xdr:to>
      <xdr:col>74</xdr:col>
      <xdr:colOff>31750</xdr:colOff>
      <xdr:row>75</xdr:row>
      <xdr:rowOff>24638</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278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34815</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255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101346</xdr:rowOff>
    </xdr:from>
    <xdr:to>
      <xdr:col>69</xdr:col>
      <xdr:colOff>142875</xdr:colOff>
      <xdr:row>76</xdr:row>
      <xdr:rowOff>31496</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296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41673</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72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165354</xdr:rowOff>
    </xdr:from>
    <xdr:to>
      <xdr:col>65</xdr:col>
      <xdr:colOff>53975</xdr:colOff>
      <xdr:row>76</xdr:row>
      <xdr:rowOff>95504</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0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105681</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162988</xdr:rowOff>
    </xdr:from>
    <xdr:to>
      <xdr:col>29</xdr:col>
      <xdr:colOff>127000</xdr:colOff>
      <xdr:row>20</xdr:row>
      <xdr:rowOff>34537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096563"/>
          <a:ext cx="0" cy="141459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6614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83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34537</xdr:rowOff>
    </xdr:from>
    <xdr:to>
      <xdr:col>30</xdr:col>
      <xdr:colOff>25400</xdr:colOff>
      <xdr:row>20</xdr:row>
      <xdr:rowOff>34537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111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77915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0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162988</xdr:rowOff>
    </xdr:from>
    <xdr:to>
      <xdr:col>30</xdr:col>
      <xdr:colOff>25400</xdr:colOff>
      <xdr:row>11</xdr:row>
      <xdr:rowOff>162988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0965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92656</xdr:rowOff>
    </xdr:from>
    <xdr:to>
      <xdr:col>29</xdr:col>
      <xdr:colOff>127000</xdr:colOff>
      <xdr:row>14</xdr:row>
      <xdr:rowOff>43049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369131"/>
          <a:ext cx="647700" cy="1218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92266</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8830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120189</xdr:rowOff>
    </xdr:from>
    <xdr:to>
      <xdr:col>29</xdr:col>
      <xdr:colOff>177800</xdr:colOff>
      <xdr:row>17</xdr:row>
      <xdr:rowOff>50339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110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43049</xdr:rowOff>
    </xdr:from>
    <xdr:to>
      <xdr:col>26</xdr:col>
      <xdr:colOff>50800</xdr:colOff>
      <xdr:row>14</xdr:row>
      <xdr:rowOff>54349</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490974"/>
          <a:ext cx="698500" cy="113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164483</xdr:rowOff>
    </xdr:from>
    <xdr:to>
      <xdr:col>26</xdr:col>
      <xdr:colOff>101600</xdr:colOff>
      <xdr:row>17</xdr:row>
      <xdr:rowOff>94633</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9553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79410</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041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54349</xdr:rowOff>
    </xdr:from>
    <xdr:to>
      <xdr:col>22</xdr:col>
      <xdr:colOff>114300</xdr:colOff>
      <xdr:row>14</xdr:row>
      <xdr:rowOff>87311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502274"/>
          <a:ext cx="698500" cy="329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4692</xdr:rowOff>
    </xdr:from>
    <xdr:to>
      <xdr:col>22</xdr:col>
      <xdr:colOff>165100</xdr:colOff>
      <xdr:row>17</xdr:row>
      <xdr:rowOff>106292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9669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91069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05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87311</xdr:rowOff>
    </xdr:from>
    <xdr:to>
      <xdr:col>18</xdr:col>
      <xdr:colOff>177800</xdr:colOff>
      <xdr:row>15</xdr:row>
      <xdr:rowOff>1607</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535236"/>
          <a:ext cx="698500" cy="857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49933</xdr:rowOff>
    </xdr:from>
    <xdr:to>
      <xdr:col>19</xdr:col>
      <xdr:colOff>38100</xdr:colOff>
      <xdr:row>17</xdr:row>
      <xdr:rowOff>151533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136310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09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82220</xdr:rowOff>
    </xdr:from>
    <xdr:to>
      <xdr:col>15</xdr:col>
      <xdr:colOff>101600</xdr:colOff>
      <xdr:row>18</xdr:row>
      <xdr:rowOff>12370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168597</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3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41856</xdr:rowOff>
    </xdr:from>
    <xdr:to>
      <xdr:col>29</xdr:col>
      <xdr:colOff>177800</xdr:colOff>
      <xdr:row>13</xdr:row>
      <xdr:rowOff>143456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3183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58383</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163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163699</xdr:rowOff>
    </xdr:from>
    <xdr:to>
      <xdr:col>26</xdr:col>
      <xdr:colOff>101600</xdr:colOff>
      <xdr:row>14</xdr:row>
      <xdr:rowOff>93849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4401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104026</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209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3549</xdr:rowOff>
    </xdr:from>
    <xdr:to>
      <xdr:col>22</xdr:col>
      <xdr:colOff>165100</xdr:colOff>
      <xdr:row>14</xdr:row>
      <xdr:rowOff>105149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4514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115326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220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36511</xdr:rowOff>
    </xdr:from>
    <xdr:to>
      <xdr:col>19</xdr:col>
      <xdr:colOff>38100</xdr:colOff>
      <xdr:row>14</xdr:row>
      <xdr:rowOff>138111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4844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148288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253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122257</xdr:rowOff>
    </xdr:from>
    <xdr:to>
      <xdr:col>15</xdr:col>
      <xdr:colOff>101600</xdr:colOff>
      <xdr:row>15</xdr:row>
      <xdr:rowOff>52407</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570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62584</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339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a:extLst>
            <a:ext uri="{FF2B5EF4-FFF2-40B4-BE49-F238E27FC236}">
              <a16:creationId xmlns:a16="http://schemas.microsoft.com/office/drawing/2014/main" id="{00000000-0008-0000-0500-00006E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249196</xdr:rowOff>
    </xdr:from>
    <xdr:to>
      <xdr:col>29</xdr:col>
      <xdr:colOff>127000</xdr:colOff>
      <xdr:row>39</xdr:row>
      <xdr:rowOff>40037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651500" y="6173746"/>
          <a:ext cx="0" cy="15053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12114</xdr:rowOff>
    </xdr:from>
    <xdr:ext cx="762000" cy="259045"/>
    <xdr:sp macro="" textlink="">
      <xdr:nvSpPr>
        <xdr:cNvPr id="112" name="人口1人当たり決算額の推移最小値テキスト445">
          <a:extLst>
            <a:ext uri="{FF2B5EF4-FFF2-40B4-BE49-F238E27FC236}">
              <a16:creationId xmlns:a16="http://schemas.microsoft.com/office/drawing/2014/main" id="{00000000-0008-0000-0500-000070000000}"/>
            </a:ext>
          </a:extLst>
        </xdr:cNvPr>
        <xdr:cNvSpPr txBox="1"/>
      </xdr:nvSpPr>
      <xdr:spPr>
        <a:xfrm>
          <a:off x="5740400" y="7651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40037</xdr:rowOff>
    </xdr:from>
    <xdr:to>
      <xdr:col>30</xdr:col>
      <xdr:colOff>25400</xdr:colOff>
      <xdr:row>39</xdr:row>
      <xdr:rowOff>40037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7679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164123</xdr:rowOff>
    </xdr:from>
    <xdr:ext cx="762000" cy="259045"/>
    <xdr:sp macro="" textlink="">
      <xdr:nvSpPr>
        <xdr:cNvPr id="114" name="人口1人当たり決算額の推移最大値テキスト445">
          <a:extLst>
            <a:ext uri="{FF2B5EF4-FFF2-40B4-BE49-F238E27FC236}">
              <a16:creationId xmlns:a16="http://schemas.microsoft.com/office/drawing/2014/main" id="{00000000-0008-0000-0500-000072000000}"/>
            </a:ext>
          </a:extLst>
        </xdr:cNvPr>
        <xdr:cNvSpPr txBox="1"/>
      </xdr:nvSpPr>
      <xdr:spPr>
        <a:xfrm>
          <a:off x="5740400" y="5917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249196</xdr:rowOff>
    </xdr:from>
    <xdr:to>
      <xdr:col>30</xdr:col>
      <xdr:colOff>25400</xdr:colOff>
      <xdr:row>33</xdr:row>
      <xdr:rowOff>249196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61737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325627</xdr:rowOff>
    </xdr:from>
    <xdr:to>
      <xdr:col>29</xdr:col>
      <xdr:colOff>127000</xdr:colOff>
      <xdr:row>38</xdr:row>
      <xdr:rowOff>8344</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5003800" y="7450327"/>
          <a:ext cx="647700" cy="256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336020</xdr:rowOff>
    </xdr:from>
    <xdr:ext cx="762000" cy="259045"/>
    <xdr:sp macro="" textlink="">
      <xdr:nvSpPr>
        <xdr:cNvPr id="117" name="人口1人当たり決算額の推移平均値テキスト445">
          <a:extLst>
            <a:ext uri="{FF2B5EF4-FFF2-40B4-BE49-F238E27FC236}">
              <a16:creationId xmlns:a16="http://schemas.microsoft.com/office/drawing/2014/main" id="{00000000-0008-0000-0500-000075000000}"/>
            </a:ext>
          </a:extLst>
        </xdr:cNvPr>
        <xdr:cNvSpPr txBox="1"/>
      </xdr:nvSpPr>
      <xdr:spPr>
        <a:xfrm>
          <a:off x="5740400" y="74607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484</xdr:rowOff>
    </xdr:from>
    <xdr:to>
      <xdr:col>29</xdr:col>
      <xdr:colOff>177800</xdr:colOff>
      <xdr:row>38</xdr:row>
      <xdr:rowOff>102084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5600700" y="74680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325627</xdr:rowOff>
    </xdr:from>
    <xdr:to>
      <xdr:col>26</xdr:col>
      <xdr:colOff>50800</xdr:colOff>
      <xdr:row>38</xdr:row>
      <xdr:rowOff>5973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4305300" y="7450327"/>
          <a:ext cx="698500" cy="232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1536</xdr:rowOff>
    </xdr:from>
    <xdr:to>
      <xdr:col>26</xdr:col>
      <xdr:colOff>101600</xdr:colOff>
      <xdr:row>38</xdr:row>
      <xdr:rowOff>103136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9530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87913</xdr:rowOff>
    </xdr:from>
    <xdr:ext cx="7366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4622800" y="7555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341032</xdr:rowOff>
    </xdr:from>
    <xdr:to>
      <xdr:col>22</xdr:col>
      <xdr:colOff>114300</xdr:colOff>
      <xdr:row>38</xdr:row>
      <xdr:rowOff>5973</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3606800" y="7465732"/>
          <a:ext cx="698500" cy="7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5034</xdr:rowOff>
    </xdr:from>
    <xdr:to>
      <xdr:col>22</xdr:col>
      <xdr:colOff>165100</xdr:colOff>
      <xdr:row>38</xdr:row>
      <xdr:rowOff>106634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42545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91411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924300" y="7559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340937</xdr:rowOff>
    </xdr:from>
    <xdr:to>
      <xdr:col>18</xdr:col>
      <xdr:colOff>177800</xdr:colOff>
      <xdr:row>37</xdr:row>
      <xdr:rowOff>341032</xdr:rowOff>
    </xdr:to>
    <xdr:cxnSp macro="">
      <xdr:nvCxnSpPr>
        <xdr:cNvPr id="125" name="直線コネクタ 124">
          <a:extLst>
            <a:ext uri="{FF2B5EF4-FFF2-40B4-BE49-F238E27FC236}">
              <a16:creationId xmlns:a16="http://schemas.microsoft.com/office/drawing/2014/main" id="{00000000-0008-0000-0500-00007D000000}"/>
            </a:ext>
          </a:extLst>
        </xdr:cNvPr>
        <xdr:cNvCxnSpPr/>
      </xdr:nvCxnSpPr>
      <xdr:spPr bwMode="auto">
        <a:xfrm>
          <a:off x="2908300" y="7465637"/>
          <a:ext cx="698500" cy="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10699</xdr:rowOff>
    </xdr:from>
    <xdr:to>
      <xdr:col>19</xdr:col>
      <xdr:colOff>38100</xdr:colOff>
      <xdr:row>38</xdr:row>
      <xdr:rowOff>112299</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35560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97076</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225800" y="756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8466</xdr:rowOff>
    </xdr:from>
    <xdr:to>
      <xdr:col>15</xdr:col>
      <xdr:colOff>101600</xdr:colOff>
      <xdr:row>38</xdr:row>
      <xdr:rowOff>110066</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2857500" y="74760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94843</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527300" y="7562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300444</xdr:rowOff>
    </xdr:from>
    <xdr:to>
      <xdr:col>29</xdr:col>
      <xdr:colOff>177800</xdr:colOff>
      <xdr:row>38</xdr:row>
      <xdr:rowOff>59144</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5600700" y="74251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145521</xdr:rowOff>
    </xdr:from>
    <xdr:ext cx="762000" cy="259045"/>
    <xdr:sp macro="" textlink="">
      <xdr:nvSpPr>
        <xdr:cNvPr id="136" name="人口1人当たり決算額の推移該当値テキスト445">
          <a:extLst>
            <a:ext uri="{FF2B5EF4-FFF2-40B4-BE49-F238E27FC236}">
              <a16:creationId xmlns:a16="http://schemas.microsoft.com/office/drawing/2014/main" id="{00000000-0008-0000-0500-000088000000}"/>
            </a:ext>
          </a:extLst>
        </xdr:cNvPr>
        <xdr:cNvSpPr txBox="1"/>
      </xdr:nvSpPr>
      <xdr:spPr>
        <a:xfrm>
          <a:off x="5740400" y="7270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274827</xdr:rowOff>
    </xdr:from>
    <xdr:to>
      <xdr:col>26</xdr:col>
      <xdr:colOff>101600</xdr:colOff>
      <xdr:row>38</xdr:row>
      <xdr:rowOff>33527</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953000" y="73995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43704</xdr:rowOff>
    </xdr:from>
    <xdr:ext cx="7366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4622800" y="71684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298073</xdr:rowOff>
    </xdr:from>
    <xdr:to>
      <xdr:col>22</xdr:col>
      <xdr:colOff>165100</xdr:colOff>
      <xdr:row>38</xdr:row>
      <xdr:rowOff>56773</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254500" y="74227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66950</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924300" y="7191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290232</xdr:rowOff>
    </xdr:from>
    <xdr:to>
      <xdr:col>19</xdr:col>
      <xdr:colOff>38100</xdr:colOff>
      <xdr:row>38</xdr:row>
      <xdr:rowOff>48932</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3556000" y="74149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59109</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225800" y="7183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290137</xdr:rowOff>
    </xdr:from>
    <xdr:to>
      <xdr:col>15</xdr:col>
      <xdr:colOff>101600</xdr:colOff>
      <xdr:row>38</xdr:row>
      <xdr:rowOff>48837</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2857500" y="74148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59014</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2527300" y="7183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26,861
25,928
546.99
27,279,348
26,071,818
895,281
13,938,543
30,951,323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48.1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30516</xdr:rowOff>
    </xdr:from>
    <xdr:to>
      <xdr:col>24</xdr:col>
      <xdr:colOff>62865</xdr:colOff>
      <xdr:row>39</xdr:row>
      <xdr:rowOff>84227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45466"/>
          <a:ext cx="1270" cy="1425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88054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74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84227</xdr:rowOff>
    </xdr:from>
    <xdr:to>
      <xdr:col>24</xdr:col>
      <xdr:colOff>152400</xdr:colOff>
      <xdr:row>39</xdr:row>
      <xdr:rowOff>84227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70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148643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30516</xdr:rowOff>
    </xdr:from>
    <xdr:to>
      <xdr:col>24</xdr:col>
      <xdr:colOff>152400</xdr:colOff>
      <xdr:row>31</xdr:row>
      <xdr:rowOff>30516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4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118201</xdr:rowOff>
    </xdr:from>
    <xdr:to>
      <xdr:col>24</xdr:col>
      <xdr:colOff>63500</xdr:colOff>
      <xdr:row>33</xdr:row>
      <xdr:rowOff>75812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604601"/>
          <a:ext cx="838200" cy="12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22521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947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44094</xdr:rowOff>
    </xdr:from>
    <xdr:to>
      <xdr:col>24</xdr:col>
      <xdr:colOff>114300</xdr:colOff>
      <xdr:row>36</xdr:row>
      <xdr:rowOff>145694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35219</xdr:rowOff>
    </xdr:from>
    <xdr:to>
      <xdr:col>19</xdr:col>
      <xdr:colOff>177800</xdr:colOff>
      <xdr:row>33</xdr:row>
      <xdr:rowOff>75812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5693069"/>
          <a:ext cx="889000" cy="40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69099</xdr:rowOff>
    </xdr:from>
    <xdr:to>
      <xdr:col>20</xdr:col>
      <xdr:colOff>38100</xdr:colOff>
      <xdr:row>36</xdr:row>
      <xdr:rowOff>170699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161826</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334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35219</xdr:rowOff>
    </xdr:from>
    <xdr:to>
      <xdr:col>15</xdr:col>
      <xdr:colOff>50800</xdr:colOff>
      <xdr:row>33</xdr:row>
      <xdr:rowOff>77706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693069"/>
          <a:ext cx="889000" cy="42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76653</xdr:rowOff>
    </xdr:from>
    <xdr:to>
      <xdr:col>15</xdr:col>
      <xdr:colOff>101600</xdr:colOff>
      <xdr:row>37</xdr:row>
      <xdr:rowOff>6803</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169380</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34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77706</xdr:rowOff>
    </xdr:from>
    <xdr:to>
      <xdr:col>10</xdr:col>
      <xdr:colOff>114300</xdr:colOff>
      <xdr:row>35</xdr:row>
      <xdr:rowOff>43057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735556"/>
          <a:ext cx="889000" cy="308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125073</xdr:rowOff>
    </xdr:from>
    <xdr:to>
      <xdr:col>10</xdr:col>
      <xdr:colOff>165100</xdr:colOff>
      <xdr:row>37</xdr:row>
      <xdr:rowOff>55223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46350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9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57734</xdr:rowOff>
    </xdr:from>
    <xdr:to>
      <xdr:col>6</xdr:col>
      <xdr:colOff>38100</xdr:colOff>
      <xdr:row>37</xdr:row>
      <xdr:rowOff>159334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401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150461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94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67401</xdr:rowOff>
    </xdr:from>
    <xdr:to>
      <xdr:col>24</xdr:col>
      <xdr:colOff>114300</xdr:colOff>
      <xdr:row>32</xdr:row>
      <xdr:rowOff>169001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55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90278</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405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25012</xdr:rowOff>
    </xdr:from>
    <xdr:to>
      <xdr:col>20</xdr:col>
      <xdr:colOff>38100</xdr:colOff>
      <xdr:row>33</xdr:row>
      <xdr:rowOff>126612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68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143139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45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155869</xdr:rowOff>
    </xdr:from>
    <xdr:to>
      <xdr:col>15</xdr:col>
      <xdr:colOff>101600</xdr:colOff>
      <xdr:row>33</xdr:row>
      <xdr:rowOff>86019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642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102546</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417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26906</xdr:rowOff>
    </xdr:from>
    <xdr:to>
      <xdr:col>10</xdr:col>
      <xdr:colOff>165100</xdr:colOff>
      <xdr:row>33</xdr:row>
      <xdr:rowOff>128506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68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145033</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459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163707</xdr:rowOff>
    </xdr:from>
    <xdr:to>
      <xdr:col>6</xdr:col>
      <xdr:colOff>38100</xdr:colOff>
      <xdr:row>35</xdr:row>
      <xdr:rowOff>93857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993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110384</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5768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13433</xdr:rowOff>
    </xdr:from>
    <xdr:to>
      <xdr:col>24</xdr:col>
      <xdr:colOff>62865</xdr:colOff>
      <xdr:row>58</xdr:row>
      <xdr:rowOff>123521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757383"/>
          <a:ext cx="1270" cy="1310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127348</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10071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123521</xdr:rowOff>
    </xdr:from>
    <xdr:to>
      <xdr:col>24</xdr:col>
      <xdr:colOff>152400</xdr:colOff>
      <xdr:row>58</xdr:row>
      <xdr:rowOff>123521</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10067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131560</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532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13433</xdr:rowOff>
    </xdr:from>
    <xdr:to>
      <xdr:col>24</xdr:col>
      <xdr:colOff>152400</xdr:colOff>
      <xdr:row>51</xdr:row>
      <xdr:rowOff>13433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757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164516</xdr:rowOff>
    </xdr:from>
    <xdr:to>
      <xdr:col>24</xdr:col>
      <xdr:colOff>63500</xdr:colOff>
      <xdr:row>57</xdr:row>
      <xdr:rowOff>169242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3797300" y="9937166"/>
          <a:ext cx="838200" cy="4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116047</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888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137620</xdr:rowOff>
    </xdr:from>
    <xdr:to>
      <xdr:col>24</xdr:col>
      <xdr:colOff>114300</xdr:colOff>
      <xdr:row>58</xdr:row>
      <xdr:rowOff>67770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91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168902</xdr:rowOff>
    </xdr:from>
    <xdr:to>
      <xdr:col>19</xdr:col>
      <xdr:colOff>177800</xdr:colOff>
      <xdr:row>57</xdr:row>
      <xdr:rowOff>169242</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2908300" y="9941552"/>
          <a:ext cx="889000" cy="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140884</xdr:rowOff>
    </xdr:from>
    <xdr:to>
      <xdr:col>20</xdr:col>
      <xdr:colOff>38100</xdr:colOff>
      <xdr:row>58</xdr:row>
      <xdr:rowOff>71034</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91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62161</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10006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168902</xdr:rowOff>
    </xdr:from>
    <xdr:to>
      <xdr:col>15</xdr:col>
      <xdr:colOff>50800</xdr:colOff>
      <xdr:row>58</xdr:row>
      <xdr:rowOff>23388</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019300" y="9941552"/>
          <a:ext cx="889000" cy="25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151940</xdr:rowOff>
    </xdr:from>
    <xdr:to>
      <xdr:col>15</xdr:col>
      <xdr:colOff>101600</xdr:colOff>
      <xdr:row>58</xdr:row>
      <xdr:rowOff>82090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92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73217</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41111" y="1001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15833</xdr:rowOff>
    </xdr:from>
    <xdr:to>
      <xdr:col>10</xdr:col>
      <xdr:colOff>114300</xdr:colOff>
      <xdr:row>58</xdr:row>
      <xdr:rowOff>23388</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1130300" y="9959933"/>
          <a:ext cx="889000" cy="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163686</xdr:rowOff>
    </xdr:from>
    <xdr:to>
      <xdr:col>10</xdr:col>
      <xdr:colOff>165100</xdr:colOff>
      <xdr:row>58</xdr:row>
      <xdr:rowOff>93836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93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84963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52111" y="1002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170125</xdr:rowOff>
    </xdr:from>
    <xdr:to>
      <xdr:col>6</xdr:col>
      <xdr:colOff>38100</xdr:colOff>
      <xdr:row>58</xdr:row>
      <xdr:rowOff>100275</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94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91402</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63111" y="1003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113716</xdr:rowOff>
    </xdr:from>
    <xdr:to>
      <xdr:col>24</xdr:col>
      <xdr:colOff>114300</xdr:colOff>
      <xdr:row>58</xdr:row>
      <xdr:rowOff>43866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88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136593</xdr:rowOff>
    </xdr:from>
    <xdr:ext cx="599010"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737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118442</xdr:rowOff>
    </xdr:from>
    <xdr:to>
      <xdr:col>20</xdr:col>
      <xdr:colOff>38100</xdr:colOff>
      <xdr:row>58</xdr:row>
      <xdr:rowOff>48592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89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65119</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497795" y="9666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118102</xdr:rowOff>
    </xdr:from>
    <xdr:to>
      <xdr:col>15</xdr:col>
      <xdr:colOff>101600</xdr:colOff>
      <xdr:row>58</xdr:row>
      <xdr:rowOff>48252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89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64779</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08795" y="9665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144038</xdr:rowOff>
    </xdr:from>
    <xdr:to>
      <xdr:col>10</xdr:col>
      <xdr:colOff>165100</xdr:colOff>
      <xdr:row>58</xdr:row>
      <xdr:rowOff>74188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991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90715</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19795" y="9691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136483</xdr:rowOff>
    </xdr:from>
    <xdr:to>
      <xdr:col>6</xdr:col>
      <xdr:colOff>38100</xdr:colOff>
      <xdr:row>58</xdr:row>
      <xdr:rowOff>66633</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990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83160</xdr:rowOff>
    </xdr:from>
    <xdr:ext cx="599010"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30795" y="9684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101753</xdr:rowOff>
    </xdr:from>
    <xdr:to>
      <xdr:col>24</xdr:col>
      <xdr:colOff>62865</xdr:colOff>
      <xdr:row>79</xdr:row>
      <xdr:rowOff>33306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103253"/>
          <a:ext cx="1270" cy="1474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37133</xdr:rowOff>
    </xdr:from>
    <xdr:ext cx="378565"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81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33306</xdr:rowOff>
    </xdr:from>
    <xdr:to>
      <xdr:col>24</xdr:col>
      <xdr:colOff>152400</xdr:colOff>
      <xdr:row>79</xdr:row>
      <xdr:rowOff>33306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7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48430</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8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101753</xdr:rowOff>
    </xdr:from>
    <xdr:to>
      <xdr:col>24</xdr:col>
      <xdr:colOff>152400</xdr:colOff>
      <xdr:row>70</xdr:row>
      <xdr:rowOff>101753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1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81902</xdr:rowOff>
    </xdr:from>
    <xdr:to>
      <xdr:col>24</xdr:col>
      <xdr:colOff>63500</xdr:colOff>
      <xdr:row>78</xdr:row>
      <xdr:rowOff>87140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3797300" y="13455002"/>
          <a:ext cx="838200" cy="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165061</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95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142184</xdr:rowOff>
    </xdr:from>
    <xdr:to>
      <xdr:col>24</xdr:col>
      <xdr:colOff>114300</xdr:colOff>
      <xdr:row>78</xdr:row>
      <xdr:rowOff>72334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343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81902</xdr:rowOff>
    </xdr:from>
    <xdr:to>
      <xdr:col>19</xdr:col>
      <xdr:colOff>177800</xdr:colOff>
      <xdr:row>78</xdr:row>
      <xdr:rowOff>94780</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455002"/>
          <a:ext cx="889000" cy="1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131629</xdr:rowOff>
    </xdr:from>
    <xdr:to>
      <xdr:col>20</xdr:col>
      <xdr:colOff>38100</xdr:colOff>
      <xdr:row>78</xdr:row>
      <xdr:rowOff>61779</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3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78306</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108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90951</xdr:rowOff>
    </xdr:from>
    <xdr:to>
      <xdr:col>15</xdr:col>
      <xdr:colOff>50800</xdr:colOff>
      <xdr:row>78</xdr:row>
      <xdr:rowOff>94780</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019300" y="13464051"/>
          <a:ext cx="889000" cy="3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128829</xdr:rowOff>
    </xdr:from>
    <xdr:to>
      <xdr:col>15</xdr:col>
      <xdr:colOff>101600</xdr:colOff>
      <xdr:row>78</xdr:row>
      <xdr:rowOff>58979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3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75506</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41111" y="13105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90951</xdr:rowOff>
    </xdr:from>
    <xdr:to>
      <xdr:col>10</xdr:col>
      <xdr:colOff>114300</xdr:colOff>
      <xdr:row>78</xdr:row>
      <xdr:rowOff>112249</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1130300" y="13464051"/>
          <a:ext cx="889000" cy="21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155823</xdr:rowOff>
    </xdr:from>
    <xdr:to>
      <xdr:col>10</xdr:col>
      <xdr:colOff>165100</xdr:colOff>
      <xdr:row>78</xdr:row>
      <xdr:rowOff>85973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5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102500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132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37636</xdr:rowOff>
    </xdr:from>
    <xdr:to>
      <xdr:col>6</xdr:col>
      <xdr:colOff>38100</xdr:colOff>
      <xdr:row>78</xdr:row>
      <xdr:rowOff>139236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41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155763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18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36340</xdr:rowOff>
    </xdr:from>
    <xdr:to>
      <xdr:col>24</xdr:col>
      <xdr:colOff>114300</xdr:colOff>
      <xdr:row>78</xdr:row>
      <xdr:rowOff>137940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40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122717</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32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31102</xdr:rowOff>
    </xdr:from>
    <xdr:to>
      <xdr:col>20</xdr:col>
      <xdr:colOff>38100</xdr:colOff>
      <xdr:row>78</xdr:row>
      <xdr:rowOff>132702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404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123829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496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43980</xdr:rowOff>
    </xdr:from>
    <xdr:to>
      <xdr:col>15</xdr:col>
      <xdr:colOff>101600</xdr:colOff>
      <xdr:row>78</xdr:row>
      <xdr:rowOff>145580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41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136707</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509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40151</xdr:rowOff>
    </xdr:from>
    <xdr:to>
      <xdr:col>10</xdr:col>
      <xdr:colOff>165100</xdr:colOff>
      <xdr:row>78</xdr:row>
      <xdr:rowOff>141751</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41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132878</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505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61449</xdr:rowOff>
    </xdr:from>
    <xdr:to>
      <xdr:col>6</xdr:col>
      <xdr:colOff>38100</xdr:colOff>
      <xdr:row>78</xdr:row>
      <xdr:rowOff>163049</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434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154176</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527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114790</xdr:rowOff>
    </xdr:from>
    <xdr:to>
      <xdr:col>24</xdr:col>
      <xdr:colOff>62865</xdr:colOff>
      <xdr:row>98</xdr:row>
      <xdr:rowOff>44777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545290"/>
          <a:ext cx="1270" cy="1301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48604</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5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44777</xdr:rowOff>
    </xdr:from>
    <xdr:to>
      <xdr:col>24</xdr:col>
      <xdr:colOff>152400</xdr:colOff>
      <xdr:row>98</xdr:row>
      <xdr:rowOff>44777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4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61467</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20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114790</xdr:rowOff>
    </xdr:from>
    <xdr:to>
      <xdr:col>24</xdr:col>
      <xdr:colOff>152400</xdr:colOff>
      <xdr:row>90</xdr:row>
      <xdr:rowOff>114790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545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157896</xdr:rowOff>
    </xdr:from>
    <xdr:to>
      <xdr:col>24</xdr:col>
      <xdr:colOff>63500</xdr:colOff>
      <xdr:row>97</xdr:row>
      <xdr:rowOff>8911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617096"/>
          <a:ext cx="838200" cy="22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135346</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516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112469</xdr:rowOff>
    </xdr:from>
    <xdr:to>
      <xdr:col>24</xdr:col>
      <xdr:colOff>114300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657</xdr:rowOff>
    </xdr:from>
    <xdr:to>
      <xdr:col>19</xdr:col>
      <xdr:colOff>177800</xdr:colOff>
      <xdr:row>97</xdr:row>
      <xdr:rowOff>8911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908300" y="16631307"/>
          <a:ext cx="889000" cy="8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10544</xdr:rowOff>
    </xdr:from>
    <xdr:to>
      <xdr:col>20</xdr:col>
      <xdr:colOff>38100</xdr:colOff>
      <xdr:row>96</xdr:row>
      <xdr:rowOff>112144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128671</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657</xdr:rowOff>
    </xdr:from>
    <xdr:to>
      <xdr:col>15</xdr:col>
      <xdr:colOff>50800</xdr:colOff>
      <xdr:row>97</xdr:row>
      <xdr:rowOff>156555</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631307"/>
          <a:ext cx="889000" cy="155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102053</xdr:rowOff>
    </xdr:from>
    <xdr:to>
      <xdr:col>15</xdr:col>
      <xdr:colOff>101600</xdr:colOff>
      <xdr:row>96</xdr:row>
      <xdr:rowOff>32203</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48730</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127112</xdr:rowOff>
    </xdr:from>
    <xdr:to>
      <xdr:col>10</xdr:col>
      <xdr:colOff>114300</xdr:colOff>
      <xdr:row>97</xdr:row>
      <xdr:rowOff>156555</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1130300" y="16757762"/>
          <a:ext cx="889000" cy="29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108156</xdr:rowOff>
    </xdr:from>
    <xdr:to>
      <xdr:col>10</xdr:col>
      <xdr:colOff>165100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54833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107668</xdr:rowOff>
    </xdr:from>
    <xdr:to>
      <xdr:col>6</xdr:col>
      <xdr:colOff>38100</xdr:colOff>
      <xdr:row>97</xdr:row>
      <xdr:rowOff>37818</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56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54345</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342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107096</xdr:rowOff>
    </xdr:from>
    <xdr:to>
      <xdr:col>24</xdr:col>
      <xdr:colOff>114300</xdr:colOff>
      <xdr:row>97</xdr:row>
      <xdr:rowOff>37246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566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85523</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544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129561</xdr:rowOff>
    </xdr:from>
    <xdr:to>
      <xdr:col>20</xdr:col>
      <xdr:colOff>38100</xdr:colOff>
      <xdr:row>97</xdr:row>
      <xdr:rowOff>59711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58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50838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68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121307</xdr:rowOff>
    </xdr:from>
    <xdr:to>
      <xdr:col>15</xdr:col>
      <xdr:colOff>101600</xdr:colOff>
      <xdr:row>97</xdr:row>
      <xdr:rowOff>51457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58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42584</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6673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105755</xdr:rowOff>
    </xdr:from>
    <xdr:to>
      <xdr:col>10</xdr:col>
      <xdr:colOff>165100</xdr:colOff>
      <xdr:row>98</xdr:row>
      <xdr:rowOff>35905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73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27032</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82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76312</xdr:rowOff>
    </xdr:from>
    <xdr:to>
      <xdr:col>6</xdr:col>
      <xdr:colOff>38100</xdr:colOff>
      <xdr:row>98</xdr:row>
      <xdr:rowOff>6462</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70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169039</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799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18523</xdr:rowOff>
    </xdr:from>
    <xdr:to>
      <xdr:col>54</xdr:col>
      <xdr:colOff>189865</xdr:colOff>
      <xdr:row>38</xdr:row>
      <xdr:rowOff>106400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33473"/>
          <a:ext cx="1270" cy="1288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110227</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62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106400</xdr:rowOff>
    </xdr:from>
    <xdr:to>
      <xdr:col>55</xdr:col>
      <xdr:colOff>88900</xdr:colOff>
      <xdr:row>38</xdr:row>
      <xdr:rowOff>106400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62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136650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08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18523</xdr:rowOff>
    </xdr:from>
    <xdr:to>
      <xdr:col>55</xdr:col>
      <xdr:colOff>88900</xdr:colOff>
      <xdr:row>31</xdr:row>
      <xdr:rowOff>18523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33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55777</xdr:rowOff>
    </xdr:from>
    <xdr:to>
      <xdr:col>55</xdr:col>
      <xdr:colOff>0</xdr:colOff>
      <xdr:row>36</xdr:row>
      <xdr:rowOff>94288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227977"/>
          <a:ext cx="838200" cy="38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84320</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2565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105893</xdr:rowOff>
    </xdr:from>
    <xdr:to>
      <xdr:col>55</xdr:col>
      <xdr:colOff>50800</xdr:colOff>
      <xdr:row>37</xdr:row>
      <xdr:rowOff>36043</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7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94288</xdr:rowOff>
    </xdr:from>
    <xdr:to>
      <xdr:col>50</xdr:col>
      <xdr:colOff>114300</xdr:colOff>
      <xdr:row>36</xdr:row>
      <xdr:rowOff>167349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266488"/>
          <a:ext cx="889000" cy="73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111151</xdr:rowOff>
    </xdr:from>
    <xdr:to>
      <xdr:col>50</xdr:col>
      <xdr:colOff>165100</xdr:colOff>
      <xdr:row>37</xdr:row>
      <xdr:rowOff>41301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8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32428</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376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106507</xdr:rowOff>
    </xdr:from>
    <xdr:to>
      <xdr:col>45</xdr:col>
      <xdr:colOff>177800</xdr:colOff>
      <xdr:row>36</xdr:row>
      <xdr:rowOff>167349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5935807"/>
          <a:ext cx="889000" cy="403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122181</xdr:rowOff>
    </xdr:from>
    <xdr:to>
      <xdr:col>46</xdr:col>
      <xdr:colOff>38100</xdr:colOff>
      <xdr:row>37</xdr:row>
      <xdr:rowOff>52331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9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43458</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387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106507</xdr:rowOff>
    </xdr:from>
    <xdr:to>
      <xdr:col>41</xdr:col>
      <xdr:colOff>50800</xdr:colOff>
      <xdr:row>37</xdr:row>
      <xdr:rowOff>103326</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5935807"/>
          <a:ext cx="889000" cy="511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88458</xdr:rowOff>
    </xdr:from>
    <xdr:to>
      <xdr:col>41</xdr:col>
      <xdr:colOff>101600</xdr:colOff>
      <xdr:row>35</xdr:row>
      <xdr:rowOff>18608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591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9735</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01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47032</xdr:rowOff>
    </xdr:from>
    <xdr:to>
      <xdr:col>36</xdr:col>
      <xdr:colOff>165100</xdr:colOff>
      <xdr:row>37</xdr:row>
      <xdr:rowOff>148632</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39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165159</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16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4977</xdr:rowOff>
    </xdr:from>
    <xdr:to>
      <xdr:col>55</xdr:col>
      <xdr:colOff>50800</xdr:colOff>
      <xdr:row>36</xdr:row>
      <xdr:rowOff>106577</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17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27854</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028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43488</xdr:rowOff>
    </xdr:from>
    <xdr:to>
      <xdr:col>50</xdr:col>
      <xdr:colOff>165100</xdr:colOff>
      <xdr:row>36</xdr:row>
      <xdr:rowOff>145088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21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161615</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990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116549</xdr:rowOff>
    </xdr:from>
    <xdr:to>
      <xdr:col>46</xdr:col>
      <xdr:colOff>38100</xdr:colOff>
      <xdr:row>37</xdr:row>
      <xdr:rowOff>46699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288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63226</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063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55707</xdr:rowOff>
    </xdr:from>
    <xdr:to>
      <xdr:col>41</xdr:col>
      <xdr:colOff>101600</xdr:colOff>
      <xdr:row>34</xdr:row>
      <xdr:rowOff>157307</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5885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2384</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660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52526</xdr:rowOff>
    </xdr:from>
    <xdr:to>
      <xdr:col>36</xdr:col>
      <xdr:colOff>165100</xdr:colOff>
      <xdr:row>37</xdr:row>
      <xdr:rowOff>154126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39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145253</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488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45391</xdr:rowOff>
    </xdr:from>
    <xdr:to>
      <xdr:col>54</xdr:col>
      <xdr:colOff>189865</xdr:colOff>
      <xdr:row>58</xdr:row>
      <xdr:rowOff>102342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89341"/>
          <a:ext cx="1270" cy="1257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106169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050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102342</xdr:rowOff>
    </xdr:from>
    <xdr:to>
      <xdr:col>55</xdr:col>
      <xdr:colOff>88900</xdr:colOff>
      <xdr:row>58</xdr:row>
      <xdr:rowOff>102342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046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163518</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64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45391</xdr:rowOff>
    </xdr:from>
    <xdr:to>
      <xdr:col>55</xdr:col>
      <xdr:colOff>88900</xdr:colOff>
      <xdr:row>51</xdr:row>
      <xdr:rowOff>45391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8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109063</xdr:rowOff>
    </xdr:from>
    <xdr:to>
      <xdr:col>55</xdr:col>
      <xdr:colOff>0</xdr:colOff>
      <xdr:row>57</xdr:row>
      <xdr:rowOff>5925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710263"/>
          <a:ext cx="838200" cy="68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27302</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799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48875</xdr:rowOff>
    </xdr:from>
    <xdr:to>
      <xdr:col>55</xdr:col>
      <xdr:colOff>50800</xdr:colOff>
      <xdr:row>57</xdr:row>
      <xdr:rowOff>150475</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8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5925</xdr:rowOff>
    </xdr:from>
    <xdr:to>
      <xdr:col>50</xdr:col>
      <xdr:colOff>114300</xdr:colOff>
      <xdr:row>57</xdr:row>
      <xdr:rowOff>22584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778575"/>
          <a:ext cx="889000" cy="16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64342</xdr:rowOff>
    </xdr:from>
    <xdr:to>
      <xdr:col>50</xdr:col>
      <xdr:colOff>165100</xdr:colOff>
      <xdr:row>57</xdr:row>
      <xdr:rowOff>165942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36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157069</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929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22584</xdr:rowOff>
    </xdr:from>
    <xdr:to>
      <xdr:col>45</xdr:col>
      <xdr:colOff>177800</xdr:colOff>
      <xdr:row>57</xdr:row>
      <xdr:rowOff>64233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795234"/>
          <a:ext cx="889000" cy="41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39822</xdr:rowOff>
    </xdr:from>
    <xdr:to>
      <xdr:col>46</xdr:col>
      <xdr:colOff>38100</xdr:colOff>
      <xdr:row>57</xdr:row>
      <xdr:rowOff>141422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1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132549</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90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64233</xdr:rowOff>
    </xdr:from>
    <xdr:to>
      <xdr:col>41</xdr:col>
      <xdr:colOff>50800</xdr:colOff>
      <xdr:row>57</xdr:row>
      <xdr:rowOff>103810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836883"/>
          <a:ext cx="889000" cy="39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48593</xdr:rowOff>
    </xdr:from>
    <xdr:to>
      <xdr:col>41</xdr:col>
      <xdr:colOff>101600</xdr:colOff>
      <xdr:row>57</xdr:row>
      <xdr:rowOff>150193</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821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141320</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913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45281</xdr:rowOff>
    </xdr:from>
    <xdr:to>
      <xdr:col>36</xdr:col>
      <xdr:colOff>165100</xdr:colOff>
      <xdr:row>57</xdr:row>
      <xdr:rowOff>146881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163408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593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58263</xdr:rowOff>
    </xdr:from>
    <xdr:to>
      <xdr:col>55</xdr:col>
      <xdr:colOff>50800</xdr:colOff>
      <xdr:row>56</xdr:row>
      <xdr:rowOff>159863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65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81140</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510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126575</xdr:rowOff>
    </xdr:from>
    <xdr:to>
      <xdr:col>50</xdr:col>
      <xdr:colOff>165100</xdr:colOff>
      <xdr:row>57</xdr:row>
      <xdr:rowOff>56725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72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73252</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503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143234</xdr:rowOff>
    </xdr:from>
    <xdr:to>
      <xdr:col>46</xdr:col>
      <xdr:colOff>38100</xdr:colOff>
      <xdr:row>57</xdr:row>
      <xdr:rowOff>73384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74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89911</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519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13433</xdr:rowOff>
    </xdr:from>
    <xdr:to>
      <xdr:col>41</xdr:col>
      <xdr:colOff>101600</xdr:colOff>
      <xdr:row>57</xdr:row>
      <xdr:rowOff>115033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78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131560</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561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53010</xdr:rowOff>
    </xdr:from>
    <xdr:to>
      <xdr:col>36</xdr:col>
      <xdr:colOff>165100</xdr:colOff>
      <xdr:row>57</xdr:row>
      <xdr:rowOff>154610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82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145737</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918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58598</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31548"/>
          <a:ext cx="1270" cy="1357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5275</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006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58598</xdr:rowOff>
    </xdr:from>
    <xdr:to>
      <xdr:col>55</xdr:col>
      <xdr:colOff>88900</xdr:colOff>
      <xdr:row>71</xdr:row>
      <xdr:rowOff>58598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31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158775</xdr:rowOff>
    </xdr:from>
    <xdr:to>
      <xdr:col>55</xdr:col>
      <xdr:colOff>0</xdr:colOff>
      <xdr:row>79</xdr:row>
      <xdr:rowOff>8573</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188975"/>
          <a:ext cx="838200" cy="364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73296</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749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94869</xdr:rowOff>
    </xdr:from>
    <xdr:to>
      <xdr:col>55</xdr:col>
      <xdr:colOff>50800</xdr:colOff>
      <xdr:row>78</xdr:row>
      <xdr:rowOff>25019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296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157302</xdr:rowOff>
    </xdr:from>
    <xdr:to>
      <xdr:col>50</xdr:col>
      <xdr:colOff>114300</xdr:colOff>
      <xdr:row>79</xdr:row>
      <xdr:rowOff>8573</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530402"/>
          <a:ext cx="889000" cy="22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101612</xdr:rowOff>
    </xdr:from>
    <xdr:to>
      <xdr:col>50</xdr:col>
      <xdr:colOff>165100</xdr:colOff>
      <xdr:row>78</xdr:row>
      <xdr:rowOff>31762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48289</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07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120092</xdr:rowOff>
    </xdr:from>
    <xdr:to>
      <xdr:col>45</xdr:col>
      <xdr:colOff>177800</xdr:colOff>
      <xdr:row>78</xdr:row>
      <xdr:rowOff>157302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321742"/>
          <a:ext cx="889000" cy="208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23292</xdr:rowOff>
    </xdr:from>
    <xdr:to>
      <xdr:col>46</xdr:col>
      <xdr:colOff>38100</xdr:colOff>
      <xdr:row>77</xdr:row>
      <xdr:rowOff>124892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22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141419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00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42635</xdr:rowOff>
    </xdr:from>
    <xdr:to>
      <xdr:col>41</xdr:col>
      <xdr:colOff>50800</xdr:colOff>
      <xdr:row>77</xdr:row>
      <xdr:rowOff>120092</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072835"/>
          <a:ext cx="889000" cy="248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168123</xdr:rowOff>
    </xdr:from>
    <xdr:to>
      <xdr:col>41</xdr:col>
      <xdr:colOff>101600</xdr:colOff>
      <xdr:row>77</xdr:row>
      <xdr:rowOff>98273</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1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114800</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2973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6198</xdr:rowOff>
    </xdr:from>
    <xdr:to>
      <xdr:col>36</xdr:col>
      <xdr:colOff>165100</xdr:colOff>
      <xdr:row>77</xdr:row>
      <xdr:rowOff>107798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0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98925</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30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107975</xdr:rowOff>
    </xdr:from>
    <xdr:to>
      <xdr:col>55</xdr:col>
      <xdr:colOff>50800</xdr:colOff>
      <xdr:row>77</xdr:row>
      <xdr:rowOff>38125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13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130852</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2989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129223</xdr:rowOff>
    </xdr:from>
    <xdr:to>
      <xdr:col>50</xdr:col>
      <xdr:colOff>165100</xdr:colOff>
      <xdr:row>79</xdr:row>
      <xdr:rowOff>59373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0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50500</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595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106502</xdr:rowOff>
    </xdr:from>
    <xdr:to>
      <xdr:col>46</xdr:col>
      <xdr:colOff>38100</xdr:colOff>
      <xdr:row>79</xdr:row>
      <xdr:rowOff>36652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7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27779</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57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69292</xdr:rowOff>
    </xdr:from>
    <xdr:to>
      <xdr:col>41</xdr:col>
      <xdr:colOff>101600</xdr:colOff>
      <xdr:row>77</xdr:row>
      <xdr:rowOff>170892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27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162019</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36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163285</xdr:rowOff>
    </xdr:from>
    <xdr:to>
      <xdr:col>36</xdr:col>
      <xdr:colOff>165100</xdr:colOff>
      <xdr:row>76</xdr:row>
      <xdr:rowOff>93435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02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109961</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279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3040</xdr:rowOff>
    </xdr:from>
    <xdr:to>
      <xdr:col>54</xdr:col>
      <xdr:colOff>189865</xdr:colOff>
      <xdr:row>98</xdr:row>
      <xdr:rowOff>126222</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776440"/>
          <a:ext cx="1270" cy="115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130049</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32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126222</xdr:rowOff>
    </xdr:from>
    <xdr:to>
      <xdr:col>55</xdr:col>
      <xdr:colOff>88900</xdr:colOff>
      <xdr:row>98</xdr:row>
      <xdr:rowOff>126222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2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121167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551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3040</xdr:rowOff>
    </xdr:from>
    <xdr:to>
      <xdr:col>55</xdr:col>
      <xdr:colOff>88900</xdr:colOff>
      <xdr:row>92</xdr:row>
      <xdr:rowOff>3040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7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82150</xdr:rowOff>
    </xdr:from>
    <xdr:to>
      <xdr:col>55</xdr:col>
      <xdr:colOff>0</xdr:colOff>
      <xdr:row>97</xdr:row>
      <xdr:rowOff>114257</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712800"/>
          <a:ext cx="838200" cy="32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105512</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736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127085</xdr:rowOff>
    </xdr:from>
    <xdr:to>
      <xdr:col>55</xdr:col>
      <xdr:colOff>50800</xdr:colOff>
      <xdr:row>98</xdr:row>
      <xdr:rowOff>57235</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75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80046</xdr:rowOff>
    </xdr:from>
    <xdr:to>
      <xdr:col>50</xdr:col>
      <xdr:colOff>114300</xdr:colOff>
      <xdr:row>97</xdr:row>
      <xdr:rowOff>114257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710696"/>
          <a:ext cx="889000" cy="3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140360</xdr:rowOff>
    </xdr:from>
    <xdr:to>
      <xdr:col>50</xdr:col>
      <xdr:colOff>165100</xdr:colOff>
      <xdr:row>98</xdr:row>
      <xdr:rowOff>70510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77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61637</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863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80046</xdr:rowOff>
    </xdr:from>
    <xdr:to>
      <xdr:col>45</xdr:col>
      <xdr:colOff>177800</xdr:colOff>
      <xdr:row>97</xdr:row>
      <xdr:rowOff>160793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710696"/>
          <a:ext cx="889000" cy="80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134119</xdr:rowOff>
    </xdr:from>
    <xdr:to>
      <xdr:col>46</xdr:col>
      <xdr:colOff>38100</xdr:colOff>
      <xdr:row>98</xdr:row>
      <xdr:rowOff>64269</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76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55396</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857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160793</xdr:rowOff>
    </xdr:from>
    <xdr:to>
      <xdr:col>41</xdr:col>
      <xdr:colOff>50800</xdr:colOff>
      <xdr:row>98</xdr:row>
      <xdr:rowOff>63753</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791443"/>
          <a:ext cx="889000" cy="74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144157</xdr:rowOff>
    </xdr:from>
    <xdr:to>
      <xdr:col>41</xdr:col>
      <xdr:colOff>101600</xdr:colOff>
      <xdr:row>98</xdr:row>
      <xdr:rowOff>74307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774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65434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86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140466</xdr:rowOff>
    </xdr:from>
    <xdr:to>
      <xdr:col>36</xdr:col>
      <xdr:colOff>165100</xdr:colOff>
      <xdr:row>98</xdr:row>
      <xdr:rowOff>70616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77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87143</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546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31350</xdr:rowOff>
    </xdr:from>
    <xdr:to>
      <xdr:col>55</xdr:col>
      <xdr:colOff>50800</xdr:colOff>
      <xdr:row>97</xdr:row>
      <xdr:rowOff>132950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54227</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513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63457</xdr:rowOff>
    </xdr:from>
    <xdr:to>
      <xdr:col>50</xdr:col>
      <xdr:colOff>165100</xdr:colOff>
      <xdr:row>97</xdr:row>
      <xdr:rowOff>165057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694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10134</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469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29246</xdr:rowOff>
    </xdr:from>
    <xdr:to>
      <xdr:col>46</xdr:col>
      <xdr:colOff>38100</xdr:colOff>
      <xdr:row>97</xdr:row>
      <xdr:rowOff>130846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5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147373</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435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109993</xdr:rowOff>
    </xdr:from>
    <xdr:to>
      <xdr:col>41</xdr:col>
      <xdr:colOff>101600</xdr:colOff>
      <xdr:row>98</xdr:row>
      <xdr:rowOff>40143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4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56670</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515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12953</xdr:rowOff>
    </xdr:from>
    <xdr:to>
      <xdr:col>36</xdr:col>
      <xdr:colOff>165100</xdr:colOff>
      <xdr:row>98</xdr:row>
      <xdr:rowOff>114553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1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105680</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907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151168</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68"/>
          <a:ext cx="1269" cy="1436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97845</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151168</xdr:rowOff>
    </xdr:from>
    <xdr:to>
      <xdr:col>86</xdr:col>
      <xdr:colOff>25400</xdr:colOff>
      <xdr:row>30</xdr:row>
      <xdr:rowOff>151168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42113</xdr:rowOff>
    </xdr:from>
    <xdr:to>
      <xdr:col>85</xdr:col>
      <xdr:colOff>127000</xdr:colOff>
      <xdr:row>36</xdr:row>
      <xdr:rowOff>167221</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214313"/>
          <a:ext cx="838200" cy="125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44645</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559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66218</xdr:rowOff>
    </xdr:from>
    <xdr:to>
      <xdr:col>85</xdr:col>
      <xdr:colOff>177800</xdr:colOff>
      <xdr:row>38</xdr:row>
      <xdr:rowOff>167818</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8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146647</xdr:rowOff>
    </xdr:from>
    <xdr:to>
      <xdr:col>81</xdr:col>
      <xdr:colOff>50800</xdr:colOff>
      <xdr:row>36</xdr:row>
      <xdr:rowOff>42113</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5804497"/>
          <a:ext cx="889000" cy="409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52756</xdr:rowOff>
    </xdr:from>
    <xdr:to>
      <xdr:col>81</xdr:col>
      <xdr:colOff>101600</xdr:colOff>
      <xdr:row>38</xdr:row>
      <xdr:rowOff>154356</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67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145483</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66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142189</xdr:rowOff>
    </xdr:from>
    <xdr:to>
      <xdr:col>76</xdr:col>
      <xdr:colOff>114300</xdr:colOff>
      <xdr:row>33</xdr:row>
      <xdr:rowOff>146647</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5628589"/>
          <a:ext cx="889000" cy="17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37287</xdr:rowOff>
    </xdr:from>
    <xdr:to>
      <xdr:col>76</xdr:col>
      <xdr:colOff>165100</xdr:colOff>
      <xdr:row>38</xdr:row>
      <xdr:rowOff>138887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52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130014</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645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163513</xdr:rowOff>
    </xdr:from>
    <xdr:to>
      <xdr:col>71</xdr:col>
      <xdr:colOff>177800</xdr:colOff>
      <xdr:row>32</xdr:row>
      <xdr:rowOff>142189</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5478463"/>
          <a:ext cx="889000" cy="150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48133</xdr:rowOff>
    </xdr:from>
    <xdr:to>
      <xdr:col>72</xdr:col>
      <xdr:colOff>38100</xdr:colOff>
      <xdr:row>38</xdr:row>
      <xdr:rowOff>149733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6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140860</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65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36614</xdr:rowOff>
    </xdr:from>
    <xdr:to>
      <xdr:col>67</xdr:col>
      <xdr:colOff>101600</xdr:colOff>
      <xdr:row>38</xdr:row>
      <xdr:rowOff>138214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51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129341</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64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116421</xdr:rowOff>
    </xdr:from>
    <xdr:to>
      <xdr:col>85</xdr:col>
      <xdr:colOff>177800</xdr:colOff>
      <xdr:row>37</xdr:row>
      <xdr:rowOff>46571</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28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139298</xdr:rowOff>
    </xdr:from>
    <xdr:ext cx="534377"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140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162763</xdr:rowOff>
    </xdr:from>
    <xdr:to>
      <xdr:col>81</xdr:col>
      <xdr:colOff>101600</xdr:colOff>
      <xdr:row>36</xdr:row>
      <xdr:rowOff>92913</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16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109440</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14111" y="593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95847</xdr:rowOff>
    </xdr:from>
    <xdr:to>
      <xdr:col>76</xdr:col>
      <xdr:colOff>165100</xdr:colOff>
      <xdr:row>34</xdr:row>
      <xdr:rowOff>25997</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5753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42524</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552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32</xdr:row>
      <xdr:rowOff>91389</xdr:rowOff>
    </xdr:from>
    <xdr:to>
      <xdr:col>72</xdr:col>
      <xdr:colOff>38100</xdr:colOff>
      <xdr:row>33</xdr:row>
      <xdr:rowOff>21539</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557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31</xdr:row>
      <xdr:rowOff>38066</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535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112713</xdr:rowOff>
    </xdr:from>
    <xdr:to>
      <xdr:col>67</xdr:col>
      <xdr:colOff>101600</xdr:colOff>
      <xdr:row>32</xdr:row>
      <xdr:rowOff>42863</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542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30</xdr:row>
      <xdr:rowOff>59390</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47111" y="5202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103917</xdr:rowOff>
    </xdr:from>
    <xdr:to>
      <xdr:col>85</xdr:col>
      <xdr:colOff>126364</xdr:colOff>
      <xdr:row>78</xdr:row>
      <xdr:rowOff>64548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276867"/>
          <a:ext cx="1269" cy="1160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68375</xdr:rowOff>
    </xdr:from>
    <xdr:ext cx="534377"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44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64548</xdr:rowOff>
    </xdr:from>
    <xdr:to>
      <xdr:col>86</xdr:col>
      <xdr:colOff>25400</xdr:colOff>
      <xdr:row>78</xdr:row>
      <xdr:rowOff>64548</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43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50594</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2052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103917</xdr:rowOff>
    </xdr:from>
    <xdr:to>
      <xdr:col>86</xdr:col>
      <xdr:colOff>25400</xdr:colOff>
      <xdr:row>71</xdr:row>
      <xdr:rowOff>103917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276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152995</xdr:rowOff>
    </xdr:from>
    <xdr:to>
      <xdr:col>85</xdr:col>
      <xdr:colOff>127000</xdr:colOff>
      <xdr:row>76</xdr:row>
      <xdr:rowOff>153163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5481300" y="13183195"/>
          <a:ext cx="838200" cy="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62009</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263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83582</xdr:rowOff>
    </xdr:from>
    <xdr:to>
      <xdr:col>85</xdr:col>
      <xdr:colOff>177800</xdr:colOff>
      <xdr:row>78</xdr:row>
      <xdr:rowOff>13732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152995</xdr:rowOff>
    </xdr:from>
    <xdr:to>
      <xdr:col>81</xdr:col>
      <xdr:colOff>50800</xdr:colOff>
      <xdr:row>77</xdr:row>
      <xdr:rowOff>2442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183195"/>
          <a:ext cx="889000" cy="2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83063</xdr:rowOff>
    </xdr:from>
    <xdr:to>
      <xdr:col>81</xdr:col>
      <xdr:colOff>101600</xdr:colOff>
      <xdr:row>78</xdr:row>
      <xdr:rowOff>13213</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4340</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337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2442</xdr:rowOff>
    </xdr:from>
    <xdr:to>
      <xdr:col>76</xdr:col>
      <xdr:colOff>114300</xdr:colOff>
      <xdr:row>77</xdr:row>
      <xdr:rowOff>34438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204092"/>
          <a:ext cx="889000" cy="3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88832</xdr:rowOff>
    </xdr:from>
    <xdr:to>
      <xdr:col>76</xdr:col>
      <xdr:colOff>165100</xdr:colOff>
      <xdr:row>78</xdr:row>
      <xdr:rowOff>18982</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10109</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33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34438</xdr:rowOff>
    </xdr:from>
    <xdr:to>
      <xdr:col>71</xdr:col>
      <xdr:colOff>177800</xdr:colOff>
      <xdr:row>77</xdr:row>
      <xdr:rowOff>40608</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236088"/>
          <a:ext cx="889000" cy="6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99155</xdr:rowOff>
    </xdr:from>
    <xdr:to>
      <xdr:col>72</xdr:col>
      <xdr:colOff>38100</xdr:colOff>
      <xdr:row>78</xdr:row>
      <xdr:rowOff>29305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20432</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102211</xdr:rowOff>
    </xdr:from>
    <xdr:to>
      <xdr:col>67</xdr:col>
      <xdr:colOff>101600</xdr:colOff>
      <xdr:row>78</xdr:row>
      <xdr:rowOff>32361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30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23488</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3396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102363</xdr:rowOff>
    </xdr:from>
    <xdr:to>
      <xdr:col>85</xdr:col>
      <xdr:colOff>177800</xdr:colOff>
      <xdr:row>77</xdr:row>
      <xdr:rowOff>32513</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13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125240</xdr:rowOff>
    </xdr:from>
    <xdr:ext cx="599010"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2983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102195</xdr:rowOff>
    </xdr:from>
    <xdr:to>
      <xdr:col>81</xdr:col>
      <xdr:colOff>101600</xdr:colOff>
      <xdr:row>77</xdr:row>
      <xdr:rowOff>32345</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13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48872</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181795" y="12907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123092</xdr:rowOff>
    </xdr:from>
    <xdr:to>
      <xdr:col>76</xdr:col>
      <xdr:colOff>165100</xdr:colOff>
      <xdr:row>77</xdr:row>
      <xdr:rowOff>53242</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15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69769</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292795" y="1292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155088</xdr:rowOff>
    </xdr:from>
    <xdr:to>
      <xdr:col>72</xdr:col>
      <xdr:colOff>38100</xdr:colOff>
      <xdr:row>77</xdr:row>
      <xdr:rowOff>85238</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18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101766</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03795" y="12960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161258</xdr:rowOff>
    </xdr:from>
    <xdr:to>
      <xdr:col>67</xdr:col>
      <xdr:colOff>101600</xdr:colOff>
      <xdr:row>77</xdr:row>
      <xdr:rowOff>91408</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191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107935</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14795" y="12966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163598</xdr:rowOff>
    </xdr:from>
    <xdr:to>
      <xdr:col>85</xdr:col>
      <xdr:colOff>126364</xdr:colOff>
      <xdr:row>98</xdr:row>
      <xdr:rowOff>138312</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94098"/>
          <a:ext cx="1269" cy="1346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142139</xdr:rowOff>
    </xdr:from>
    <xdr:ext cx="378565"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4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138312</xdr:rowOff>
    </xdr:from>
    <xdr:to>
      <xdr:col>86</xdr:col>
      <xdr:colOff>25400</xdr:colOff>
      <xdr:row>98</xdr:row>
      <xdr:rowOff>138312</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40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110275</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69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163598</xdr:rowOff>
    </xdr:from>
    <xdr:to>
      <xdr:col>86</xdr:col>
      <xdr:colOff>25400</xdr:colOff>
      <xdr:row>90</xdr:row>
      <xdr:rowOff>163598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94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59317</xdr:rowOff>
    </xdr:from>
    <xdr:to>
      <xdr:col>85</xdr:col>
      <xdr:colOff>127000</xdr:colOff>
      <xdr:row>98</xdr:row>
      <xdr:rowOff>73209</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861417"/>
          <a:ext cx="838200" cy="13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8996</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639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157569</xdr:rowOff>
    </xdr:from>
    <xdr:to>
      <xdr:col>85</xdr:col>
      <xdr:colOff>177800</xdr:colOff>
      <xdr:row>98</xdr:row>
      <xdr:rowOff>87719</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88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18588</xdr:rowOff>
    </xdr:from>
    <xdr:to>
      <xdr:col>81</xdr:col>
      <xdr:colOff>50800</xdr:colOff>
      <xdr:row>98</xdr:row>
      <xdr:rowOff>59317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4592300" y="16820688"/>
          <a:ext cx="889000" cy="40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159846</xdr:rowOff>
    </xdr:from>
    <xdr:to>
      <xdr:col>81</xdr:col>
      <xdr:colOff>101600</xdr:colOff>
      <xdr:row>98</xdr:row>
      <xdr:rowOff>89996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79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106523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565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18588</xdr:rowOff>
    </xdr:from>
    <xdr:to>
      <xdr:col>76</xdr:col>
      <xdr:colOff>114300</xdr:colOff>
      <xdr:row>98</xdr:row>
      <xdr:rowOff>79784</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820688"/>
          <a:ext cx="889000" cy="61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149320</xdr:rowOff>
    </xdr:from>
    <xdr:to>
      <xdr:col>76</xdr:col>
      <xdr:colOff>165100</xdr:colOff>
      <xdr:row>98</xdr:row>
      <xdr:rowOff>79470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77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70597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87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41162</xdr:rowOff>
    </xdr:from>
    <xdr:to>
      <xdr:col>71</xdr:col>
      <xdr:colOff>177800</xdr:colOff>
      <xdr:row>98</xdr:row>
      <xdr:rowOff>79784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814300" y="16843262"/>
          <a:ext cx="889000" cy="38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16365</xdr:rowOff>
    </xdr:from>
    <xdr:to>
      <xdr:col>72</xdr:col>
      <xdr:colOff>38100</xdr:colOff>
      <xdr:row>98</xdr:row>
      <xdr:rowOff>117965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1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134492</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593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30578</xdr:rowOff>
    </xdr:from>
    <xdr:to>
      <xdr:col>67</xdr:col>
      <xdr:colOff>101600</xdr:colOff>
      <xdr:row>98</xdr:row>
      <xdr:rowOff>132178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32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123305</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92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22409</xdr:rowOff>
    </xdr:from>
    <xdr:to>
      <xdr:col>85</xdr:col>
      <xdr:colOff>177800</xdr:colOff>
      <xdr:row>98</xdr:row>
      <xdr:rowOff>124009</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82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135996</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6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8517</xdr:rowOff>
    </xdr:from>
    <xdr:to>
      <xdr:col>81</xdr:col>
      <xdr:colOff>101600</xdr:colOff>
      <xdr:row>98</xdr:row>
      <xdr:rowOff>110117</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810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101244</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903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139238</xdr:rowOff>
    </xdr:from>
    <xdr:to>
      <xdr:col>76</xdr:col>
      <xdr:colOff>165100</xdr:colOff>
      <xdr:row>98</xdr:row>
      <xdr:rowOff>69388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769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85915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54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28984</xdr:rowOff>
    </xdr:from>
    <xdr:to>
      <xdr:col>72</xdr:col>
      <xdr:colOff>38100</xdr:colOff>
      <xdr:row>98</xdr:row>
      <xdr:rowOff>130584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3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121711</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92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161812</xdr:rowOff>
    </xdr:from>
    <xdr:to>
      <xdr:col>67</xdr:col>
      <xdr:colOff>101600</xdr:colOff>
      <xdr:row>98</xdr:row>
      <xdr:rowOff>91962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792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108489</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567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96190</xdr:rowOff>
    </xdr:from>
    <xdr:to>
      <xdr:col>116</xdr:col>
      <xdr:colOff>62864</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411140"/>
          <a:ext cx="1269" cy="1319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42867</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518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96190</xdr:rowOff>
    </xdr:from>
    <xdr:to>
      <xdr:col>116</xdr:col>
      <xdr:colOff>152400</xdr:colOff>
      <xdr:row>31</xdr:row>
      <xdr:rowOff>96190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411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148006</xdr:rowOff>
    </xdr:from>
    <xdr:to>
      <xdr:col>116</xdr:col>
      <xdr:colOff>63500</xdr:colOff>
      <xdr:row>39</xdr:row>
      <xdr:rowOff>11761</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1323300" y="6663106"/>
          <a:ext cx="838200" cy="35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101871</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45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78994</xdr:rowOff>
    </xdr:from>
    <xdr:to>
      <xdr:col>116</xdr:col>
      <xdr:colOff>114300</xdr:colOff>
      <xdr:row>39</xdr:row>
      <xdr:rowOff>9144</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94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9893</xdr:rowOff>
    </xdr:from>
    <xdr:to>
      <xdr:col>111</xdr:col>
      <xdr:colOff>177800</xdr:colOff>
      <xdr:row>39</xdr:row>
      <xdr:rowOff>11761</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96443"/>
          <a:ext cx="889000" cy="1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91834</xdr:rowOff>
    </xdr:from>
    <xdr:to>
      <xdr:col>112</xdr:col>
      <xdr:colOff>38100</xdr:colOff>
      <xdr:row>39</xdr:row>
      <xdr:rowOff>21984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60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38511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82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165341</xdr:rowOff>
    </xdr:from>
    <xdr:to>
      <xdr:col>107</xdr:col>
      <xdr:colOff>50800</xdr:colOff>
      <xdr:row>39</xdr:row>
      <xdr:rowOff>9893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80441"/>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95968</xdr:rowOff>
    </xdr:from>
    <xdr:to>
      <xdr:col>107</xdr:col>
      <xdr:colOff>101600</xdr:colOff>
      <xdr:row>39</xdr:row>
      <xdr:rowOff>26118</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61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42644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386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165341</xdr:rowOff>
    </xdr:from>
    <xdr:to>
      <xdr:col>102</xdr:col>
      <xdr:colOff>114300</xdr:colOff>
      <xdr:row>39</xdr:row>
      <xdr:rowOff>44336</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8656300" y="6680441"/>
          <a:ext cx="889000" cy="50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90539</xdr:rowOff>
    </xdr:from>
    <xdr:to>
      <xdr:col>102</xdr:col>
      <xdr:colOff>165100</xdr:colOff>
      <xdr:row>39</xdr:row>
      <xdr:rowOff>20689</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60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37215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80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116808</xdr:rowOff>
    </xdr:from>
    <xdr:to>
      <xdr:col>98</xdr:col>
      <xdr:colOff>38100</xdr:colOff>
      <xdr:row>39</xdr:row>
      <xdr:rowOff>46958</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63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63485</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40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97206</xdr:rowOff>
    </xdr:from>
    <xdr:to>
      <xdr:col>116</xdr:col>
      <xdr:colOff>114300</xdr:colOff>
      <xdr:row>39</xdr:row>
      <xdr:rowOff>27356</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1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57421</xdr:rowOff>
    </xdr:from>
    <xdr:ext cx="469744"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7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132411</xdr:rowOff>
    </xdr:from>
    <xdr:to>
      <xdr:col>112</xdr:col>
      <xdr:colOff>38100</xdr:colOff>
      <xdr:row>39</xdr:row>
      <xdr:rowOff>62561</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4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53688</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88428" y="6740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130543</xdr:rowOff>
    </xdr:from>
    <xdr:to>
      <xdr:col>107</xdr:col>
      <xdr:colOff>101600</xdr:colOff>
      <xdr:row>39</xdr:row>
      <xdr:rowOff>60693</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4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51820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73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114541</xdr:rowOff>
    </xdr:from>
    <xdr:to>
      <xdr:col>102</xdr:col>
      <xdr:colOff>165100</xdr:colOff>
      <xdr:row>39</xdr:row>
      <xdr:rowOff>44691</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29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35818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722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164986</xdr:rowOff>
    </xdr:from>
    <xdr:to>
      <xdr:col>98</xdr:col>
      <xdr:colOff>38100</xdr:colOff>
      <xdr:row>39</xdr:row>
      <xdr:rowOff>95136</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8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86263</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7728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143106</xdr:rowOff>
    </xdr:from>
    <xdr:to>
      <xdr:col>116</xdr:col>
      <xdr:colOff>62864</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715606"/>
          <a:ext cx="1269" cy="1368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89783</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9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143106</xdr:rowOff>
    </xdr:from>
    <xdr:to>
      <xdr:col>116</xdr:col>
      <xdr:colOff>152400</xdr:colOff>
      <xdr:row>50</xdr:row>
      <xdr:rowOff>143106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715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55895</xdr:rowOff>
    </xdr:from>
    <xdr:to>
      <xdr:col>116</xdr:col>
      <xdr:colOff>63500</xdr:colOff>
      <xdr:row>58</xdr:row>
      <xdr:rowOff>92654</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1323300" y="9999995"/>
          <a:ext cx="838200" cy="36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145496</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7466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122619</xdr:rowOff>
    </xdr:from>
    <xdr:to>
      <xdr:col>116</xdr:col>
      <xdr:colOff>114300</xdr:colOff>
      <xdr:row>58</xdr:row>
      <xdr:rowOff>52769</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55895</xdr:rowOff>
    </xdr:from>
    <xdr:to>
      <xdr:col>111</xdr:col>
      <xdr:colOff>177800</xdr:colOff>
      <xdr:row>58</xdr:row>
      <xdr:rowOff>57770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0434300" y="9999995"/>
          <a:ext cx="889000" cy="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125042</xdr:rowOff>
    </xdr:from>
    <xdr:to>
      <xdr:col>112</xdr:col>
      <xdr:colOff>38100</xdr:colOff>
      <xdr:row>58</xdr:row>
      <xdr:rowOff>55192</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9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71719</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67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57770</xdr:rowOff>
    </xdr:from>
    <xdr:to>
      <xdr:col>107</xdr:col>
      <xdr:colOff>50800</xdr:colOff>
      <xdr:row>58</xdr:row>
      <xdr:rowOff>84448</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9545300" y="10001870"/>
          <a:ext cx="889000" cy="2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132083</xdr:rowOff>
    </xdr:from>
    <xdr:to>
      <xdr:col>107</xdr:col>
      <xdr:colOff>101600</xdr:colOff>
      <xdr:row>58</xdr:row>
      <xdr:rowOff>62233</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90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78760</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67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84448</xdr:rowOff>
    </xdr:from>
    <xdr:to>
      <xdr:col>102</xdr:col>
      <xdr:colOff>114300</xdr:colOff>
      <xdr:row>58</xdr:row>
      <xdr:rowOff>86002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18656300" y="10028548"/>
          <a:ext cx="889000" cy="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116606</xdr:rowOff>
    </xdr:from>
    <xdr:to>
      <xdr:col>102</xdr:col>
      <xdr:colOff>165100</xdr:colOff>
      <xdr:row>58</xdr:row>
      <xdr:rowOff>46756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88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63283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66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135192</xdr:rowOff>
    </xdr:from>
    <xdr:to>
      <xdr:col>98</xdr:col>
      <xdr:colOff>38100</xdr:colOff>
      <xdr:row>58</xdr:row>
      <xdr:rowOff>65342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9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81869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68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41854</xdr:rowOff>
    </xdr:from>
    <xdr:to>
      <xdr:col>116</xdr:col>
      <xdr:colOff>114300</xdr:colOff>
      <xdr:row>58</xdr:row>
      <xdr:rowOff>143454</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9985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128231</xdr:rowOff>
    </xdr:from>
    <xdr:ext cx="469744"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900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5095</xdr:rowOff>
    </xdr:from>
    <xdr:to>
      <xdr:col>112</xdr:col>
      <xdr:colOff>38100</xdr:colOff>
      <xdr:row>58</xdr:row>
      <xdr:rowOff>106695</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9949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97822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10041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6970</xdr:rowOff>
    </xdr:from>
    <xdr:to>
      <xdr:col>107</xdr:col>
      <xdr:colOff>101600</xdr:colOff>
      <xdr:row>58</xdr:row>
      <xdr:rowOff>108570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995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99697</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10043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33648</xdr:rowOff>
    </xdr:from>
    <xdr:to>
      <xdr:col>102</xdr:col>
      <xdr:colOff>165100</xdr:colOff>
      <xdr:row>58</xdr:row>
      <xdr:rowOff>135248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997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126375</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10070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35202</xdr:rowOff>
    </xdr:from>
    <xdr:to>
      <xdr:col>98</xdr:col>
      <xdr:colOff>38100</xdr:colOff>
      <xdr:row>58</xdr:row>
      <xdr:rowOff>136802</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997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127929</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10072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39598</xdr:rowOff>
    </xdr:from>
    <xdr:to>
      <xdr:col>116</xdr:col>
      <xdr:colOff>62864</xdr:colOff>
      <xdr:row>79</xdr:row>
      <xdr:rowOff>43548</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041098"/>
          <a:ext cx="1269" cy="154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47375</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9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43548</xdr:rowOff>
    </xdr:from>
    <xdr:to>
      <xdr:col>116</xdr:col>
      <xdr:colOff>152400</xdr:colOff>
      <xdr:row>79</xdr:row>
      <xdr:rowOff>43548</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88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157725</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816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39598</xdr:rowOff>
    </xdr:from>
    <xdr:to>
      <xdr:col>116</xdr:col>
      <xdr:colOff>152400</xdr:colOff>
      <xdr:row>70</xdr:row>
      <xdr:rowOff>39598</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041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29248</xdr:rowOff>
    </xdr:from>
    <xdr:to>
      <xdr:col>116</xdr:col>
      <xdr:colOff>63500</xdr:colOff>
      <xdr:row>76</xdr:row>
      <xdr:rowOff>41694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1323300" y="13059448"/>
          <a:ext cx="838200" cy="12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137253</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31674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158826</xdr:rowOff>
    </xdr:from>
    <xdr:to>
      <xdr:col>116</xdr:col>
      <xdr:colOff>114300</xdr:colOff>
      <xdr:row>77</xdr:row>
      <xdr:rowOff>88976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318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29248</xdr:rowOff>
    </xdr:from>
    <xdr:to>
      <xdr:col>111</xdr:col>
      <xdr:colOff>177800</xdr:colOff>
      <xdr:row>76</xdr:row>
      <xdr:rowOff>65811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3059448"/>
          <a:ext cx="889000" cy="36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9716</xdr:rowOff>
    </xdr:from>
    <xdr:to>
      <xdr:col>112</xdr:col>
      <xdr:colOff>38100</xdr:colOff>
      <xdr:row>77</xdr:row>
      <xdr:rowOff>111316</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2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102443</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3304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65811</xdr:rowOff>
    </xdr:from>
    <xdr:to>
      <xdr:col>107</xdr:col>
      <xdr:colOff>50800</xdr:colOff>
      <xdr:row>76</xdr:row>
      <xdr:rowOff>84443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545300" y="13096011"/>
          <a:ext cx="889000" cy="18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16396</xdr:rowOff>
    </xdr:from>
    <xdr:to>
      <xdr:col>107</xdr:col>
      <xdr:colOff>101600</xdr:colOff>
      <xdr:row>77</xdr:row>
      <xdr:rowOff>117996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1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109123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331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52540</xdr:rowOff>
    </xdr:from>
    <xdr:to>
      <xdr:col>102</xdr:col>
      <xdr:colOff>114300</xdr:colOff>
      <xdr:row>76</xdr:row>
      <xdr:rowOff>84443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656300" y="12739840"/>
          <a:ext cx="889000" cy="37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40742</xdr:rowOff>
    </xdr:from>
    <xdr:to>
      <xdr:col>102</xdr:col>
      <xdr:colOff>165100</xdr:colOff>
      <xdr:row>77</xdr:row>
      <xdr:rowOff>142342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42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133469</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3335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115596</xdr:rowOff>
    </xdr:from>
    <xdr:to>
      <xdr:col>98</xdr:col>
      <xdr:colOff>38100</xdr:colOff>
      <xdr:row>77</xdr:row>
      <xdr:rowOff>45746</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4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36873</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3238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162344</xdr:rowOff>
    </xdr:from>
    <xdr:to>
      <xdr:col>116</xdr:col>
      <xdr:colOff>114300</xdr:colOff>
      <xdr:row>76</xdr:row>
      <xdr:rowOff>92494</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02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13771</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2872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149898</xdr:rowOff>
    </xdr:from>
    <xdr:to>
      <xdr:col>112</xdr:col>
      <xdr:colOff>38100</xdr:colOff>
      <xdr:row>76</xdr:row>
      <xdr:rowOff>80048</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00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96575</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783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15011</xdr:rowOff>
    </xdr:from>
    <xdr:to>
      <xdr:col>107</xdr:col>
      <xdr:colOff>101600</xdr:colOff>
      <xdr:row>76</xdr:row>
      <xdr:rowOff>116611</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045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133138</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282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33643</xdr:rowOff>
    </xdr:from>
    <xdr:to>
      <xdr:col>102</xdr:col>
      <xdr:colOff>165100</xdr:colOff>
      <xdr:row>76</xdr:row>
      <xdr:rowOff>135243</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151769</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83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1740</xdr:rowOff>
    </xdr:from>
    <xdr:to>
      <xdr:col>98</xdr:col>
      <xdr:colOff>38100</xdr:colOff>
      <xdr:row>74</xdr:row>
      <xdr:rowOff>103340</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268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119867</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464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98879</xdr:rowOff>
    </xdr:from>
    <xdr:to>
      <xdr:col>120</xdr:col>
      <xdr:colOff>114300</xdr:colOff>
      <xdr:row>99</xdr:row>
      <xdr:rowOff>98879</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128106</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115207</xdr:rowOff>
    </xdr:from>
    <xdr:to>
      <xdr:col>120</xdr:col>
      <xdr:colOff>114300</xdr:colOff>
      <xdr:row>97</xdr:row>
      <xdr:rowOff>115207</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144434</xdr:rowOff>
    </xdr:from>
    <xdr:ext cx="467179"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95</xdr:row>
      <xdr:rowOff>131536</xdr:rowOff>
    </xdr:from>
    <xdr:to>
      <xdr:col>120</xdr:col>
      <xdr:colOff>114300</xdr:colOff>
      <xdr:row>95</xdr:row>
      <xdr:rowOff>131536</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94</xdr:row>
      <xdr:rowOff>160763</xdr:rowOff>
    </xdr:from>
    <xdr:ext cx="467179"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147864</xdr:rowOff>
    </xdr:from>
    <xdr:to>
      <xdr:col>120</xdr:col>
      <xdr:colOff>114300</xdr:colOff>
      <xdr:row>93</xdr:row>
      <xdr:rowOff>147864</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5641</xdr:rowOff>
    </xdr:from>
    <xdr:ext cx="467179"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164193</xdr:rowOff>
    </xdr:from>
    <xdr:to>
      <xdr:col>120</xdr:col>
      <xdr:colOff>114300</xdr:colOff>
      <xdr:row>91</xdr:row>
      <xdr:rowOff>164193</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21970</xdr:rowOff>
    </xdr:from>
    <xdr:ext cx="46717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9071</xdr:rowOff>
    </xdr:from>
    <xdr:to>
      <xdr:col>120</xdr:col>
      <xdr:colOff>114300</xdr:colOff>
      <xdr:row>90</xdr:row>
      <xdr:rowOff>9071</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38298</xdr:rowOff>
    </xdr:from>
    <xdr:ext cx="531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153580</xdr:rowOff>
    </xdr:from>
    <xdr:to>
      <xdr:col>116</xdr:col>
      <xdr:colOff>62864</xdr:colOff>
      <xdr:row>99</xdr:row>
      <xdr:rowOff>98879</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flipV="1">
          <a:off x="22159595" y="15584080"/>
          <a:ext cx="1269" cy="148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146158</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71197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98879</xdr:rowOff>
    </xdr:from>
    <xdr:to>
      <xdr:col>116</xdr:col>
      <xdr:colOff>152400</xdr:colOff>
      <xdr:row>99</xdr:row>
      <xdr:rowOff>98879</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100257</xdr:rowOff>
    </xdr:from>
    <xdr:ext cx="469744"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35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153580</xdr:rowOff>
    </xdr:from>
    <xdr:to>
      <xdr:col>116</xdr:col>
      <xdr:colOff>152400</xdr:colOff>
      <xdr:row>90</xdr:row>
      <xdr:rowOff>153580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558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98879</xdr:rowOff>
    </xdr:from>
    <xdr:to>
      <xdr:col>116</xdr:col>
      <xdr:colOff>63500</xdr:colOff>
      <xdr:row>99</xdr:row>
      <xdr:rowOff>98879</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63608</xdr:rowOff>
    </xdr:from>
    <xdr:ext cx="313932"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8657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40731</xdr:rowOff>
    </xdr:from>
    <xdr:to>
      <xdr:col>116</xdr:col>
      <xdr:colOff>114300</xdr:colOff>
      <xdr:row>99</xdr:row>
      <xdr:rowOff>142331</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701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98879</xdr:rowOff>
    </xdr:from>
    <xdr:to>
      <xdr:col>111</xdr:col>
      <xdr:colOff>177800</xdr:colOff>
      <xdr:row>99</xdr:row>
      <xdr:rowOff>98879</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99</xdr:row>
      <xdr:rowOff>40404</xdr:rowOff>
    </xdr:from>
    <xdr:to>
      <xdr:col>112</xdr:col>
      <xdr:colOff>38100</xdr:colOff>
      <xdr:row>99</xdr:row>
      <xdr:rowOff>142004</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701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158531</xdr:rowOff>
    </xdr:from>
    <xdr:ext cx="313932"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66333" y="167891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98879</xdr:rowOff>
    </xdr:from>
    <xdr:to>
      <xdr:col>107</xdr:col>
      <xdr:colOff>50800</xdr:colOff>
      <xdr:row>99</xdr:row>
      <xdr:rowOff>98879</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39914</xdr:rowOff>
    </xdr:from>
    <xdr:to>
      <xdr:col>107</xdr:col>
      <xdr:colOff>101600</xdr:colOff>
      <xdr:row>99</xdr:row>
      <xdr:rowOff>141514</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701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158041</xdr:rowOff>
    </xdr:from>
    <xdr:ext cx="313932"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77333" y="16788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98879</xdr:rowOff>
    </xdr:from>
    <xdr:to>
      <xdr:col>102</xdr:col>
      <xdr:colOff>114300</xdr:colOff>
      <xdr:row>99</xdr:row>
      <xdr:rowOff>98879</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39261</xdr:rowOff>
    </xdr:from>
    <xdr:to>
      <xdr:col>102</xdr:col>
      <xdr:colOff>165100</xdr:colOff>
      <xdr:row>99</xdr:row>
      <xdr:rowOff>140861</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701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157388</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88333" y="16788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37629</xdr:rowOff>
    </xdr:from>
    <xdr:to>
      <xdr:col>98</xdr:col>
      <xdr:colOff>38100</xdr:colOff>
      <xdr:row>99</xdr:row>
      <xdr:rowOff>139229</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701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155756</xdr:rowOff>
    </xdr:from>
    <xdr:ext cx="313932"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499333" y="167864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48079</xdr:rowOff>
    </xdr:from>
    <xdr:to>
      <xdr:col>116</xdr:col>
      <xdr:colOff>114300</xdr:colOff>
      <xdr:row>99</xdr:row>
      <xdr:rowOff>149679</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99</xdr:row>
      <xdr:rowOff>19158</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9927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99</xdr:row>
      <xdr:rowOff>48079</xdr:rowOff>
    </xdr:from>
    <xdr:to>
      <xdr:col>112</xdr:col>
      <xdr:colOff>38100</xdr:colOff>
      <xdr:row>99</xdr:row>
      <xdr:rowOff>149679</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140806</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99</xdr:row>
      <xdr:rowOff>48079</xdr:rowOff>
    </xdr:from>
    <xdr:to>
      <xdr:col>107</xdr:col>
      <xdr:colOff>101600</xdr:colOff>
      <xdr:row>99</xdr:row>
      <xdr:rowOff>149679</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140806</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99</xdr:row>
      <xdr:rowOff>48079</xdr:rowOff>
    </xdr:from>
    <xdr:to>
      <xdr:col>102</xdr:col>
      <xdr:colOff>165100</xdr:colOff>
      <xdr:row>99</xdr:row>
      <xdr:rowOff>149679</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140806</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140806</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人件費については、市の面積が類似団体平均より高いことから、サービス維持のための人員確保が必要であり高い数値となっている。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補助費等については、令和２年度が大幅に増加しているが、これは新型コロナウイルス感染症に伴う緊急経済対策とした特別定額給付金や地域商品券の発行によることが主な要因である。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普通建設事業費（新規整備）</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普通建設業費（更新整備）については</a:t>
          </a:r>
          <a:r>
            <a:rPr kumimoji="1" lang="ja-JP" altLang="en-US" sz="1100">
              <a:solidFill>
                <a:sysClr val="windowText" lastClr="000000"/>
              </a:solidFill>
              <a:effectLst/>
              <a:latin typeface="+mn-lt"/>
              <a:ea typeface="+mn-ea"/>
              <a:cs typeface="+mn-cs"/>
            </a:rPr>
            <a:t>ともに大きく増加となっており</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高梁</a:t>
          </a:r>
          <a:r>
            <a:rPr kumimoji="1" lang="ja-JP" altLang="ja-JP" sz="1100">
              <a:solidFill>
                <a:sysClr val="windowText" lastClr="000000"/>
              </a:solidFill>
              <a:effectLst/>
              <a:latin typeface="+mn-lt"/>
              <a:ea typeface="+mn-ea"/>
              <a:cs typeface="+mn-cs"/>
            </a:rPr>
            <a:t>認定こども園</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有漢義務教育学校</a:t>
          </a:r>
          <a:r>
            <a:rPr kumimoji="1" lang="ja-JP" altLang="en-US" sz="1100">
              <a:solidFill>
                <a:sysClr val="windowText" lastClr="000000"/>
              </a:solidFill>
              <a:effectLst/>
              <a:latin typeface="+mn-lt"/>
              <a:ea typeface="+mn-ea"/>
              <a:cs typeface="+mn-cs"/>
            </a:rPr>
            <a:t>・新消防</a:t>
          </a:r>
          <a:r>
            <a:rPr kumimoji="1" lang="ja-JP" altLang="ja-JP" sz="1100">
              <a:solidFill>
                <a:sysClr val="windowText" lastClr="000000"/>
              </a:solidFill>
              <a:effectLst/>
              <a:latin typeface="+mn-lt"/>
              <a:ea typeface="+mn-ea"/>
              <a:cs typeface="+mn-cs"/>
            </a:rPr>
            <a:t>庁舎整備</a:t>
          </a:r>
          <a:r>
            <a:rPr kumimoji="1" lang="ja-JP" altLang="en-US" sz="1100">
              <a:solidFill>
                <a:sysClr val="windowText" lastClr="000000"/>
              </a:solidFill>
              <a:effectLst/>
              <a:latin typeface="+mn-lt"/>
              <a:ea typeface="+mn-ea"/>
              <a:cs typeface="+mn-cs"/>
            </a:rPr>
            <a:t>が影響している。今後は</a:t>
          </a:r>
          <a:r>
            <a:rPr kumimoji="1" lang="ja-JP" altLang="ja-JP" sz="1100">
              <a:solidFill>
                <a:sysClr val="windowText" lastClr="000000"/>
              </a:solidFill>
              <a:effectLst/>
              <a:latin typeface="+mn-lt"/>
              <a:ea typeface="+mn-ea"/>
              <a:cs typeface="+mn-cs"/>
            </a:rPr>
            <a:t>公共施設等総合管理計画等により、施設の統廃合も検討しながら事業費の減少を目指していく。</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災害復旧事業費については、平成３０年７月豪雨等により住民一人当たりのコストは類似団体に比べ非常に大きな数値となっている。平成３０年度から令和２年度までの３年間の復旧期を終えた後、復興期として残りの復旧と被災前の活力回復を目指しているが、本市は災害の多い地域でもあり、もうしばらくの間は高い数値となることが見込まれる。今後も国県の補助金を有効に活用し、事業を適切に進めていく。</a:t>
          </a:r>
          <a:endParaRPr lang="ja-JP" altLang="ja-JP" sz="14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26,861
25,928
546.99
27,279,348
26,071,818
895,281
13,938,543
30,951,323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11.3
48.1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9970</xdr:rowOff>
    </xdr:from>
    <xdr:to>
      <xdr:col>24</xdr:col>
      <xdr:colOff>62865</xdr:colOff>
      <xdr:row>37</xdr:row>
      <xdr:rowOff>120650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53470"/>
          <a:ext cx="1270" cy="1310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124477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120650</xdr:rowOff>
    </xdr:from>
    <xdr:to>
      <xdr:col>24</xdr:col>
      <xdr:colOff>152400</xdr:colOff>
      <xdr:row>37</xdr:row>
      <xdr:rowOff>120650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6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128097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2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9970</xdr:rowOff>
    </xdr:from>
    <xdr:to>
      <xdr:col>24</xdr:col>
      <xdr:colOff>152400</xdr:colOff>
      <xdr:row>30</xdr:row>
      <xdr:rowOff>9970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5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118554</xdr:rowOff>
    </xdr:from>
    <xdr:to>
      <xdr:col>24</xdr:col>
      <xdr:colOff>63500</xdr:colOff>
      <xdr:row>35</xdr:row>
      <xdr:rowOff>11874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947854"/>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45038</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45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66611</xdr:rowOff>
    </xdr:from>
    <xdr:to>
      <xdr:col>24</xdr:col>
      <xdr:colOff>114300</xdr:colOff>
      <xdr:row>35</xdr:row>
      <xdr:rowOff>168211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118364</xdr:rowOff>
    </xdr:from>
    <xdr:to>
      <xdr:col>19</xdr:col>
      <xdr:colOff>177800</xdr:colOff>
      <xdr:row>35</xdr:row>
      <xdr:rowOff>11874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947664"/>
          <a:ext cx="889000" cy="64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89853</xdr:rowOff>
    </xdr:from>
    <xdr:to>
      <xdr:col>20</xdr:col>
      <xdr:colOff>38100</xdr:colOff>
      <xdr:row>36</xdr:row>
      <xdr:rowOff>20003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9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11130</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83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118364</xdr:rowOff>
    </xdr:from>
    <xdr:to>
      <xdr:col>15</xdr:col>
      <xdr:colOff>50800</xdr:colOff>
      <xdr:row>35</xdr:row>
      <xdr:rowOff>7112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947664"/>
          <a:ext cx="889000" cy="60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100521</xdr:rowOff>
    </xdr:from>
    <xdr:to>
      <xdr:col>15</xdr:col>
      <xdr:colOff>101600</xdr:colOff>
      <xdr:row>36</xdr:row>
      <xdr:rowOff>30671</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21798</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93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162941</xdr:rowOff>
    </xdr:from>
    <xdr:to>
      <xdr:col>10</xdr:col>
      <xdr:colOff>114300</xdr:colOff>
      <xdr:row>35</xdr:row>
      <xdr:rowOff>7112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992241"/>
          <a:ext cx="8890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125666</xdr:rowOff>
    </xdr:from>
    <xdr:to>
      <xdr:col>10</xdr:col>
      <xdr:colOff>165100</xdr:colOff>
      <xdr:row>36</xdr:row>
      <xdr:rowOff>55816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46943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1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86233</xdr:rowOff>
    </xdr:from>
    <xdr:to>
      <xdr:col>6</xdr:col>
      <xdr:colOff>38100</xdr:colOff>
      <xdr:row>36</xdr:row>
      <xdr:rowOff>16383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7510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67754</xdr:rowOff>
    </xdr:from>
    <xdr:to>
      <xdr:col>24</xdr:col>
      <xdr:colOff>114300</xdr:colOff>
      <xdr:row>34</xdr:row>
      <xdr:rowOff>169354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89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90631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748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132524</xdr:rowOff>
    </xdr:from>
    <xdr:to>
      <xdr:col>20</xdr:col>
      <xdr:colOff>38100</xdr:colOff>
      <xdr:row>35</xdr:row>
      <xdr:rowOff>62674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6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79201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37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67564</xdr:rowOff>
    </xdr:from>
    <xdr:to>
      <xdr:col>15</xdr:col>
      <xdr:colOff>101600</xdr:colOff>
      <xdr:row>34</xdr:row>
      <xdr:rowOff>169164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96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14241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672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127762</xdr:rowOff>
    </xdr:from>
    <xdr:to>
      <xdr:col>10</xdr:col>
      <xdr:colOff>165100</xdr:colOff>
      <xdr:row>35</xdr:row>
      <xdr:rowOff>57912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5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74439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32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112141</xdr:rowOff>
    </xdr:from>
    <xdr:to>
      <xdr:col>6</xdr:col>
      <xdr:colOff>38100</xdr:colOff>
      <xdr:row>35</xdr:row>
      <xdr:rowOff>42291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41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58818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16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88775</xdr:rowOff>
    </xdr:from>
    <xdr:to>
      <xdr:col>24</xdr:col>
      <xdr:colOff>62865</xdr:colOff>
      <xdr:row>58</xdr:row>
      <xdr:rowOff>163379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61275"/>
          <a:ext cx="1270" cy="1446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167206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11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163379</xdr:rowOff>
    </xdr:from>
    <xdr:to>
      <xdr:col>24</xdr:col>
      <xdr:colOff>152400</xdr:colOff>
      <xdr:row>58</xdr:row>
      <xdr:rowOff>163379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35452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365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1,180,098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88775</xdr:rowOff>
    </xdr:from>
    <xdr:to>
      <xdr:col>24</xdr:col>
      <xdr:colOff>152400</xdr:colOff>
      <xdr:row>50</xdr:row>
      <xdr:rowOff>88775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61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35128</xdr:rowOff>
    </xdr:from>
    <xdr:to>
      <xdr:col>24</xdr:col>
      <xdr:colOff>63500</xdr:colOff>
      <xdr:row>58</xdr:row>
      <xdr:rowOff>42775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979228"/>
          <a:ext cx="838200" cy="7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143491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9161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165064</xdr:rowOff>
    </xdr:from>
    <xdr:to>
      <xdr:col>24</xdr:col>
      <xdr:colOff>114300</xdr:colOff>
      <xdr:row>58</xdr:row>
      <xdr:rowOff>95214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18330</xdr:rowOff>
    </xdr:from>
    <xdr:to>
      <xdr:col>19</xdr:col>
      <xdr:colOff>177800</xdr:colOff>
      <xdr:row>58</xdr:row>
      <xdr:rowOff>35128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62430"/>
          <a:ext cx="889000" cy="16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169532</xdr:rowOff>
    </xdr:from>
    <xdr:to>
      <xdr:col>20</xdr:col>
      <xdr:colOff>38100</xdr:colOff>
      <xdr:row>58</xdr:row>
      <xdr:rowOff>99682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90809</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1003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87281</xdr:rowOff>
    </xdr:from>
    <xdr:to>
      <xdr:col>15</xdr:col>
      <xdr:colOff>50800</xdr:colOff>
      <xdr:row>58</xdr:row>
      <xdr:rowOff>18330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859931"/>
          <a:ext cx="889000" cy="10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166026</xdr:rowOff>
    </xdr:from>
    <xdr:to>
      <xdr:col>15</xdr:col>
      <xdr:colOff>101600</xdr:colOff>
      <xdr:row>58</xdr:row>
      <xdr:rowOff>96176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87303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1003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87281</xdr:rowOff>
    </xdr:from>
    <xdr:to>
      <xdr:col>10</xdr:col>
      <xdr:colOff>114300</xdr:colOff>
      <xdr:row>58</xdr:row>
      <xdr:rowOff>60589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859931"/>
          <a:ext cx="889000" cy="144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68942</xdr:rowOff>
    </xdr:from>
    <xdr:to>
      <xdr:col>10</xdr:col>
      <xdr:colOff>165100</xdr:colOff>
      <xdr:row>57</xdr:row>
      <xdr:rowOff>170542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161669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93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36071</xdr:rowOff>
    </xdr:from>
    <xdr:to>
      <xdr:col>6</xdr:col>
      <xdr:colOff>38100</xdr:colOff>
      <xdr:row>58</xdr:row>
      <xdr:rowOff>137671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9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128798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10072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163425</xdr:rowOff>
    </xdr:from>
    <xdr:to>
      <xdr:col>24</xdr:col>
      <xdr:colOff>114300</xdr:colOff>
      <xdr:row>58</xdr:row>
      <xdr:rowOff>93575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3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122802</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24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155778</xdr:rowOff>
    </xdr:from>
    <xdr:to>
      <xdr:col>20</xdr:col>
      <xdr:colOff>38100</xdr:colOff>
      <xdr:row>58</xdr:row>
      <xdr:rowOff>85928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2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102455</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703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138980</xdr:rowOff>
    </xdr:from>
    <xdr:to>
      <xdr:col>15</xdr:col>
      <xdr:colOff>101600</xdr:colOff>
      <xdr:row>58</xdr:row>
      <xdr:rowOff>69130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1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85657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686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36481</xdr:rowOff>
    </xdr:from>
    <xdr:to>
      <xdr:col>10</xdr:col>
      <xdr:colOff>165100</xdr:colOff>
      <xdr:row>57</xdr:row>
      <xdr:rowOff>138081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0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154608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584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9789</xdr:rowOff>
    </xdr:from>
    <xdr:to>
      <xdr:col>6</xdr:col>
      <xdr:colOff>38100</xdr:colOff>
      <xdr:row>58</xdr:row>
      <xdr:rowOff>111389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95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127916</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729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199,897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13266</xdr:rowOff>
    </xdr:from>
    <xdr:to>
      <xdr:col>24</xdr:col>
      <xdr:colOff>62865</xdr:colOff>
      <xdr:row>77</xdr:row>
      <xdr:rowOff>42645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86216"/>
          <a:ext cx="1270" cy="1058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46472</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248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42645</xdr:rowOff>
    </xdr:from>
    <xdr:to>
      <xdr:col>24</xdr:col>
      <xdr:colOff>152400</xdr:colOff>
      <xdr:row>77</xdr:row>
      <xdr:rowOff>42645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244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131393</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1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390,154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13266</xdr:rowOff>
    </xdr:from>
    <xdr:to>
      <xdr:col>24</xdr:col>
      <xdr:colOff>152400</xdr:colOff>
      <xdr:row>71</xdr:row>
      <xdr:rowOff>13266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86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102214</xdr:rowOff>
    </xdr:from>
    <xdr:to>
      <xdr:col>24</xdr:col>
      <xdr:colOff>63500</xdr:colOff>
      <xdr:row>75</xdr:row>
      <xdr:rowOff>62557</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789514"/>
          <a:ext cx="838200" cy="131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32269</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91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53842</xdr:rowOff>
    </xdr:from>
    <xdr:to>
      <xdr:col>24</xdr:col>
      <xdr:colOff>114300</xdr:colOff>
      <xdr:row>75</xdr:row>
      <xdr:rowOff>155442</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1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62557</xdr:rowOff>
    </xdr:from>
    <xdr:to>
      <xdr:col>19</xdr:col>
      <xdr:colOff>177800</xdr:colOff>
      <xdr:row>75</xdr:row>
      <xdr:rowOff>66123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921307"/>
          <a:ext cx="8890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110517</xdr:rowOff>
    </xdr:from>
    <xdr:to>
      <xdr:col>20</xdr:col>
      <xdr:colOff>38100</xdr:colOff>
      <xdr:row>76</xdr:row>
      <xdr:rowOff>40667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96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31793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061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66123</xdr:rowOff>
    </xdr:from>
    <xdr:to>
      <xdr:col>15</xdr:col>
      <xdr:colOff>50800</xdr:colOff>
      <xdr:row>76</xdr:row>
      <xdr:rowOff>29866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924873"/>
          <a:ext cx="889000" cy="135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70173</xdr:rowOff>
    </xdr:from>
    <xdr:to>
      <xdr:col>15</xdr:col>
      <xdr:colOff>101600</xdr:colOff>
      <xdr:row>76</xdr:row>
      <xdr:rowOff>322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162899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29866</xdr:rowOff>
    </xdr:from>
    <xdr:to>
      <xdr:col>10</xdr:col>
      <xdr:colOff>114300</xdr:colOff>
      <xdr:row>76</xdr:row>
      <xdr:rowOff>70265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060066"/>
          <a:ext cx="889000" cy="40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26127</xdr:rowOff>
    </xdr:from>
    <xdr:to>
      <xdr:col>10</xdr:col>
      <xdr:colOff>165100</xdr:colOff>
      <xdr:row>76</xdr:row>
      <xdr:rowOff>127727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118854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14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40798</xdr:rowOff>
    </xdr:from>
    <xdr:to>
      <xdr:col>6</xdr:col>
      <xdr:colOff>38100</xdr:colOff>
      <xdr:row>76</xdr:row>
      <xdr:rowOff>142398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133525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63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51414</xdr:rowOff>
    </xdr:from>
    <xdr:to>
      <xdr:col>24</xdr:col>
      <xdr:colOff>114300</xdr:colOff>
      <xdr:row>74</xdr:row>
      <xdr:rowOff>153014</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73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74291</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590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11757</xdr:rowOff>
    </xdr:from>
    <xdr:to>
      <xdr:col>20</xdr:col>
      <xdr:colOff>38100</xdr:colOff>
      <xdr:row>75</xdr:row>
      <xdr:rowOff>113357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87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129884</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645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15323</xdr:rowOff>
    </xdr:from>
    <xdr:to>
      <xdr:col>15</xdr:col>
      <xdr:colOff>101600</xdr:colOff>
      <xdr:row>75</xdr:row>
      <xdr:rowOff>116923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874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133450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649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150516</xdr:rowOff>
    </xdr:from>
    <xdr:to>
      <xdr:col>10</xdr:col>
      <xdr:colOff>165100</xdr:colOff>
      <xdr:row>76</xdr:row>
      <xdr:rowOff>80666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009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97194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784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19465</xdr:rowOff>
    </xdr:from>
    <xdr:to>
      <xdr:col>6</xdr:col>
      <xdr:colOff>38100</xdr:colOff>
      <xdr:row>76</xdr:row>
      <xdr:rowOff>121065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04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137592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824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26310</xdr:rowOff>
    </xdr:from>
    <xdr:to>
      <xdr:col>24</xdr:col>
      <xdr:colOff>62865</xdr:colOff>
      <xdr:row>98</xdr:row>
      <xdr:rowOff>4488</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799710"/>
          <a:ext cx="1270" cy="1006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8315</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1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4488</xdr:rowOff>
    </xdr:from>
    <xdr:to>
      <xdr:col>24</xdr:col>
      <xdr:colOff>152400</xdr:colOff>
      <xdr:row>98</xdr:row>
      <xdr:rowOff>4488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0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144437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574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249,801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26310</xdr:rowOff>
    </xdr:from>
    <xdr:to>
      <xdr:col>24</xdr:col>
      <xdr:colOff>152400</xdr:colOff>
      <xdr:row>92</xdr:row>
      <xdr:rowOff>26310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799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84279</xdr:rowOff>
    </xdr:from>
    <xdr:to>
      <xdr:col>24</xdr:col>
      <xdr:colOff>63500</xdr:colOff>
      <xdr:row>96</xdr:row>
      <xdr:rowOff>99837</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3797300" y="16543479"/>
          <a:ext cx="838200" cy="1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99568</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5587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121141</xdr:rowOff>
    </xdr:from>
    <xdr:to>
      <xdr:col>24</xdr:col>
      <xdr:colOff>114300</xdr:colOff>
      <xdr:row>97</xdr:row>
      <xdr:rowOff>51291</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99837</xdr:rowOff>
    </xdr:from>
    <xdr:to>
      <xdr:col>19</xdr:col>
      <xdr:colOff>177800</xdr:colOff>
      <xdr:row>96</xdr:row>
      <xdr:rowOff>115195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2908300" y="16559037"/>
          <a:ext cx="889000" cy="15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130725</xdr:rowOff>
    </xdr:from>
    <xdr:to>
      <xdr:col>20</xdr:col>
      <xdr:colOff>38100</xdr:colOff>
      <xdr:row>97</xdr:row>
      <xdr:rowOff>60875</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8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52002</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68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115195</xdr:rowOff>
    </xdr:from>
    <xdr:to>
      <xdr:col>15</xdr:col>
      <xdr:colOff>50800</xdr:colOff>
      <xdr:row>96</xdr:row>
      <xdr:rowOff>164677</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019300" y="16574395"/>
          <a:ext cx="889000" cy="4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136627</xdr:rowOff>
    </xdr:from>
    <xdr:to>
      <xdr:col>15</xdr:col>
      <xdr:colOff>101600</xdr:colOff>
      <xdr:row>97</xdr:row>
      <xdr:rowOff>66777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9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57904</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68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126637</xdr:rowOff>
    </xdr:from>
    <xdr:to>
      <xdr:col>10</xdr:col>
      <xdr:colOff>114300</xdr:colOff>
      <xdr:row>96</xdr:row>
      <xdr:rowOff>164677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1130300" y="16585837"/>
          <a:ext cx="889000" cy="38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171165</xdr:rowOff>
    </xdr:from>
    <xdr:to>
      <xdr:col>10</xdr:col>
      <xdr:colOff>165100</xdr:colOff>
      <xdr:row>97</xdr:row>
      <xdr:rowOff>101315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63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92442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723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5964</xdr:rowOff>
    </xdr:from>
    <xdr:to>
      <xdr:col>6</xdr:col>
      <xdr:colOff>38100</xdr:colOff>
      <xdr:row>97</xdr:row>
      <xdr:rowOff>107564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63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98691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72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33479</xdr:rowOff>
    </xdr:from>
    <xdr:to>
      <xdr:col>24</xdr:col>
      <xdr:colOff>114300</xdr:colOff>
      <xdr:row>96</xdr:row>
      <xdr:rowOff>135079</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49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56356</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344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49037</xdr:rowOff>
    </xdr:from>
    <xdr:to>
      <xdr:col>20</xdr:col>
      <xdr:colOff>38100</xdr:colOff>
      <xdr:row>96</xdr:row>
      <xdr:rowOff>150637</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508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167164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283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64395</xdr:rowOff>
    </xdr:from>
    <xdr:to>
      <xdr:col>15</xdr:col>
      <xdr:colOff>101600</xdr:colOff>
      <xdr:row>96</xdr:row>
      <xdr:rowOff>165995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523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11072</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298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113877</xdr:rowOff>
    </xdr:from>
    <xdr:to>
      <xdr:col>10</xdr:col>
      <xdr:colOff>165100</xdr:colOff>
      <xdr:row>97</xdr:row>
      <xdr:rowOff>44027</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57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60554</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34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75837</xdr:rowOff>
    </xdr:from>
    <xdr:to>
      <xdr:col>6</xdr:col>
      <xdr:colOff>38100</xdr:colOff>
      <xdr:row>97</xdr:row>
      <xdr:rowOff>5987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53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22514</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310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42382</xdr:rowOff>
    </xdr:from>
    <xdr:to>
      <xdr:col>54</xdr:col>
      <xdr:colOff>189865</xdr:colOff>
      <xdr:row>39</xdr:row>
      <xdr:rowOff>98878</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82"/>
          <a:ext cx="1270" cy="1599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160509</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42382</xdr:rowOff>
    </xdr:from>
    <xdr:to>
      <xdr:col>55</xdr:col>
      <xdr:colOff>88900</xdr:colOff>
      <xdr:row>30</xdr:row>
      <xdr:rowOff>42382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30299</xdr:rowOff>
    </xdr:from>
    <xdr:to>
      <xdr:col>55</xdr:col>
      <xdr:colOff>0</xdr:colOff>
      <xdr:row>36</xdr:row>
      <xdr:rowOff>76998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202499"/>
          <a:ext cx="838200" cy="46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110434</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5408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132007</xdr:rowOff>
    </xdr:from>
    <xdr:to>
      <xdr:col>55</xdr:col>
      <xdr:colOff>50800</xdr:colOff>
      <xdr:row>38</xdr:row>
      <xdr:rowOff>62157</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30299</xdr:rowOff>
    </xdr:from>
    <xdr:to>
      <xdr:col>50</xdr:col>
      <xdr:colOff>114300</xdr:colOff>
      <xdr:row>36</xdr:row>
      <xdr:rowOff>63282</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202499"/>
          <a:ext cx="889000" cy="32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119271</xdr:rowOff>
    </xdr:from>
    <xdr:to>
      <xdr:col>50</xdr:col>
      <xdr:colOff>165100</xdr:colOff>
      <xdr:row>38</xdr:row>
      <xdr:rowOff>49421</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40548</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5556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8092</xdr:rowOff>
    </xdr:from>
    <xdr:to>
      <xdr:col>45</xdr:col>
      <xdr:colOff>177800</xdr:colOff>
      <xdr:row>36</xdr:row>
      <xdr:rowOff>63282</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008842"/>
          <a:ext cx="889000" cy="226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132987</xdr:rowOff>
    </xdr:from>
    <xdr:to>
      <xdr:col>46</xdr:col>
      <xdr:colOff>38100</xdr:colOff>
      <xdr:row>38</xdr:row>
      <xdr:rowOff>63137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54264</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569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8092</xdr:rowOff>
    </xdr:from>
    <xdr:to>
      <xdr:col>41</xdr:col>
      <xdr:colOff>50800</xdr:colOff>
      <xdr:row>36</xdr:row>
      <xdr:rowOff>87122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008842"/>
          <a:ext cx="889000" cy="25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158133</xdr:rowOff>
    </xdr:from>
    <xdr:to>
      <xdr:col>41</xdr:col>
      <xdr:colOff>101600</xdr:colOff>
      <xdr:row>38</xdr:row>
      <xdr:rowOff>88283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79410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59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154541</xdr:rowOff>
    </xdr:from>
    <xdr:to>
      <xdr:col>36</xdr:col>
      <xdr:colOff>165100</xdr:colOff>
      <xdr:row>38</xdr:row>
      <xdr:rowOff>84691</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75818</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590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26198</xdr:rowOff>
    </xdr:from>
    <xdr:to>
      <xdr:col>55</xdr:col>
      <xdr:colOff>50800</xdr:colOff>
      <xdr:row>36</xdr:row>
      <xdr:rowOff>127798</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198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49075</xdr:rowOff>
    </xdr:from>
    <xdr:ext cx="469744"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04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150949</xdr:rowOff>
    </xdr:from>
    <xdr:to>
      <xdr:col>50</xdr:col>
      <xdr:colOff>165100</xdr:colOff>
      <xdr:row>36</xdr:row>
      <xdr:rowOff>81099</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15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97626</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04428" y="5926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12482</xdr:rowOff>
    </xdr:from>
    <xdr:to>
      <xdr:col>46</xdr:col>
      <xdr:colOff>38100</xdr:colOff>
      <xdr:row>36</xdr:row>
      <xdr:rowOff>114082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184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130609</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428" y="5959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128742</xdr:rowOff>
    </xdr:from>
    <xdr:to>
      <xdr:col>41</xdr:col>
      <xdr:colOff>101600</xdr:colOff>
      <xdr:row>35</xdr:row>
      <xdr:rowOff>58892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595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75419</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5733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36322</xdr:rowOff>
    </xdr:from>
    <xdr:to>
      <xdr:col>36</xdr:col>
      <xdr:colOff>165100</xdr:colOff>
      <xdr:row>36</xdr:row>
      <xdr:rowOff>137922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20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154449</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37428" y="5983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26261</xdr:rowOff>
    </xdr:from>
    <xdr:to>
      <xdr:col>54</xdr:col>
      <xdr:colOff>189865</xdr:colOff>
      <xdr:row>58</xdr:row>
      <xdr:rowOff>170165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70211"/>
          <a:ext cx="1270" cy="134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2542</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18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170165</xdr:rowOff>
    </xdr:from>
    <xdr:to>
      <xdr:col>55</xdr:col>
      <xdr:colOff>88900</xdr:colOff>
      <xdr:row>58</xdr:row>
      <xdr:rowOff>170165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1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144388</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545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26261</xdr:rowOff>
    </xdr:from>
    <xdr:to>
      <xdr:col>55</xdr:col>
      <xdr:colOff>88900</xdr:colOff>
      <xdr:row>51</xdr:row>
      <xdr:rowOff>26261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7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122517</xdr:rowOff>
    </xdr:from>
    <xdr:to>
      <xdr:col>55</xdr:col>
      <xdr:colOff>0</xdr:colOff>
      <xdr:row>57</xdr:row>
      <xdr:rowOff>153713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895167"/>
          <a:ext cx="838200" cy="31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47678</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648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24801</xdr:rowOff>
    </xdr:from>
    <xdr:to>
      <xdr:col>55</xdr:col>
      <xdr:colOff>50800</xdr:colOff>
      <xdr:row>57</xdr:row>
      <xdr:rowOff>126401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79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153713</xdr:rowOff>
    </xdr:from>
    <xdr:to>
      <xdr:col>50</xdr:col>
      <xdr:colOff>114300</xdr:colOff>
      <xdr:row>57</xdr:row>
      <xdr:rowOff>159878</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9926363"/>
          <a:ext cx="889000" cy="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41412</xdr:rowOff>
    </xdr:from>
    <xdr:to>
      <xdr:col>50</xdr:col>
      <xdr:colOff>165100</xdr:colOff>
      <xdr:row>57</xdr:row>
      <xdr:rowOff>143012</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1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159539</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589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159878</xdr:rowOff>
    </xdr:from>
    <xdr:to>
      <xdr:col>45</xdr:col>
      <xdr:colOff>177800</xdr:colOff>
      <xdr:row>58</xdr:row>
      <xdr:rowOff>2365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932528"/>
          <a:ext cx="889000" cy="1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37960</xdr:rowOff>
    </xdr:from>
    <xdr:to>
      <xdr:col>46</xdr:col>
      <xdr:colOff>38100</xdr:colOff>
      <xdr:row>57</xdr:row>
      <xdr:rowOff>139560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1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156087</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58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129390</xdr:rowOff>
    </xdr:from>
    <xdr:to>
      <xdr:col>41</xdr:col>
      <xdr:colOff>50800</xdr:colOff>
      <xdr:row>58</xdr:row>
      <xdr:rowOff>2365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9902040"/>
          <a:ext cx="889000" cy="4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44780</xdr:rowOff>
    </xdr:from>
    <xdr:to>
      <xdr:col>41</xdr:col>
      <xdr:colOff>101600</xdr:colOff>
      <xdr:row>57</xdr:row>
      <xdr:rowOff>146380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1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162907</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592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66947</xdr:rowOff>
    </xdr:from>
    <xdr:to>
      <xdr:col>36</xdr:col>
      <xdr:colOff>165100</xdr:colOff>
      <xdr:row>57</xdr:row>
      <xdr:rowOff>168547</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3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13624</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614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71717</xdr:rowOff>
    </xdr:from>
    <xdr:to>
      <xdr:col>55</xdr:col>
      <xdr:colOff>50800</xdr:colOff>
      <xdr:row>58</xdr:row>
      <xdr:rowOff>1867</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84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50144</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82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102913</xdr:rowOff>
    </xdr:from>
    <xdr:to>
      <xdr:col>50</xdr:col>
      <xdr:colOff>165100</xdr:colOff>
      <xdr:row>58</xdr:row>
      <xdr:rowOff>33063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8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24190</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968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109078</xdr:rowOff>
    </xdr:from>
    <xdr:to>
      <xdr:col>46</xdr:col>
      <xdr:colOff>38100</xdr:colOff>
      <xdr:row>58</xdr:row>
      <xdr:rowOff>39228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88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30355</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997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123015</xdr:rowOff>
    </xdr:from>
    <xdr:to>
      <xdr:col>41</xdr:col>
      <xdr:colOff>101600</xdr:colOff>
      <xdr:row>58</xdr:row>
      <xdr:rowOff>53165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89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44292</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988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78590</xdr:rowOff>
    </xdr:from>
    <xdr:to>
      <xdr:col>36</xdr:col>
      <xdr:colOff>165100</xdr:colOff>
      <xdr:row>58</xdr:row>
      <xdr:rowOff>8740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85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171317</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94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28902</xdr:rowOff>
    </xdr:from>
    <xdr:to>
      <xdr:col>54</xdr:col>
      <xdr:colOff>189865</xdr:colOff>
      <xdr:row>78</xdr:row>
      <xdr:rowOff>120634</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201852"/>
          <a:ext cx="1270" cy="129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124461</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497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120634</xdr:rowOff>
    </xdr:from>
    <xdr:to>
      <xdr:col>55</xdr:col>
      <xdr:colOff>88900</xdr:colOff>
      <xdr:row>78</xdr:row>
      <xdr:rowOff>120634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493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147029</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97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286,734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28902</xdr:rowOff>
    </xdr:from>
    <xdr:to>
      <xdr:col>55</xdr:col>
      <xdr:colOff>88900</xdr:colOff>
      <xdr:row>71</xdr:row>
      <xdr:rowOff>28902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2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36195</xdr:rowOff>
    </xdr:from>
    <xdr:to>
      <xdr:col>55</xdr:col>
      <xdr:colOff>0</xdr:colOff>
      <xdr:row>78</xdr:row>
      <xdr:rowOff>37328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9639300" y="13409295"/>
          <a:ext cx="838200" cy="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155371</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185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132494</xdr:rowOff>
    </xdr:from>
    <xdr:to>
      <xdr:col>55</xdr:col>
      <xdr:colOff>50800</xdr:colOff>
      <xdr:row>78</xdr:row>
      <xdr:rowOff>62644</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36195</xdr:rowOff>
    </xdr:from>
    <xdr:to>
      <xdr:col>50</xdr:col>
      <xdr:colOff>114300</xdr:colOff>
      <xdr:row>78</xdr:row>
      <xdr:rowOff>55096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8750300" y="13409295"/>
          <a:ext cx="889000" cy="18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123337</xdr:rowOff>
    </xdr:from>
    <xdr:to>
      <xdr:col>50</xdr:col>
      <xdr:colOff>165100</xdr:colOff>
      <xdr:row>78</xdr:row>
      <xdr:rowOff>53487</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70014</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39294</xdr:rowOff>
    </xdr:from>
    <xdr:to>
      <xdr:col>45</xdr:col>
      <xdr:colOff>177800</xdr:colOff>
      <xdr:row>78</xdr:row>
      <xdr:rowOff>55096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7861300" y="13412394"/>
          <a:ext cx="889000" cy="15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119176</xdr:rowOff>
    </xdr:from>
    <xdr:to>
      <xdr:col>46</xdr:col>
      <xdr:colOff>38100</xdr:colOff>
      <xdr:row>78</xdr:row>
      <xdr:rowOff>49326</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65853</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39294</xdr:rowOff>
    </xdr:from>
    <xdr:to>
      <xdr:col>41</xdr:col>
      <xdr:colOff>50800</xdr:colOff>
      <xdr:row>78</xdr:row>
      <xdr:rowOff>89883</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6972300" y="13412394"/>
          <a:ext cx="889000" cy="50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112016</xdr:rowOff>
    </xdr:from>
    <xdr:to>
      <xdr:col>41</xdr:col>
      <xdr:colOff>101600</xdr:colOff>
      <xdr:row>78</xdr:row>
      <xdr:rowOff>42166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58693</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0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161348</xdr:rowOff>
    </xdr:from>
    <xdr:to>
      <xdr:col>36</xdr:col>
      <xdr:colOff>165100</xdr:colOff>
      <xdr:row>78</xdr:row>
      <xdr:rowOff>91498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108025</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13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157978</xdr:rowOff>
    </xdr:from>
    <xdr:to>
      <xdr:col>55</xdr:col>
      <xdr:colOff>50800</xdr:colOff>
      <xdr:row>78</xdr:row>
      <xdr:rowOff>88128</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35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110921</xdr:rowOff>
    </xdr:from>
    <xdr:ext cx="534377"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31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156845</xdr:rowOff>
    </xdr:from>
    <xdr:to>
      <xdr:col>50</xdr:col>
      <xdr:colOff>165100</xdr:colOff>
      <xdr:row>78</xdr:row>
      <xdr:rowOff>86995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358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78122</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345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4296</xdr:rowOff>
    </xdr:from>
    <xdr:to>
      <xdr:col>46</xdr:col>
      <xdr:colOff>38100</xdr:colOff>
      <xdr:row>78</xdr:row>
      <xdr:rowOff>105896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37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97023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83111" y="13470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159944</xdr:rowOff>
    </xdr:from>
    <xdr:to>
      <xdr:col>41</xdr:col>
      <xdr:colOff>101600</xdr:colOff>
      <xdr:row>78</xdr:row>
      <xdr:rowOff>90094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36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81221</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594111" y="13454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39083</xdr:rowOff>
    </xdr:from>
    <xdr:to>
      <xdr:col>36</xdr:col>
      <xdr:colOff>165100</xdr:colOff>
      <xdr:row>78</xdr:row>
      <xdr:rowOff>140683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41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131810</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05111" y="13504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154894</xdr:rowOff>
    </xdr:from>
    <xdr:to>
      <xdr:col>54</xdr:col>
      <xdr:colOff>189865</xdr:colOff>
      <xdr:row>98</xdr:row>
      <xdr:rowOff>75022</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413944"/>
          <a:ext cx="1270" cy="1463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78849</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80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75022</xdr:rowOff>
    </xdr:from>
    <xdr:to>
      <xdr:col>55</xdr:col>
      <xdr:colOff>88900</xdr:colOff>
      <xdr:row>98</xdr:row>
      <xdr:rowOff>75022</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77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101571</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189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210,506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154894</xdr:rowOff>
    </xdr:from>
    <xdr:to>
      <xdr:col>55</xdr:col>
      <xdr:colOff>88900</xdr:colOff>
      <xdr:row>89</xdr:row>
      <xdr:rowOff>154894</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41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144287</xdr:rowOff>
    </xdr:from>
    <xdr:to>
      <xdr:col>55</xdr:col>
      <xdr:colOff>0</xdr:colOff>
      <xdr:row>95</xdr:row>
      <xdr:rowOff>10914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260587"/>
          <a:ext cx="838200" cy="3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1109</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60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22682</xdr:rowOff>
    </xdr:from>
    <xdr:to>
      <xdr:col>55</xdr:col>
      <xdr:colOff>50800</xdr:colOff>
      <xdr:row>96</xdr:row>
      <xdr:rowOff>124282</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10914</xdr:rowOff>
    </xdr:from>
    <xdr:to>
      <xdr:col>50</xdr:col>
      <xdr:colOff>114300</xdr:colOff>
      <xdr:row>95</xdr:row>
      <xdr:rowOff>84775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298664"/>
          <a:ext cx="889000" cy="7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26043</xdr:rowOff>
    </xdr:from>
    <xdr:to>
      <xdr:col>50</xdr:col>
      <xdr:colOff>165100</xdr:colOff>
      <xdr:row>96</xdr:row>
      <xdr:rowOff>127643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118770</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57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84775</xdr:rowOff>
    </xdr:from>
    <xdr:to>
      <xdr:col>45</xdr:col>
      <xdr:colOff>177800</xdr:colOff>
      <xdr:row>96</xdr:row>
      <xdr:rowOff>81400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372525"/>
          <a:ext cx="889000" cy="168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13408</xdr:rowOff>
    </xdr:from>
    <xdr:to>
      <xdr:col>46</xdr:col>
      <xdr:colOff>38100</xdr:colOff>
      <xdr:row>96</xdr:row>
      <xdr:rowOff>115008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106135</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56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81400</xdr:rowOff>
    </xdr:from>
    <xdr:to>
      <xdr:col>41</xdr:col>
      <xdr:colOff>50800</xdr:colOff>
      <xdr:row>97</xdr:row>
      <xdr:rowOff>12689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540600"/>
          <a:ext cx="889000" cy="102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53467</xdr:rowOff>
    </xdr:from>
    <xdr:to>
      <xdr:col>41</xdr:col>
      <xdr:colOff>101600</xdr:colOff>
      <xdr:row>96</xdr:row>
      <xdr:rowOff>155067</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146194</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60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93571</xdr:rowOff>
    </xdr:from>
    <xdr:to>
      <xdr:col>36</xdr:col>
      <xdr:colOff>165100</xdr:colOff>
      <xdr:row>97</xdr:row>
      <xdr:rowOff>23721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55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40248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2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93487</xdr:rowOff>
    </xdr:from>
    <xdr:to>
      <xdr:col>55</xdr:col>
      <xdr:colOff>50800</xdr:colOff>
      <xdr:row>95</xdr:row>
      <xdr:rowOff>23637</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20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116364</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061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131564</xdr:rowOff>
    </xdr:from>
    <xdr:to>
      <xdr:col>50</xdr:col>
      <xdr:colOff>165100</xdr:colOff>
      <xdr:row>95</xdr:row>
      <xdr:rowOff>61714</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24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78241</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02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33975</xdr:rowOff>
    </xdr:from>
    <xdr:to>
      <xdr:col>46</xdr:col>
      <xdr:colOff>38100</xdr:colOff>
      <xdr:row>95</xdr:row>
      <xdr:rowOff>135575</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32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152102</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30600</xdr:rowOff>
    </xdr:from>
    <xdr:to>
      <xdr:col>41</xdr:col>
      <xdr:colOff>101600</xdr:colOff>
      <xdr:row>96</xdr:row>
      <xdr:rowOff>132200</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48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148727</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26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133339</xdr:rowOff>
    </xdr:from>
    <xdr:to>
      <xdr:col>36</xdr:col>
      <xdr:colOff>165100</xdr:colOff>
      <xdr:row>97</xdr:row>
      <xdr:rowOff>63489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592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54616</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685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122921</xdr:rowOff>
    </xdr:from>
    <xdr:to>
      <xdr:col>85</xdr:col>
      <xdr:colOff>126364</xdr:colOff>
      <xdr:row>37</xdr:row>
      <xdr:rowOff>71783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266421"/>
          <a:ext cx="1269" cy="114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75610</xdr:rowOff>
    </xdr:from>
    <xdr:ext cx="534377"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41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71783</xdr:rowOff>
    </xdr:from>
    <xdr:to>
      <xdr:col>86</xdr:col>
      <xdr:colOff>25400</xdr:colOff>
      <xdr:row>37</xdr:row>
      <xdr:rowOff>71783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415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69598</xdr:rowOff>
    </xdr:from>
    <xdr:ext cx="534377"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5041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60,734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122921</xdr:rowOff>
    </xdr:from>
    <xdr:to>
      <xdr:col>86</xdr:col>
      <xdr:colOff>25400</xdr:colOff>
      <xdr:row>30</xdr:row>
      <xdr:rowOff>122921</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266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29835</xdr:rowOff>
    </xdr:from>
    <xdr:to>
      <xdr:col>85</xdr:col>
      <xdr:colOff>127000</xdr:colOff>
      <xdr:row>33</xdr:row>
      <xdr:rowOff>67828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5481300" y="5687685"/>
          <a:ext cx="838200" cy="37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125963</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5955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147536</xdr:rowOff>
    </xdr:from>
    <xdr:to>
      <xdr:col>85</xdr:col>
      <xdr:colOff>177800</xdr:colOff>
      <xdr:row>35</xdr:row>
      <xdr:rowOff>77686</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597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67828</xdr:rowOff>
    </xdr:from>
    <xdr:to>
      <xdr:col>81</xdr:col>
      <xdr:colOff>50800</xdr:colOff>
      <xdr:row>35</xdr:row>
      <xdr:rowOff>86551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4592300" y="5725678"/>
          <a:ext cx="889000" cy="36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8639</xdr:rowOff>
    </xdr:from>
    <xdr:to>
      <xdr:col>81</xdr:col>
      <xdr:colOff>101600</xdr:colOff>
      <xdr:row>35</xdr:row>
      <xdr:rowOff>110239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009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101366</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610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86551</xdr:rowOff>
    </xdr:from>
    <xdr:to>
      <xdr:col>76</xdr:col>
      <xdr:colOff>114300</xdr:colOff>
      <xdr:row>35</xdr:row>
      <xdr:rowOff>156616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3703300" y="6087301"/>
          <a:ext cx="889000" cy="70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159720</xdr:rowOff>
    </xdr:from>
    <xdr:to>
      <xdr:col>76</xdr:col>
      <xdr:colOff>165100</xdr:colOff>
      <xdr:row>35</xdr:row>
      <xdr:rowOff>89870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598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106397</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576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127013</xdr:rowOff>
    </xdr:from>
    <xdr:to>
      <xdr:col>71</xdr:col>
      <xdr:colOff>177800</xdr:colOff>
      <xdr:row>35</xdr:row>
      <xdr:rowOff>156616</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2814300" y="6127763"/>
          <a:ext cx="889000" cy="29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147444</xdr:rowOff>
    </xdr:from>
    <xdr:to>
      <xdr:col>72</xdr:col>
      <xdr:colOff>38100</xdr:colOff>
      <xdr:row>35</xdr:row>
      <xdr:rowOff>77594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5976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94121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575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33716</xdr:rowOff>
    </xdr:from>
    <xdr:to>
      <xdr:col>67</xdr:col>
      <xdr:colOff>101600</xdr:colOff>
      <xdr:row>35</xdr:row>
      <xdr:rowOff>135316</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034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151843</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5809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150485</xdr:rowOff>
    </xdr:from>
    <xdr:to>
      <xdr:col>85</xdr:col>
      <xdr:colOff>177800</xdr:colOff>
      <xdr:row>33</xdr:row>
      <xdr:rowOff>80635</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563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1912</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5488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17028</xdr:rowOff>
    </xdr:from>
    <xdr:to>
      <xdr:col>81</xdr:col>
      <xdr:colOff>101600</xdr:colOff>
      <xdr:row>33</xdr:row>
      <xdr:rowOff>118628</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5674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135155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5450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35751</xdr:rowOff>
    </xdr:from>
    <xdr:to>
      <xdr:col>76</xdr:col>
      <xdr:colOff>165100</xdr:colOff>
      <xdr:row>35</xdr:row>
      <xdr:rowOff>137351</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03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128478</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129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105816</xdr:rowOff>
    </xdr:from>
    <xdr:to>
      <xdr:col>72</xdr:col>
      <xdr:colOff>38100</xdr:colOff>
      <xdr:row>36</xdr:row>
      <xdr:rowOff>35966</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10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27093</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199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76213</xdr:rowOff>
    </xdr:from>
    <xdr:to>
      <xdr:col>67</xdr:col>
      <xdr:colOff>101600</xdr:colOff>
      <xdr:row>36</xdr:row>
      <xdr:rowOff>6363</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607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168940</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16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98492</xdr:rowOff>
    </xdr:from>
    <xdr:to>
      <xdr:col>85</xdr:col>
      <xdr:colOff>126364</xdr:colOff>
      <xdr:row>58</xdr:row>
      <xdr:rowOff>16873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6317595" y="8670992"/>
          <a:ext cx="1269" cy="1289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20700</xdr:rowOff>
    </xdr:from>
    <xdr:ext cx="534377" cy="259045"/>
    <xdr:sp macro="" textlink="">
      <xdr:nvSpPr>
        <xdr:cNvPr id="563" name="教育費最小値テキスト">
          <a:extLst>
            <a:ext uri="{FF2B5EF4-FFF2-40B4-BE49-F238E27FC236}">
              <a16:creationId xmlns:a16="http://schemas.microsoft.com/office/drawing/2014/main" id="{00000000-0008-0000-0700-000033020000}"/>
            </a:ext>
          </a:extLst>
        </xdr:cNvPr>
        <xdr:cNvSpPr txBox="1"/>
      </xdr:nvSpPr>
      <xdr:spPr>
        <a:xfrm>
          <a:off x="16370300" y="996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16873</xdr:rowOff>
    </xdr:from>
    <xdr:to>
      <xdr:col>86</xdr:col>
      <xdr:colOff>25400</xdr:colOff>
      <xdr:row>58</xdr:row>
      <xdr:rowOff>16873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9960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45169</xdr:rowOff>
    </xdr:from>
    <xdr:ext cx="599010" cy="259045"/>
    <xdr:sp macro="" textlink="">
      <xdr:nvSpPr>
        <xdr:cNvPr id="565" name="教育費最大値テキスト">
          <a:extLst>
            <a:ext uri="{FF2B5EF4-FFF2-40B4-BE49-F238E27FC236}">
              <a16:creationId xmlns:a16="http://schemas.microsoft.com/office/drawing/2014/main" id="{00000000-0008-0000-0700-000035020000}"/>
            </a:ext>
          </a:extLst>
        </xdr:cNvPr>
        <xdr:cNvSpPr txBox="1"/>
      </xdr:nvSpPr>
      <xdr:spPr>
        <a:xfrm>
          <a:off x="16370300" y="84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309,013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98492</xdr:rowOff>
    </xdr:from>
    <xdr:to>
      <xdr:col>86</xdr:col>
      <xdr:colOff>25400</xdr:colOff>
      <xdr:row>50</xdr:row>
      <xdr:rowOff>98492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867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162871</xdr:rowOff>
    </xdr:from>
    <xdr:to>
      <xdr:col>85</xdr:col>
      <xdr:colOff>127000</xdr:colOff>
      <xdr:row>56</xdr:row>
      <xdr:rowOff>52119</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5481300" y="9592621"/>
          <a:ext cx="838200" cy="6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97672</xdr:rowOff>
    </xdr:from>
    <xdr:ext cx="534377" cy="259045"/>
    <xdr:sp macro="" textlink="">
      <xdr:nvSpPr>
        <xdr:cNvPr id="568" name="教育費平均値テキスト">
          <a:extLst>
            <a:ext uri="{FF2B5EF4-FFF2-40B4-BE49-F238E27FC236}">
              <a16:creationId xmlns:a16="http://schemas.microsoft.com/office/drawing/2014/main" id="{00000000-0008-0000-0700-000038020000}"/>
            </a:ext>
          </a:extLst>
        </xdr:cNvPr>
        <xdr:cNvSpPr txBox="1"/>
      </xdr:nvSpPr>
      <xdr:spPr>
        <a:xfrm>
          <a:off x="16370300" y="9698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119245</xdr:rowOff>
    </xdr:from>
    <xdr:to>
      <xdr:col>85</xdr:col>
      <xdr:colOff>177800</xdr:colOff>
      <xdr:row>57</xdr:row>
      <xdr:rowOff>49395</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6268700" y="972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159876</xdr:rowOff>
    </xdr:from>
    <xdr:to>
      <xdr:col>81</xdr:col>
      <xdr:colOff>50800</xdr:colOff>
      <xdr:row>56</xdr:row>
      <xdr:rowOff>52119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4592300" y="9589626"/>
          <a:ext cx="889000" cy="63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137944</xdr:rowOff>
    </xdr:from>
    <xdr:to>
      <xdr:col>81</xdr:col>
      <xdr:colOff>101600</xdr:colOff>
      <xdr:row>57</xdr:row>
      <xdr:rowOff>68094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5430500" y="9739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59221</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5214111" y="983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140615</xdr:rowOff>
    </xdr:from>
    <xdr:to>
      <xdr:col>76</xdr:col>
      <xdr:colOff>114300</xdr:colOff>
      <xdr:row>55</xdr:row>
      <xdr:rowOff>159876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3703300" y="9570365"/>
          <a:ext cx="889000" cy="1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131095</xdr:rowOff>
    </xdr:from>
    <xdr:to>
      <xdr:col>76</xdr:col>
      <xdr:colOff>165100</xdr:colOff>
      <xdr:row>57</xdr:row>
      <xdr:rowOff>61245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4541500" y="9732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52372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4325111" y="9825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125906</xdr:rowOff>
    </xdr:from>
    <xdr:to>
      <xdr:col>71</xdr:col>
      <xdr:colOff>177800</xdr:colOff>
      <xdr:row>55</xdr:row>
      <xdr:rowOff>140615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814300" y="9555656"/>
          <a:ext cx="889000" cy="14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108024</xdr:rowOff>
    </xdr:from>
    <xdr:to>
      <xdr:col>72</xdr:col>
      <xdr:colOff>38100</xdr:colOff>
      <xdr:row>57</xdr:row>
      <xdr:rowOff>38174</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3652500" y="9709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29301</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3436111" y="980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127117</xdr:rowOff>
    </xdr:from>
    <xdr:to>
      <xdr:col>67</xdr:col>
      <xdr:colOff>101600</xdr:colOff>
      <xdr:row>57</xdr:row>
      <xdr:rowOff>57267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2763500" y="972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48394</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547111" y="982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112071</xdr:rowOff>
    </xdr:from>
    <xdr:to>
      <xdr:col>85</xdr:col>
      <xdr:colOff>177800</xdr:colOff>
      <xdr:row>56</xdr:row>
      <xdr:rowOff>42221</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6268700" y="9541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134948</xdr:rowOff>
    </xdr:from>
    <xdr:ext cx="599010" cy="259045"/>
    <xdr:sp macro="" textlink="">
      <xdr:nvSpPr>
        <xdr:cNvPr id="587" name="教育費該当値テキスト">
          <a:extLst>
            <a:ext uri="{FF2B5EF4-FFF2-40B4-BE49-F238E27FC236}">
              <a16:creationId xmlns:a16="http://schemas.microsoft.com/office/drawing/2014/main" id="{00000000-0008-0000-0700-00004B020000}"/>
            </a:ext>
          </a:extLst>
        </xdr:cNvPr>
        <xdr:cNvSpPr txBox="1"/>
      </xdr:nvSpPr>
      <xdr:spPr>
        <a:xfrm>
          <a:off x="16370300" y="9393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1319</xdr:rowOff>
    </xdr:from>
    <xdr:to>
      <xdr:col>81</xdr:col>
      <xdr:colOff>101600</xdr:colOff>
      <xdr:row>56</xdr:row>
      <xdr:rowOff>102919</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5430500" y="960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119446</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9377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109076</xdr:rowOff>
    </xdr:from>
    <xdr:to>
      <xdr:col>76</xdr:col>
      <xdr:colOff>165100</xdr:colOff>
      <xdr:row>56</xdr:row>
      <xdr:rowOff>39226</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4541500" y="953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55753</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292795" y="9314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89815</xdr:rowOff>
    </xdr:from>
    <xdr:to>
      <xdr:col>72</xdr:col>
      <xdr:colOff>38100</xdr:colOff>
      <xdr:row>56</xdr:row>
      <xdr:rowOff>19965</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3652500" y="951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36492</xdr:rowOff>
    </xdr:from>
    <xdr:ext cx="59901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03795" y="9294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75106</xdr:rowOff>
    </xdr:from>
    <xdr:to>
      <xdr:col>67</xdr:col>
      <xdr:colOff>101600</xdr:colOff>
      <xdr:row>56</xdr:row>
      <xdr:rowOff>5256</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2763500" y="950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21783</xdr:rowOff>
    </xdr:from>
    <xdr:ext cx="59901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14795" y="9280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151168</xdr:rowOff>
    </xdr:from>
    <xdr:to>
      <xdr:col>85</xdr:col>
      <xdr:colOff>126364</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52668"/>
          <a:ext cx="1269" cy="1436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97845</xdr:rowOff>
    </xdr:from>
    <xdr:ext cx="599010"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27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113,097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151168</xdr:rowOff>
    </xdr:from>
    <xdr:to>
      <xdr:col>86</xdr:col>
      <xdr:colOff>25400</xdr:colOff>
      <xdr:row>70</xdr:row>
      <xdr:rowOff>151168</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52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42114</xdr:rowOff>
    </xdr:from>
    <xdr:to>
      <xdr:col>85</xdr:col>
      <xdr:colOff>127000</xdr:colOff>
      <xdr:row>76</xdr:row>
      <xdr:rowOff>167221</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5481300" y="13072314"/>
          <a:ext cx="838200" cy="125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44645</xdr:rowOff>
    </xdr:from>
    <xdr:ext cx="469744"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417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66218</xdr:rowOff>
    </xdr:from>
    <xdr:to>
      <xdr:col>85</xdr:col>
      <xdr:colOff>177800</xdr:colOff>
      <xdr:row>78</xdr:row>
      <xdr:rowOff>167818</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439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146647</xdr:rowOff>
    </xdr:from>
    <xdr:to>
      <xdr:col>81</xdr:col>
      <xdr:colOff>50800</xdr:colOff>
      <xdr:row>76</xdr:row>
      <xdr:rowOff>42114</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4592300" y="12662497"/>
          <a:ext cx="889000" cy="40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52743</xdr:rowOff>
    </xdr:from>
    <xdr:to>
      <xdr:col>81</xdr:col>
      <xdr:colOff>101600</xdr:colOff>
      <xdr:row>78</xdr:row>
      <xdr:rowOff>154343</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425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145470</xdr:rowOff>
    </xdr:from>
    <xdr:ext cx="469744"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46428" y="1351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142189</xdr:rowOff>
    </xdr:from>
    <xdr:to>
      <xdr:col>76</xdr:col>
      <xdr:colOff>114300</xdr:colOff>
      <xdr:row>73</xdr:row>
      <xdr:rowOff>146647</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3703300" y="12486589"/>
          <a:ext cx="889000" cy="17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37288</xdr:rowOff>
    </xdr:from>
    <xdr:to>
      <xdr:col>76</xdr:col>
      <xdr:colOff>165100</xdr:colOff>
      <xdr:row>78</xdr:row>
      <xdr:rowOff>138888</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41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130015</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325111" y="1350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163513</xdr:rowOff>
    </xdr:from>
    <xdr:to>
      <xdr:col>71</xdr:col>
      <xdr:colOff>177800</xdr:colOff>
      <xdr:row>72</xdr:row>
      <xdr:rowOff>142189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814300" y="12336463"/>
          <a:ext cx="889000" cy="150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48133</xdr:rowOff>
    </xdr:from>
    <xdr:to>
      <xdr:col>72</xdr:col>
      <xdr:colOff>38100</xdr:colOff>
      <xdr:row>78</xdr:row>
      <xdr:rowOff>149733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42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140860</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468428" y="13513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36615</xdr:rowOff>
    </xdr:from>
    <xdr:to>
      <xdr:col>67</xdr:col>
      <xdr:colOff>101600</xdr:colOff>
      <xdr:row>78</xdr:row>
      <xdr:rowOff>138215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40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129342</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47111" y="1350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116421</xdr:rowOff>
    </xdr:from>
    <xdr:to>
      <xdr:col>85</xdr:col>
      <xdr:colOff>177800</xdr:colOff>
      <xdr:row>77</xdr:row>
      <xdr:rowOff>46571</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146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139298</xdr:rowOff>
    </xdr:from>
    <xdr:ext cx="534377"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2998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162764</xdr:rowOff>
    </xdr:from>
    <xdr:to>
      <xdr:col>81</xdr:col>
      <xdr:colOff>101600</xdr:colOff>
      <xdr:row>76</xdr:row>
      <xdr:rowOff>92914</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02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109440</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14111" y="12796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95847</xdr:rowOff>
    </xdr:from>
    <xdr:to>
      <xdr:col>76</xdr:col>
      <xdr:colOff>165100</xdr:colOff>
      <xdr:row>74</xdr:row>
      <xdr:rowOff>25997</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261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42524</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25111" y="12386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91389</xdr:rowOff>
    </xdr:from>
    <xdr:to>
      <xdr:col>72</xdr:col>
      <xdr:colOff>38100</xdr:colOff>
      <xdr:row>73</xdr:row>
      <xdr:rowOff>21539</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243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38066</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436111" y="1221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112713</xdr:rowOff>
    </xdr:from>
    <xdr:to>
      <xdr:col>67</xdr:col>
      <xdr:colOff>101600</xdr:colOff>
      <xdr:row>72</xdr:row>
      <xdr:rowOff>42863</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228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70</xdr:row>
      <xdr:rowOff>59390</xdr:rowOff>
    </xdr:from>
    <xdr:ext cx="534377"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547111" y="1206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103918</xdr:rowOff>
    </xdr:from>
    <xdr:to>
      <xdr:col>85</xdr:col>
      <xdr:colOff>126364</xdr:colOff>
      <xdr:row>98</xdr:row>
      <xdr:rowOff>64548</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705868"/>
          <a:ext cx="1269" cy="1160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68375</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87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64548</xdr:rowOff>
    </xdr:from>
    <xdr:to>
      <xdr:col>86</xdr:col>
      <xdr:colOff>25400</xdr:colOff>
      <xdr:row>98</xdr:row>
      <xdr:rowOff>64548</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86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50595</xdr:rowOff>
    </xdr:from>
    <xdr:ext cx="599010"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81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540,653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103918</xdr:rowOff>
    </xdr:from>
    <xdr:to>
      <xdr:col>86</xdr:col>
      <xdr:colOff>25400</xdr:colOff>
      <xdr:row>91</xdr:row>
      <xdr:rowOff>103918</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705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152995</xdr:rowOff>
    </xdr:from>
    <xdr:to>
      <xdr:col>85</xdr:col>
      <xdr:colOff>127000</xdr:colOff>
      <xdr:row>96</xdr:row>
      <xdr:rowOff>153163</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5481300" y="16612195"/>
          <a:ext cx="838200" cy="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62005</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6926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83578</xdr:rowOff>
    </xdr:from>
    <xdr:to>
      <xdr:col>85</xdr:col>
      <xdr:colOff>177800</xdr:colOff>
      <xdr:row>98</xdr:row>
      <xdr:rowOff>13728</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152995</xdr:rowOff>
    </xdr:from>
    <xdr:to>
      <xdr:col>81</xdr:col>
      <xdr:colOff>50800</xdr:colOff>
      <xdr:row>97</xdr:row>
      <xdr:rowOff>2442</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4592300" y="16612195"/>
          <a:ext cx="889000" cy="2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83055</xdr:rowOff>
    </xdr:from>
    <xdr:to>
      <xdr:col>81</xdr:col>
      <xdr:colOff>101600</xdr:colOff>
      <xdr:row>98</xdr:row>
      <xdr:rowOff>13205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4332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80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2442</xdr:rowOff>
    </xdr:from>
    <xdr:to>
      <xdr:col>76</xdr:col>
      <xdr:colOff>114300</xdr:colOff>
      <xdr:row>97</xdr:row>
      <xdr:rowOff>34438</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6633092"/>
          <a:ext cx="889000" cy="3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88824</xdr:rowOff>
    </xdr:from>
    <xdr:to>
      <xdr:col>76</xdr:col>
      <xdr:colOff>165100</xdr:colOff>
      <xdr:row>98</xdr:row>
      <xdr:rowOff>18974</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10101</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8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34438</xdr:rowOff>
    </xdr:from>
    <xdr:to>
      <xdr:col>71</xdr:col>
      <xdr:colOff>177800</xdr:colOff>
      <xdr:row>97</xdr:row>
      <xdr:rowOff>40608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665088"/>
          <a:ext cx="889000" cy="6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99146</xdr:rowOff>
    </xdr:from>
    <xdr:to>
      <xdr:col>72</xdr:col>
      <xdr:colOff>38100</xdr:colOff>
      <xdr:row>98</xdr:row>
      <xdr:rowOff>29296</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20423</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102206</xdr:rowOff>
    </xdr:from>
    <xdr:to>
      <xdr:col>67</xdr:col>
      <xdr:colOff>101600</xdr:colOff>
      <xdr:row>98</xdr:row>
      <xdr:rowOff>32356</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73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23483</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825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102363</xdr:rowOff>
    </xdr:from>
    <xdr:to>
      <xdr:col>85</xdr:col>
      <xdr:colOff>177800</xdr:colOff>
      <xdr:row>97</xdr:row>
      <xdr:rowOff>32513</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56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125240</xdr:rowOff>
    </xdr:from>
    <xdr:ext cx="599010"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412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102195</xdr:rowOff>
    </xdr:from>
    <xdr:to>
      <xdr:col>81</xdr:col>
      <xdr:colOff>101600</xdr:colOff>
      <xdr:row>97</xdr:row>
      <xdr:rowOff>32345</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56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48872</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181795" y="16336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123092</xdr:rowOff>
    </xdr:from>
    <xdr:to>
      <xdr:col>76</xdr:col>
      <xdr:colOff>165100</xdr:colOff>
      <xdr:row>97</xdr:row>
      <xdr:rowOff>53242</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58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69769</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292795" y="16357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155088</xdr:rowOff>
    </xdr:from>
    <xdr:to>
      <xdr:col>72</xdr:col>
      <xdr:colOff>38100</xdr:colOff>
      <xdr:row>97</xdr:row>
      <xdr:rowOff>85238</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614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101765</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03795" y="16389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161258</xdr:rowOff>
    </xdr:from>
    <xdr:to>
      <xdr:col>67</xdr:col>
      <xdr:colOff>101600</xdr:colOff>
      <xdr:row>97</xdr:row>
      <xdr:rowOff>91408</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62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107935</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14795" y="16395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91059</xdr:rowOff>
    </xdr:from>
    <xdr:to>
      <xdr:col>116</xdr:col>
      <xdr:colOff>62864</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234559"/>
          <a:ext cx="1269" cy="1496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76471</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763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37736</xdr:rowOff>
    </xdr:from>
    <xdr:ext cx="534377"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5009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91059</xdr:rowOff>
    </xdr:from>
    <xdr:to>
      <xdr:col>116</xdr:col>
      <xdr:colOff>152400</xdr:colOff>
      <xdr:row>30</xdr:row>
      <xdr:rowOff>91059</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234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165371</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509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142494</xdr:rowOff>
    </xdr:from>
    <xdr:to>
      <xdr:col>116</xdr:col>
      <xdr:colOff>114300</xdr:colOff>
      <xdr:row>39</xdr:row>
      <xdr:rowOff>72644</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65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147447</xdr:rowOff>
    </xdr:from>
    <xdr:to>
      <xdr:col>112</xdr:col>
      <xdr:colOff>38100</xdr:colOff>
      <xdr:row>39</xdr:row>
      <xdr:rowOff>77597</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662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94124</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4377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157353</xdr:rowOff>
    </xdr:from>
    <xdr:to>
      <xdr:col>107</xdr:col>
      <xdr:colOff>101600</xdr:colOff>
      <xdr:row>39</xdr:row>
      <xdr:rowOff>87503</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67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104030</xdr:rowOff>
    </xdr:from>
    <xdr:ext cx="313932"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77333" y="6447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147955</xdr:rowOff>
    </xdr:from>
    <xdr:to>
      <xdr:col>102</xdr:col>
      <xdr:colOff>165100</xdr:colOff>
      <xdr:row>39</xdr:row>
      <xdr:rowOff>78105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66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94632</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438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149860</xdr:rowOff>
    </xdr:from>
    <xdr:to>
      <xdr:col>98</xdr:col>
      <xdr:colOff>38100</xdr:colOff>
      <xdr:row>39</xdr:row>
      <xdr:rowOff>80010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6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96537</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67017" y="6440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120921</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6360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21970</xdr:rowOff>
    </xdr:from>
    <xdr:ext cx="46717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153579</xdr:rowOff>
    </xdr:from>
    <xdr:to>
      <xdr:col>116</xdr:col>
      <xdr:colOff>62864</xdr:colOff>
      <xdr:row>59</xdr:row>
      <xdr:rowOff>98878</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flipV="1">
          <a:off x="22159595" y="8726079"/>
          <a:ext cx="1269" cy="148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146157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10261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100256</xdr:rowOff>
    </xdr:from>
    <xdr:ext cx="469744"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850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9,115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153579</xdr:rowOff>
    </xdr:from>
    <xdr:to>
      <xdr:col>116</xdr:col>
      <xdr:colOff>152400</xdr:colOff>
      <xdr:row>50</xdr:row>
      <xdr:rowOff>153579</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8726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63608</xdr:rowOff>
    </xdr:from>
    <xdr:ext cx="313932"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1000770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40731</xdr:rowOff>
    </xdr:from>
    <xdr:to>
      <xdr:col>116</xdr:col>
      <xdr:colOff>114300</xdr:colOff>
      <xdr:row>59</xdr:row>
      <xdr:rowOff>142331</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10156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40405</xdr:rowOff>
    </xdr:from>
    <xdr:to>
      <xdr:col>112</xdr:col>
      <xdr:colOff>38100</xdr:colOff>
      <xdr:row>59</xdr:row>
      <xdr:rowOff>142005</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158532</xdr:rowOff>
    </xdr:from>
    <xdr:ext cx="313932"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66333" y="9931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39915</xdr:rowOff>
    </xdr:from>
    <xdr:to>
      <xdr:col>107</xdr:col>
      <xdr:colOff>101600</xdr:colOff>
      <xdr:row>59</xdr:row>
      <xdr:rowOff>141515</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1015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158042</xdr:rowOff>
    </xdr:from>
    <xdr:ext cx="313932"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277333" y="9930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39261</xdr:rowOff>
    </xdr:from>
    <xdr:to>
      <xdr:col>102</xdr:col>
      <xdr:colOff>165100</xdr:colOff>
      <xdr:row>59</xdr:row>
      <xdr:rowOff>140861</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101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157388</xdr:rowOff>
    </xdr:from>
    <xdr:ext cx="313932"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88333" y="9930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37628</xdr:rowOff>
    </xdr:from>
    <xdr:to>
      <xdr:col>98</xdr:col>
      <xdr:colOff>38100</xdr:colOff>
      <xdr:row>59</xdr:row>
      <xdr:rowOff>139228</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1015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155755</xdr:rowOff>
    </xdr:from>
    <xdr:ext cx="313932"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99333" y="99284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19157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10134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災害復旧費は平成３０年７月豪雨災害等の影響があり、類似団体と比較して高い数値となっているが、令和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大規模な災害が少なかったことから減少となっている。同じく、公債費も住民一人当たり１４４千円と類似団体と比較し非常に高い状況であるが、こちらも同災害に係る起債の増額とともに、近年の大型事業の影響による起債の発行増が影響している。</a:t>
          </a:r>
          <a:endParaRPr lang="ja-JP" altLang="ja-JP" sz="1400">
            <a:effectLst/>
          </a:endParaRPr>
        </a:p>
        <a:p>
          <a:r>
            <a:rPr kumimoji="1" lang="ja-JP" altLang="ja-JP" sz="1100">
              <a:solidFill>
                <a:schemeClr val="dk1"/>
              </a:solidFill>
              <a:effectLst/>
              <a:latin typeface="+mn-lt"/>
              <a:ea typeface="+mn-ea"/>
              <a:cs typeface="+mn-cs"/>
            </a:rPr>
            <a:t>　民生費については、障害福祉サービス等の扶助費が年々増加していることや、高齢化</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進行</a:t>
          </a:r>
          <a:r>
            <a:rPr kumimoji="1" lang="ja-JP" altLang="en-US" sz="1100">
              <a:solidFill>
                <a:schemeClr val="dk1"/>
              </a:solidFill>
              <a:effectLst/>
              <a:latin typeface="+mn-lt"/>
              <a:ea typeface="+mn-ea"/>
              <a:cs typeface="+mn-cs"/>
            </a:rPr>
            <a:t>などの要因に加えて高梁認定こども園整備費の増加などにより令和５年度は大きく増加している。</a:t>
          </a:r>
          <a:endParaRPr lang="ja-JP" altLang="ja-JP" sz="1400">
            <a:effectLst/>
          </a:endParaRPr>
        </a:p>
        <a:p>
          <a:r>
            <a:rPr kumimoji="1" lang="ja-JP" altLang="ja-JP" sz="1100">
              <a:solidFill>
                <a:schemeClr val="dk1"/>
              </a:solidFill>
              <a:effectLst/>
              <a:latin typeface="+mn-lt"/>
              <a:ea typeface="+mn-ea"/>
              <a:cs typeface="+mn-cs"/>
            </a:rPr>
            <a:t>　教育費については、</a:t>
          </a:r>
          <a:r>
            <a:rPr kumimoji="1" lang="ja-JP" altLang="en-US" sz="1100">
              <a:solidFill>
                <a:schemeClr val="dk1"/>
              </a:solidFill>
              <a:effectLst/>
              <a:latin typeface="+mn-lt"/>
              <a:ea typeface="+mn-ea"/>
              <a:cs typeface="+mn-cs"/>
            </a:rPr>
            <a:t>有漢義務教育学校の整備</a:t>
          </a:r>
          <a:r>
            <a:rPr kumimoji="1" lang="ja-JP" altLang="ja-JP" sz="1100">
              <a:solidFill>
                <a:schemeClr val="dk1"/>
              </a:solidFill>
              <a:effectLst/>
              <a:latin typeface="+mn-lt"/>
              <a:ea typeface="+mn-ea"/>
              <a:cs typeface="+mn-cs"/>
            </a:rPr>
            <a:t>を行っていることに加えて、高梁市図書館の運営委託料などから、類似団体平均と比較して高い数値となっている。また、市域が広いために施設数も多くなっていることから高くなっているものと思われる。今後は児童数も減少となっていくことから、学校園の適正配置を検討していく。</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本市は市税等の自主財源に乏しく、地方交付税等の依存財源に頼らざるを得ない状況であり、健全な財政運営のためにも財政調整基金の確保や実質収支額の改善に努めている。特に財政調整基金は、決算剰余金を中心に積み立てるとともに、取り崩しについては最低限の範囲に努めている。平成３０年７月豪雨災害等の復旧に対する基金の取崩により財政調整基金の残高は大きく減少したが、令和２年度以降は実質単年度収支が増加し、積み立てることができている。今後も事務事業の見直しなど、健全な行財政運営に努めていく。</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いずれの会計も実質赤字は発生していない。</a:t>
          </a:r>
          <a:endParaRPr lang="ja-JP" altLang="ja-JP" sz="1400">
            <a:effectLst/>
          </a:endParaRPr>
        </a:p>
        <a:p>
          <a:r>
            <a:rPr kumimoji="1" lang="ja-JP" altLang="ja-JP" sz="1100">
              <a:solidFill>
                <a:schemeClr val="dk1"/>
              </a:solidFill>
              <a:effectLst/>
              <a:latin typeface="+mn-lt"/>
              <a:ea typeface="+mn-ea"/>
              <a:cs typeface="+mn-cs"/>
            </a:rPr>
            <a:t>　一般会計については、引き続き財政運営適正化計画に基づき、事業の重点化を図り持続可能な財政運営を行う。</a:t>
          </a:r>
          <a:endParaRPr lang="ja-JP" altLang="ja-JP" sz="1400">
            <a:effectLst/>
          </a:endParaRPr>
        </a:p>
        <a:p>
          <a:r>
            <a:rPr kumimoji="1" lang="ja-JP" altLang="ja-JP" sz="1100">
              <a:solidFill>
                <a:schemeClr val="dk1"/>
              </a:solidFill>
              <a:effectLst/>
              <a:latin typeface="+mn-lt"/>
              <a:ea typeface="+mn-ea"/>
              <a:cs typeface="+mn-cs"/>
            </a:rPr>
            <a:t>　その他特別会計については、独立採算を原則とし、歳入歳出の適正化を図る。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415" t="s">
        <v>76</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 thickBot="1" x14ac:dyDescent="0.25">
      <c r="B2" s="182" t="s">
        <v>77</v>
      </c>
      <c r="C2" s="182"/>
      <c r="D2" s="183"/>
    </row>
    <row r="3" spans="1:119" ht="18.75" customHeight="1" thickBot="1" x14ac:dyDescent="0.25">
      <c r="A3" s="181"/>
      <c r="B3" s="416" t="s">
        <v>78</v>
      </c>
      <c r="C3" s="417"/>
      <c r="D3" s="417"/>
      <c r="E3" s="418"/>
      <c r="F3" s="418"/>
      <c r="G3" s="418"/>
      <c r="H3" s="418"/>
      <c r="I3" s="418"/>
      <c r="J3" s="418"/>
      <c r="K3" s="418"/>
      <c r="L3" s="418" t="s">
        <v>79</v>
      </c>
      <c r="M3" s="418"/>
      <c r="N3" s="418"/>
      <c r="O3" s="418"/>
      <c r="P3" s="418"/>
      <c r="Q3" s="418"/>
      <c r="R3" s="425"/>
      <c r="S3" s="425"/>
      <c r="T3" s="425"/>
      <c r="U3" s="425"/>
      <c r="V3" s="426"/>
      <c r="W3" s="400" t="s">
        <v>80</v>
      </c>
      <c r="X3" s="401"/>
      <c r="Y3" s="401"/>
      <c r="Z3" s="401"/>
      <c r="AA3" s="401"/>
      <c r="AB3" s="417"/>
      <c r="AC3" s="425" t="s">
        <v>81</v>
      </c>
      <c r="AD3" s="401"/>
      <c r="AE3" s="401"/>
      <c r="AF3" s="401"/>
      <c r="AG3" s="401"/>
      <c r="AH3" s="401"/>
      <c r="AI3" s="401"/>
      <c r="AJ3" s="401"/>
      <c r="AK3" s="401"/>
      <c r="AL3" s="402"/>
      <c r="AM3" s="400" t="s">
        <v>82</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83</v>
      </c>
      <c r="BO3" s="401"/>
      <c r="BP3" s="401"/>
      <c r="BQ3" s="401"/>
      <c r="BR3" s="401"/>
      <c r="BS3" s="401"/>
      <c r="BT3" s="401"/>
      <c r="BU3" s="402"/>
      <c r="BV3" s="400" t="s">
        <v>84</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85</v>
      </c>
      <c r="CU3" s="401"/>
      <c r="CV3" s="401"/>
      <c r="CW3" s="401"/>
      <c r="CX3" s="401"/>
      <c r="CY3" s="401"/>
      <c r="CZ3" s="401"/>
      <c r="DA3" s="402"/>
      <c r="DB3" s="400" t="s">
        <v>86</v>
      </c>
      <c r="DC3" s="401"/>
      <c r="DD3" s="401"/>
      <c r="DE3" s="401"/>
      <c r="DF3" s="401"/>
      <c r="DG3" s="401"/>
      <c r="DH3" s="401"/>
      <c r="DI3" s="402"/>
    </row>
    <row r="4" spans="1:119" ht="18.75" customHeight="1" x14ac:dyDescent="0.2">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87</v>
      </c>
      <c r="AZ4" s="404"/>
      <c r="BA4" s="404"/>
      <c r="BB4" s="404"/>
      <c r="BC4" s="404"/>
      <c r="BD4" s="404"/>
      <c r="BE4" s="404"/>
      <c r="BF4" s="404"/>
      <c r="BG4" s="404"/>
      <c r="BH4" s="404"/>
      <c r="BI4" s="404"/>
      <c r="BJ4" s="404"/>
      <c r="BK4" s="404"/>
      <c r="BL4" s="404"/>
      <c r="BM4" s="405"/>
      <c r="BN4" s="406">
        <v>27279348</v>
      </c>
      <c r="BO4" s="407"/>
      <c r="BP4" s="407"/>
      <c r="BQ4" s="407"/>
      <c r="BR4" s="407"/>
      <c r="BS4" s="407"/>
      <c r="BT4" s="407"/>
      <c r="BU4" s="408"/>
      <c r="BV4" s="406">
        <v>26639598</v>
      </c>
      <c r="BW4" s="407"/>
      <c r="BX4" s="407"/>
      <c r="BY4" s="407"/>
      <c r="BZ4" s="407"/>
      <c r="CA4" s="407"/>
      <c r="CB4" s="407"/>
      <c r="CC4" s="408"/>
      <c r="CD4" s="409" t="s">
        <v>88</v>
      </c>
      <c r="CE4" s="410"/>
      <c r="CF4" s="410"/>
      <c r="CG4" s="410"/>
      <c r="CH4" s="410"/>
      <c r="CI4" s="410"/>
      <c r="CJ4" s="410"/>
      <c r="CK4" s="410"/>
      <c r="CL4" s="410"/>
      <c r="CM4" s="410"/>
      <c r="CN4" s="410"/>
      <c r="CO4" s="410"/>
      <c r="CP4" s="410"/>
      <c r="CQ4" s="410"/>
      <c r="CR4" s="410"/>
      <c r="CS4" s="411"/>
      <c r="CT4" s="412">
        <v>6.4</v>
      </c>
      <c r="CU4" s="413"/>
      <c r="CV4" s="413"/>
      <c r="CW4" s="413"/>
      <c r="CX4" s="413"/>
      <c r="CY4" s="413"/>
      <c r="CZ4" s="413"/>
      <c r="DA4" s="414"/>
      <c r="DB4" s="412">
        <v>5.4</v>
      </c>
      <c r="DC4" s="413"/>
      <c r="DD4" s="413"/>
      <c r="DE4" s="413"/>
      <c r="DF4" s="413"/>
      <c r="DG4" s="413"/>
      <c r="DH4" s="413"/>
      <c r="DI4" s="414"/>
    </row>
    <row r="5" spans="1:119" ht="18.75" customHeight="1" x14ac:dyDescent="0.2">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89</v>
      </c>
      <c r="AN5" s="473"/>
      <c r="AO5" s="473"/>
      <c r="AP5" s="473"/>
      <c r="AQ5" s="473"/>
      <c r="AR5" s="473"/>
      <c r="AS5" s="473"/>
      <c r="AT5" s="474"/>
      <c r="AU5" s="475" t="s">
        <v>90</v>
      </c>
      <c r="AV5" s="476"/>
      <c r="AW5" s="476"/>
      <c r="AX5" s="476"/>
      <c r="AY5" s="477" t="s">
        <v>91</v>
      </c>
      <c r="AZ5" s="478"/>
      <c r="BA5" s="478"/>
      <c r="BB5" s="478"/>
      <c r="BC5" s="478"/>
      <c r="BD5" s="478"/>
      <c r="BE5" s="478"/>
      <c r="BF5" s="478"/>
      <c r="BG5" s="478"/>
      <c r="BH5" s="478"/>
      <c r="BI5" s="478"/>
      <c r="BJ5" s="478"/>
      <c r="BK5" s="478"/>
      <c r="BL5" s="478"/>
      <c r="BM5" s="479"/>
      <c r="BN5" s="443">
        <v>26071818</v>
      </c>
      <c r="BO5" s="444"/>
      <c r="BP5" s="444"/>
      <c r="BQ5" s="444"/>
      <c r="BR5" s="444"/>
      <c r="BS5" s="444"/>
      <c r="BT5" s="444"/>
      <c r="BU5" s="445"/>
      <c r="BV5" s="443">
        <v>25724396</v>
      </c>
      <c r="BW5" s="444"/>
      <c r="BX5" s="444"/>
      <c r="BY5" s="444"/>
      <c r="BZ5" s="444"/>
      <c r="CA5" s="444"/>
      <c r="CB5" s="444"/>
      <c r="CC5" s="445"/>
      <c r="CD5" s="446" t="s">
        <v>92</v>
      </c>
      <c r="CE5" s="447"/>
      <c r="CF5" s="447"/>
      <c r="CG5" s="447"/>
      <c r="CH5" s="447"/>
      <c r="CI5" s="447"/>
      <c r="CJ5" s="447"/>
      <c r="CK5" s="447"/>
      <c r="CL5" s="447"/>
      <c r="CM5" s="447"/>
      <c r="CN5" s="447"/>
      <c r="CO5" s="447"/>
      <c r="CP5" s="447"/>
      <c r="CQ5" s="447"/>
      <c r="CR5" s="447"/>
      <c r="CS5" s="448"/>
      <c r="CT5" s="440">
        <v>96</v>
      </c>
      <c r="CU5" s="441"/>
      <c r="CV5" s="441"/>
      <c r="CW5" s="441"/>
      <c r="CX5" s="441"/>
      <c r="CY5" s="441"/>
      <c r="CZ5" s="441"/>
      <c r="DA5" s="442"/>
      <c r="DB5" s="440">
        <v>96.2</v>
      </c>
      <c r="DC5" s="441"/>
      <c r="DD5" s="441"/>
      <c r="DE5" s="441"/>
      <c r="DF5" s="441"/>
      <c r="DG5" s="441"/>
      <c r="DH5" s="441"/>
      <c r="DI5" s="442"/>
    </row>
    <row r="6" spans="1:119" ht="18.75" customHeight="1" x14ac:dyDescent="0.2">
      <c r="A6" s="181"/>
      <c r="B6" s="449" t="s">
        <v>93</v>
      </c>
      <c r="C6" s="450"/>
      <c r="D6" s="450"/>
      <c r="E6" s="451"/>
      <c r="F6" s="451"/>
      <c r="G6" s="451"/>
      <c r="H6" s="451"/>
      <c r="I6" s="451"/>
      <c r="J6" s="451"/>
      <c r="K6" s="451"/>
      <c r="L6" s="451" t="s">
        <v>94</v>
      </c>
      <c r="M6" s="451"/>
      <c r="N6" s="451"/>
      <c r="O6" s="451"/>
      <c r="P6" s="451"/>
      <c r="Q6" s="451"/>
      <c r="R6" s="455"/>
      <c r="S6" s="455"/>
      <c r="T6" s="455"/>
      <c r="U6" s="455"/>
      <c r="V6" s="456"/>
      <c r="W6" s="459" t="s">
        <v>95</v>
      </c>
      <c r="X6" s="460"/>
      <c r="Y6" s="460"/>
      <c r="Z6" s="460"/>
      <c r="AA6" s="460"/>
      <c r="AB6" s="450"/>
      <c r="AC6" s="463" t="s">
        <v>96</v>
      </c>
      <c r="AD6" s="464"/>
      <c r="AE6" s="464"/>
      <c r="AF6" s="464"/>
      <c r="AG6" s="464"/>
      <c r="AH6" s="464"/>
      <c r="AI6" s="464"/>
      <c r="AJ6" s="464"/>
      <c r="AK6" s="464"/>
      <c r="AL6" s="465"/>
      <c r="AM6" s="472" t="s">
        <v>97</v>
      </c>
      <c r="AN6" s="473"/>
      <c r="AO6" s="473"/>
      <c r="AP6" s="473"/>
      <c r="AQ6" s="473"/>
      <c r="AR6" s="473"/>
      <c r="AS6" s="473"/>
      <c r="AT6" s="474"/>
      <c r="AU6" s="475" t="s">
        <v>90</v>
      </c>
      <c r="AV6" s="476"/>
      <c r="AW6" s="476"/>
      <c r="AX6" s="476"/>
      <c r="AY6" s="477" t="s">
        <v>98</v>
      </c>
      <c r="AZ6" s="478"/>
      <c r="BA6" s="478"/>
      <c r="BB6" s="478"/>
      <c r="BC6" s="478"/>
      <c r="BD6" s="478"/>
      <c r="BE6" s="478"/>
      <c r="BF6" s="478"/>
      <c r="BG6" s="478"/>
      <c r="BH6" s="478"/>
      <c r="BI6" s="478"/>
      <c r="BJ6" s="478"/>
      <c r="BK6" s="478"/>
      <c r="BL6" s="478"/>
      <c r="BM6" s="479"/>
      <c r="BN6" s="443">
        <v>1207530</v>
      </c>
      <c r="BO6" s="444"/>
      <c r="BP6" s="444"/>
      <c r="BQ6" s="444"/>
      <c r="BR6" s="444"/>
      <c r="BS6" s="444"/>
      <c r="BT6" s="444"/>
      <c r="BU6" s="445"/>
      <c r="BV6" s="443">
        <v>915202</v>
      </c>
      <c r="BW6" s="444"/>
      <c r="BX6" s="444"/>
      <c r="BY6" s="444"/>
      <c r="BZ6" s="444"/>
      <c r="CA6" s="444"/>
      <c r="CB6" s="444"/>
      <c r="CC6" s="445"/>
      <c r="CD6" s="446" t="s">
        <v>99</v>
      </c>
      <c r="CE6" s="447"/>
      <c r="CF6" s="447"/>
      <c r="CG6" s="447"/>
      <c r="CH6" s="447"/>
      <c r="CI6" s="447"/>
      <c r="CJ6" s="447"/>
      <c r="CK6" s="447"/>
      <c r="CL6" s="447"/>
      <c r="CM6" s="447"/>
      <c r="CN6" s="447"/>
      <c r="CO6" s="447"/>
      <c r="CP6" s="447"/>
      <c r="CQ6" s="447"/>
      <c r="CR6" s="447"/>
      <c r="CS6" s="448"/>
      <c r="CT6" s="480">
        <v>96.4</v>
      </c>
      <c r="CU6" s="481"/>
      <c r="CV6" s="481"/>
      <c r="CW6" s="481"/>
      <c r="CX6" s="481"/>
      <c r="CY6" s="481"/>
      <c r="CZ6" s="481"/>
      <c r="DA6" s="482"/>
      <c r="DB6" s="480">
        <v>97.2</v>
      </c>
      <c r="DC6" s="481"/>
      <c r="DD6" s="481"/>
      <c r="DE6" s="481"/>
      <c r="DF6" s="481"/>
      <c r="DG6" s="481"/>
      <c r="DH6" s="481"/>
      <c r="DI6" s="482"/>
    </row>
    <row r="7" spans="1:119" ht="18.75" customHeight="1" x14ac:dyDescent="0.2">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100</v>
      </c>
      <c r="AN7" s="473"/>
      <c r="AO7" s="473"/>
      <c r="AP7" s="473"/>
      <c r="AQ7" s="473"/>
      <c r="AR7" s="473"/>
      <c r="AS7" s="473"/>
      <c r="AT7" s="474"/>
      <c r="AU7" s="475" t="s">
        <v>90</v>
      </c>
      <c r="AV7" s="476"/>
      <c r="AW7" s="476"/>
      <c r="AX7" s="476"/>
      <c r="AY7" s="477" t="s">
        <v>101</v>
      </c>
      <c r="AZ7" s="478"/>
      <c r="BA7" s="478"/>
      <c r="BB7" s="478"/>
      <c r="BC7" s="478"/>
      <c r="BD7" s="478"/>
      <c r="BE7" s="478"/>
      <c r="BF7" s="478"/>
      <c r="BG7" s="478"/>
      <c r="BH7" s="478"/>
      <c r="BI7" s="478"/>
      <c r="BJ7" s="478"/>
      <c r="BK7" s="478"/>
      <c r="BL7" s="478"/>
      <c r="BM7" s="479"/>
      <c r="BN7" s="443">
        <v>312249</v>
      </c>
      <c r="BO7" s="444"/>
      <c r="BP7" s="444"/>
      <c r="BQ7" s="444"/>
      <c r="BR7" s="444"/>
      <c r="BS7" s="444"/>
      <c r="BT7" s="444"/>
      <c r="BU7" s="445"/>
      <c r="BV7" s="443">
        <v>168438</v>
      </c>
      <c r="BW7" s="444"/>
      <c r="BX7" s="444"/>
      <c r="BY7" s="444"/>
      <c r="BZ7" s="444"/>
      <c r="CA7" s="444"/>
      <c r="CB7" s="444"/>
      <c r="CC7" s="445"/>
      <c r="CD7" s="446" t="s">
        <v>102</v>
      </c>
      <c r="CE7" s="447"/>
      <c r="CF7" s="447"/>
      <c r="CG7" s="447"/>
      <c r="CH7" s="447"/>
      <c r="CI7" s="447"/>
      <c r="CJ7" s="447"/>
      <c r="CK7" s="447"/>
      <c r="CL7" s="447"/>
      <c r="CM7" s="447"/>
      <c r="CN7" s="447"/>
      <c r="CO7" s="447"/>
      <c r="CP7" s="447"/>
      <c r="CQ7" s="447"/>
      <c r="CR7" s="447"/>
      <c r="CS7" s="448"/>
      <c r="CT7" s="443">
        <v>13938543</v>
      </c>
      <c r="CU7" s="444"/>
      <c r="CV7" s="444"/>
      <c r="CW7" s="444"/>
      <c r="CX7" s="444"/>
      <c r="CY7" s="444"/>
      <c r="CZ7" s="444"/>
      <c r="DA7" s="445"/>
      <c r="DB7" s="443">
        <v>13897985</v>
      </c>
      <c r="DC7" s="444"/>
      <c r="DD7" s="444"/>
      <c r="DE7" s="444"/>
      <c r="DF7" s="444"/>
      <c r="DG7" s="444"/>
      <c r="DH7" s="444"/>
      <c r="DI7" s="445"/>
    </row>
    <row r="8" spans="1:119" ht="18.75" customHeight="1" thickBot="1" x14ac:dyDescent="0.25">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103</v>
      </c>
      <c r="AN8" s="473"/>
      <c r="AO8" s="473"/>
      <c r="AP8" s="473"/>
      <c r="AQ8" s="473"/>
      <c r="AR8" s="473"/>
      <c r="AS8" s="473"/>
      <c r="AT8" s="474"/>
      <c r="AU8" s="475" t="s">
        <v>90</v>
      </c>
      <c r="AV8" s="476"/>
      <c r="AW8" s="476"/>
      <c r="AX8" s="476"/>
      <c r="AY8" s="477" t="s">
        <v>104</v>
      </c>
      <c r="AZ8" s="478"/>
      <c r="BA8" s="478"/>
      <c r="BB8" s="478"/>
      <c r="BC8" s="478"/>
      <c r="BD8" s="478"/>
      <c r="BE8" s="478"/>
      <c r="BF8" s="478"/>
      <c r="BG8" s="478"/>
      <c r="BH8" s="478"/>
      <c r="BI8" s="478"/>
      <c r="BJ8" s="478"/>
      <c r="BK8" s="478"/>
      <c r="BL8" s="478"/>
      <c r="BM8" s="479"/>
      <c r="BN8" s="443">
        <v>895281</v>
      </c>
      <c r="BO8" s="444"/>
      <c r="BP8" s="444"/>
      <c r="BQ8" s="444"/>
      <c r="BR8" s="444"/>
      <c r="BS8" s="444"/>
      <c r="BT8" s="444"/>
      <c r="BU8" s="445"/>
      <c r="BV8" s="443">
        <v>746764</v>
      </c>
      <c r="BW8" s="444"/>
      <c r="BX8" s="444"/>
      <c r="BY8" s="444"/>
      <c r="BZ8" s="444"/>
      <c r="CA8" s="444"/>
      <c r="CB8" s="444"/>
      <c r="CC8" s="445"/>
      <c r="CD8" s="446" t="s">
        <v>105</v>
      </c>
      <c r="CE8" s="447"/>
      <c r="CF8" s="447"/>
      <c r="CG8" s="447"/>
      <c r="CH8" s="447"/>
      <c r="CI8" s="447"/>
      <c r="CJ8" s="447"/>
      <c r="CK8" s="447"/>
      <c r="CL8" s="447"/>
      <c r="CM8" s="447"/>
      <c r="CN8" s="447"/>
      <c r="CO8" s="447"/>
      <c r="CP8" s="447"/>
      <c r="CQ8" s="447"/>
      <c r="CR8" s="447"/>
      <c r="CS8" s="448"/>
      <c r="CT8" s="483">
        <v>0.3</v>
      </c>
      <c r="CU8" s="484"/>
      <c r="CV8" s="484"/>
      <c r="CW8" s="484"/>
      <c r="CX8" s="484"/>
      <c r="CY8" s="484"/>
      <c r="CZ8" s="484"/>
      <c r="DA8" s="485"/>
      <c r="DB8" s="483">
        <v>0.31</v>
      </c>
      <c r="DC8" s="484"/>
      <c r="DD8" s="484"/>
      <c r="DE8" s="484"/>
      <c r="DF8" s="484"/>
      <c r="DG8" s="484"/>
      <c r="DH8" s="484"/>
      <c r="DI8" s="485"/>
    </row>
    <row r="9" spans="1:119" ht="18.75" customHeight="1" thickBot="1" x14ac:dyDescent="0.25">
      <c r="A9" s="181"/>
      <c r="B9" s="437" t="s">
        <v>106</v>
      </c>
      <c r="C9" s="438"/>
      <c r="D9" s="438"/>
      <c r="E9" s="438"/>
      <c r="F9" s="438"/>
      <c r="G9" s="438"/>
      <c r="H9" s="438"/>
      <c r="I9" s="438"/>
      <c r="J9" s="438"/>
      <c r="K9" s="486"/>
      <c r="L9" s="487" t="s">
        <v>107</v>
      </c>
      <c r="M9" s="488"/>
      <c r="N9" s="488"/>
      <c r="O9" s="488"/>
      <c r="P9" s="488"/>
      <c r="Q9" s="489"/>
      <c r="R9" s="490">
        <v>29072</v>
      </c>
      <c r="S9" s="491"/>
      <c r="T9" s="491"/>
      <c r="U9" s="491"/>
      <c r="V9" s="492"/>
      <c r="W9" s="400" t="s">
        <v>108</v>
      </c>
      <c r="X9" s="401"/>
      <c r="Y9" s="401"/>
      <c r="Z9" s="401"/>
      <c r="AA9" s="401"/>
      <c r="AB9" s="401"/>
      <c r="AC9" s="401"/>
      <c r="AD9" s="401"/>
      <c r="AE9" s="401"/>
      <c r="AF9" s="401"/>
      <c r="AG9" s="401"/>
      <c r="AH9" s="401"/>
      <c r="AI9" s="401"/>
      <c r="AJ9" s="401"/>
      <c r="AK9" s="401"/>
      <c r="AL9" s="402"/>
      <c r="AM9" s="472" t="s">
        <v>109</v>
      </c>
      <c r="AN9" s="473"/>
      <c r="AO9" s="473"/>
      <c r="AP9" s="473"/>
      <c r="AQ9" s="473"/>
      <c r="AR9" s="473"/>
      <c r="AS9" s="473"/>
      <c r="AT9" s="474"/>
      <c r="AU9" s="475" t="s">
        <v>90</v>
      </c>
      <c r="AV9" s="476"/>
      <c r="AW9" s="476"/>
      <c r="AX9" s="476"/>
      <c r="AY9" s="477" t="s">
        <v>110</v>
      </c>
      <c r="AZ9" s="478"/>
      <c r="BA9" s="478"/>
      <c r="BB9" s="478"/>
      <c r="BC9" s="478"/>
      <c r="BD9" s="478"/>
      <c r="BE9" s="478"/>
      <c r="BF9" s="478"/>
      <c r="BG9" s="478"/>
      <c r="BH9" s="478"/>
      <c r="BI9" s="478"/>
      <c r="BJ9" s="478"/>
      <c r="BK9" s="478"/>
      <c r="BL9" s="478"/>
      <c r="BM9" s="479"/>
      <c r="BN9" s="443">
        <v>148517</v>
      </c>
      <c r="BO9" s="444"/>
      <c r="BP9" s="444"/>
      <c r="BQ9" s="444"/>
      <c r="BR9" s="444"/>
      <c r="BS9" s="444"/>
      <c r="BT9" s="444"/>
      <c r="BU9" s="445"/>
      <c r="BV9" s="443">
        <v>-112429</v>
      </c>
      <c r="BW9" s="444"/>
      <c r="BX9" s="444"/>
      <c r="BY9" s="444"/>
      <c r="BZ9" s="444"/>
      <c r="CA9" s="444"/>
      <c r="CB9" s="444"/>
      <c r="CC9" s="445"/>
      <c r="CD9" s="446" t="s">
        <v>111</v>
      </c>
      <c r="CE9" s="447"/>
      <c r="CF9" s="447"/>
      <c r="CG9" s="447"/>
      <c r="CH9" s="447"/>
      <c r="CI9" s="447"/>
      <c r="CJ9" s="447"/>
      <c r="CK9" s="447"/>
      <c r="CL9" s="447"/>
      <c r="CM9" s="447"/>
      <c r="CN9" s="447"/>
      <c r="CO9" s="447"/>
      <c r="CP9" s="447"/>
      <c r="CQ9" s="447"/>
      <c r="CR9" s="447"/>
      <c r="CS9" s="448"/>
      <c r="CT9" s="440">
        <v>20.399999999999999</v>
      </c>
      <c r="CU9" s="441"/>
      <c r="CV9" s="441"/>
      <c r="CW9" s="441"/>
      <c r="CX9" s="441"/>
      <c r="CY9" s="441"/>
      <c r="CZ9" s="441"/>
      <c r="DA9" s="442"/>
      <c r="DB9" s="440">
        <v>21.8</v>
      </c>
      <c r="DC9" s="441"/>
      <c r="DD9" s="441"/>
      <c r="DE9" s="441"/>
      <c r="DF9" s="441"/>
      <c r="DG9" s="441"/>
      <c r="DH9" s="441"/>
      <c r="DI9" s="442"/>
    </row>
    <row r="10" spans="1:119" ht="18.75" customHeight="1" thickBot="1" x14ac:dyDescent="0.25">
      <c r="A10" s="181"/>
      <c r="B10" s="437"/>
      <c r="C10" s="438"/>
      <c r="D10" s="438"/>
      <c r="E10" s="438"/>
      <c r="F10" s="438"/>
      <c r="G10" s="438"/>
      <c r="H10" s="438"/>
      <c r="I10" s="438"/>
      <c r="J10" s="438"/>
      <c r="K10" s="486"/>
      <c r="L10" s="493" t="s">
        <v>112</v>
      </c>
      <c r="M10" s="473"/>
      <c r="N10" s="473"/>
      <c r="O10" s="473"/>
      <c r="P10" s="473"/>
      <c r="Q10" s="474"/>
      <c r="R10" s="494">
        <v>32075</v>
      </c>
      <c r="S10" s="495"/>
      <c r="T10" s="495"/>
      <c r="U10" s="495"/>
      <c r="V10" s="496"/>
      <c r="W10" s="431"/>
      <c r="X10" s="432"/>
      <c r="Y10" s="432"/>
      <c r="Z10" s="432"/>
      <c r="AA10" s="432"/>
      <c r="AB10" s="432"/>
      <c r="AC10" s="432"/>
      <c r="AD10" s="432"/>
      <c r="AE10" s="432"/>
      <c r="AF10" s="432"/>
      <c r="AG10" s="432"/>
      <c r="AH10" s="432"/>
      <c r="AI10" s="432"/>
      <c r="AJ10" s="432"/>
      <c r="AK10" s="432"/>
      <c r="AL10" s="435"/>
      <c r="AM10" s="472" t="s">
        <v>113</v>
      </c>
      <c r="AN10" s="473"/>
      <c r="AO10" s="473"/>
      <c r="AP10" s="473"/>
      <c r="AQ10" s="473"/>
      <c r="AR10" s="473"/>
      <c r="AS10" s="473"/>
      <c r="AT10" s="474"/>
      <c r="AU10" s="475" t="s">
        <v>114</v>
      </c>
      <c r="AV10" s="476"/>
      <c r="AW10" s="476"/>
      <c r="AX10" s="476"/>
      <c r="AY10" s="477" t="s">
        <v>115</v>
      </c>
      <c r="AZ10" s="478"/>
      <c r="BA10" s="478"/>
      <c r="BB10" s="478"/>
      <c r="BC10" s="478"/>
      <c r="BD10" s="478"/>
      <c r="BE10" s="478"/>
      <c r="BF10" s="478"/>
      <c r="BG10" s="478"/>
      <c r="BH10" s="478"/>
      <c r="BI10" s="478"/>
      <c r="BJ10" s="478"/>
      <c r="BK10" s="478"/>
      <c r="BL10" s="478"/>
      <c r="BM10" s="479"/>
      <c r="BN10" s="443">
        <v>377165</v>
      </c>
      <c r="BO10" s="444"/>
      <c r="BP10" s="444"/>
      <c r="BQ10" s="444"/>
      <c r="BR10" s="444"/>
      <c r="BS10" s="444"/>
      <c r="BT10" s="444"/>
      <c r="BU10" s="445"/>
      <c r="BV10" s="443">
        <v>372290</v>
      </c>
      <c r="BW10" s="444"/>
      <c r="BX10" s="444"/>
      <c r="BY10" s="444"/>
      <c r="BZ10" s="444"/>
      <c r="CA10" s="444"/>
      <c r="CB10" s="444"/>
      <c r="CC10" s="445"/>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37"/>
      <c r="C11" s="438"/>
      <c r="D11" s="438"/>
      <c r="E11" s="438"/>
      <c r="F11" s="438"/>
      <c r="G11" s="438"/>
      <c r="H11" s="438"/>
      <c r="I11" s="438"/>
      <c r="J11" s="438"/>
      <c r="K11" s="486"/>
      <c r="L11" s="497" t="s">
        <v>117</v>
      </c>
      <c r="M11" s="498"/>
      <c r="N11" s="498"/>
      <c r="O11" s="498"/>
      <c r="P11" s="498"/>
      <c r="Q11" s="499"/>
      <c r="R11" s="500" t="s">
        <v>118</v>
      </c>
      <c r="S11" s="501"/>
      <c r="T11" s="501"/>
      <c r="U11" s="501"/>
      <c r="V11" s="502"/>
      <c r="W11" s="431"/>
      <c r="X11" s="432"/>
      <c r="Y11" s="432"/>
      <c r="Z11" s="432"/>
      <c r="AA11" s="432"/>
      <c r="AB11" s="432"/>
      <c r="AC11" s="432"/>
      <c r="AD11" s="432"/>
      <c r="AE11" s="432"/>
      <c r="AF11" s="432"/>
      <c r="AG11" s="432"/>
      <c r="AH11" s="432"/>
      <c r="AI11" s="432"/>
      <c r="AJ11" s="432"/>
      <c r="AK11" s="432"/>
      <c r="AL11" s="435"/>
      <c r="AM11" s="472" t="s">
        <v>119</v>
      </c>
      <c r="AN11" s="473"/>
      <c r="AO11" s="473"/>
      <c r="AP11" s="473"/>
      <c r="AQ11" s="473"/>
      <c r="AR11" s="473"/>
      <c r="AS11" s="473"/>
      <c r="AT11" s="474"/>
      <c r="AU11" s="475" t="s">
        <v>114</v>
      </c>
      <c r="AV11" s="476"/>
      <c r="AW11" s="476"/>
      <c r="AX11" s="476"/>
      <c r="AY11" s="477" t="s">
        <v>120</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121</v>
      </c>
      <c r="CE11" s="447"/>
      <c r="CF11" s="447"/>
      <c r="CG11" s="447"/>
      <c r="CH11" s="447"/>
      <c r="CI11" s="447"/>
      <c r="CJ11" s="447"/>
      <c r="CK11" s="447"/>
      <c r="CL11" s="447"/>
      <c r="CM11" s="447"/>
      <c r="CN11" s="447"/>
      <c r="CO11" s="447"/>
      <c r="CP11" s="447"/>
      <c r="CQ11" s="447"/>
      <c r="CR11" s="447"/>
      <c r="CS11" s="448"/>
      <c r="CT11" s="483" t="s">
        <v>122</v>
      </c>
      <c r="CU11" s="484"/>
      <c r="CV11" s="484"/>
      <c r="CW11" s="484"/>
      <c r="CX11" s="484"/>
      <c r="CY11" s="484"/>
      <c r="CZ11" s="484"/>
      <c r="DA11" s="485"/>
      <c r="DB11" s="483" t="s">
        <v>122</v>
      </c>
      <c r="DC11" s="484"/>
      <c r="DD11" s="484"/>
      <c r="DE11" s="484"/>
      <c r="DF11" s="484"/>
      <c r="DG11" s="484"/>
      <c r="DH11" s="484"/>
      <c r="DI11" s="485"/>
    </row>
    <row r="12" spans="1:119" ht="18.75" customHeight="1" x14ac:dyDescent="0.2">
      <c r="A12" s="181"/>
      <c r="B12" s="503" t="s">
        <v>123</v>
      </c>
      <c r="C12" s="504"/>
      <c r="D12" s="504"/>
      <c r="E12" s="504"/>
      <c r="F12" s="504"/>
      <c r="G12" s="504"/>
      <c r="H12" s="504"/>
      <c r="I12" s="504"/>
      <c r="J12" s="504"/>
      <c r="K12" s="505"/>
      <c r="L12" s="512" t="s">
        <v>124</v>
      </c>
      <c r="M12" s="513"/>
      <c r="N12" s="513"/>
      <c r="O12" s="513"/>
      <c r="P12" s="513"/>
      <c r="Q12" s="514"/>
      <c r="R12" s="515">
        <v>26861</v>
      </c>
      <c r="S12" s="516"/>
      <c r="T12" s="516"/>
      <c r="U12" s="516"/>
      <c r="V12" s="517"/>
      <c r="W12" s="518" t="s">
        <v>1</v>
      </c>
      <c r="X12" s="476"/>
      <c r="Y12" s="476"/>
      <c r="Z12" s="476"/>
      <c r="AA12" s="476"/>
      <c r="AB12" s="519"/>
      <c r="AC12" s="520" t="s">
        <v>125</v>
      </c>
      <c r="AD12" s="521"/>
      <c r="AE12" s="521"/>
      <c r="AF12" s="521"/>
      <c r="AG12" s="522"/>
      <c r="AH12" s="520" t="s">
        <v>126</v>
      </c>
      <c r="AI12" s="521"/>
      <c r="AJ12" s="521"/>
      <c r="AK12" s="521"/>
      <c r="AL12" s="523"/>
      <c r="AM12" s="472" t="s">
        <v>127</v>
      </c>
      <c r="AN12" s="473"/>
      <c r="AO12" s="473"/>
      <c r="AP12" s="473"/>
      <c r="AQ12" s="473"/>
      <c r="AR12" s="473"/>
      <c r="AS12" s="473"/>
      <c r="AT12" s="474"/>
      <c r="AU12" s="475" t="s">
        <v>114</v>
      </c>
      <c r="AV12" s="476"/>
      <c r="AW12" s="476"/>
      <c r="AX12" s="476"/>
      <c r="AY12" s="477" t="s">
        <v>128</v>
      </c>
      <c r="AZ12" s="478"/>
      <c r="BA12" s="478"/>
      <c r="BB12" s="478"/>
      <c r="BC12" s="478"/>
      <c r="BD12" s="478"/>
      <c r="BE12" s="478"/>
      <c r="BF12" s="478"/>
      <c r="BG12" s="478"/>
      <c r="BH12" s="478"/>
      <c r="BI12" s="478"/>
      <c r="BJ12" s="478"/>
      <c r="BK12" s="478"/>
      <c r="BL12" s="478"/>
      <c r="BM12" s="479"/>
      <c r="BN12" s="443">
        <v>280256</v>
      </c>
      <c r="BO12" s="444"/>
      <c r="BP12" s="444"/>
      <c r="BQ12" s="444"/>
      <c r="BR12" s="444"/>
      <c r="BS12" s="444"/>
      <c r="BT12" s="444"/>
      <c r="BU12" s="445"/>
      <c r="BV12" s="443">
        <v>163000</v>
      </c>
      <c r="BW12" s="444"/>
      <c r="BX12" s="444"/>
      <c r="BY12" s="444"/>
      <c r="BZ12" s="444"/>
      <c r="CA12" s="444"/>
      <c r="CB12" s="444"/>
      <c r="CC12" s="445"/>
      <c r="CD12" s="446" t="s">
        <v>129</v>
      </c>
      <c r="CE12" s="447"/>
      <c r="CF12" s="447"/>
      <c r="CG12" s="447"/>
      <c r="CH12" s="447"/>
      <c r="CI12" s="447"/>
      <c r="CJ12" s="447"/>
      <c r="CK12" s="447"/>
      <c r="CL12" s="447"/>
      <c r="CM12" s="447"/>
      <c r="CN12" s="447"/>
      <c r="CO12" s="447"/>
      <c r="CP12" s="447"/>
      <c r="CQ12" s="447"/>
      <c r="CR12" s="447"/>
      <c r="CS12" s="448"/>
      <c r="CT12" s="483" t="s">
        <v>122</v>
      </c>
      <c r="CU12" s="484"/>
      <c r="CV12" s="484"/>
      <c r="CW12" s="484"/>
      <c r="CX12" s="484"/>
      <c r="CY12" s="484"/>
      <c r="CZ12" s="484"/>
      <c r="DA12" s="485"/>
      <c r="DB12" s="483" t="s">
        <v>122</v>
      </c>
      <c r="DC12" s="484"/>
      <c r="DD12" s="484"/>
      <c r="DE12" s="484"/>
      <c r="DF12" s="484"/>
      <c r="DG12" s="484"/>
      <c r="DH12" s="484"/>
      <c r="DI12" s="485"/>
    </row>
    <row r="13" spans="1:119" ht="18.75" customHeight="1" x14ac:dyDescent="0.2">
      <c r="A13" s="181"/>
      <c r="B13" s="506"/>
      <c r="C13" s="507"/>
      <c r="D13" s="507"/>
      <c r="E13" s="507"/>
      <c r="F13" s="507"/>
      <c r="G13" s="507"/>
      <c r="H13" s="507"/>
      <c r="I13" s="507"/>
      <c r="J13" s="507"/>
      <c r="K13" s="508"/>
      <c r="L13" s="190"/>
      <c r="M13" s="534" t="s">
        <v>130</v>
      </c>
      <c r="N13" s="535"/>
      <c r="O13" s="535"/>
      <c r="P13" s="535"/>
      <c r="Q13" s="536"/>
      <c r="R13" s="527">
        <v>25928</v>
      </c>
      <c r="S13" s="528"/>
      <c r="T13" s="528"/>
      <c r="U13" s="528"/>
      <c r="V13" s="529"/>
      <c r="W13" s="459" t="s">
        <v>131</v>
      </c>
      <c r="X13" s="460"/>
      <c r="Y13" s="460"/>
      <c r="Z13" s="460"/>
      <c r="AA13" s="460"/>
      <c r="AB13" s="450"/>
      <c r="AC13" s="494">
        <v>1460</v>
      </c>
      <c r="AD13" s="495"/>
      <c r="AE13" s="495"/>
      <c r="AF13" s="495"/>
      <c r="AG13" s="537"/>
      <c r="AH13" s="494">
        <v>1874</v>
      </c>
      <c r="AI13" s="495"/>
      <c r="AJ13" s="495"/>
      <c r="AK13" s="495"/>
      <c r="AL13" s="496"/>
      <c r="AM13" s="472" t="s">
        <v>132</v>
      </c>
      <c r="AN13" s="473"/>
      <c r="AO13" s="473"/>
      <c r="AP13" s="473"/>
      <c r="AQ13" s="473"/>
      <c r="AR13" s="473"/>
      <c r="AS13" s="473"/>
      <c r="AT13" s="474"/>
      <c r="AU13" s="475" t="s">
        <v>114</v>
      </c>
      <c r="AV13" s="476"/>
      <c r="AW13" s="476"/>
      <c r="AX13" s="476"/>
      <c r="AY13" s="477" t="s">
        <v>133</v>
      </c>
      <c r="AZ13" s="478"/>
      <c r="BA13" s="478"/>
      <c r="BB13" s="478"/>
      <c r="BC13" s="478"/>
      <c r="BD13" s="478"/>
      <c r="BE13" s="478"/>
      <c r="BF13" s="478"/>
      <c r="BG13" s="478"/>
      <c r="BH13" s="478"/>
      <c r="BI13" s="478"/>
      <c r="BJ13" s="478"/>
      <c r="BK13" s="478"/>
      <c r="BL13" s="478"/>
      <c r="BM13" s="479"/>
      <c r="BN13" s="443">
        <v>245426</v>
      </c>
      <c r="BO13" s="444"/>
      <c r="BP13" s="444"/>
      <c r="BQ13" s="444"/>
      <c r="BR13" s="444"/>
      <c r="BS13" s="444"/>
      <c r="BT13" s="444"/>
      <c r="BU13" s="445"/>
      <c r="BV13" s="443">
        <v>96861</v>
      </c>
      <c r="BW13" s="444"/>
      <c r="BX13" s="444"/>
      <c r="BY13" s="444"/>
      <c r="BZ13" s="444"/>
      <c r="CA13" s="444"/>
      <c r="CB13" s="444"/>
      <c r="CC13" s="445"/>
      <c r="CD13" s="446" t="s">
        <v>134</v>
      </c>
      <c r="CE13" s="447"/>
      <c r="CF13" s="447"/>
      <c r="CG13" s="447"/>
      <c r="CH13" s="447"/>
      <c r="CI13" s="447"/>
      <c r="CJ13" s="447"/>
      <c r="CK13" s="447"/>
      <c r="CL13" s="447"/>
      <c r="CM13" s="447"/>
      <c r="CN13" s="447"/>
      <c r="CO13" s="447"/>
      <c r="CP13" s="447"/>
      <c r="CQ13" s="447"/>
      <c r="CR13" s="447"/>
      <c r="CS13" s="448"/>
      <c r="CT13" s="440">
        <v>11.3</v>
      </c>
      <c r="CU13" s="441"/>
      <c r="CV13" s="441"/>
      <c r="CW13" s="441"/>
      <c r="CX13" s="441"/>
      <c r="CY13" s="441"/>
      <c r="CZ13" s="441"/>
      <c r="DA13" s="442"/>
      <c r="DB13" s="440">
        <v>11.8</v>
      </c>
      <c r="DC13" s="441"/>
      <c r="DD13" s="441"/>
      <c r="DE13" s="441"/>
      <c r="DF13" s="441"/>
      <c r="DG13" s="441"/>
      <c r="DH13" s="441"/>
      <c r="DI13" s="442"/>
    </row>
    <row r="14" spans="1:119" ht="18.75" customHeight="1" thickBot="1" x14ac:dyDescent="0.25">
      <c r="A14" s="181"/>
      <c r="B14" s="506"/>
      <c r="C14" s="507"/>
      <c r="D14" s="507"/>
      <c r="E14" s="507"/>
      <c r="F14" s="507"/>
      <c r="G14" s="507"/>
      <c r="H14" s="507"/>
      <c r="I14" s="507"/>
      <c r="J14" s="507"/>
      <c r="K14" s="508"/>
      <c r="L14" s="524" t="s">
        <v>135</v>
      </c>
      <c r="M14" s="525"/>
      <c r="N14" s="525"/>
      <c r="O14" s="525"/>
      <c r="P14" s="525"/>
      <c r="Q14" s="526"/>
      <c r="R14" s="527">
        <v>27650</v>
      </c>
      <c r="S14" s="528"/>
      <c r="T14" s="528"/>
      <c r="U14" s="528"/>
      <c r="V14" s="529"/>
      <c r="W14" s="433"/>
      <c r="X14" s="434"/>
      <c r="Y14" s="434"/>
      <c r="Z14" s="434"/>
      <c r="AA14" s="434"/>
      <c r="AB14" s="423"/>
      <c r="AC14" s="530">
        <v>11</v>
      </c>
      <c r="AD14" s="531"/>
      <c r="AE14" s="531"/>
      <c r="AF14" s="531"/>
      <c r="AG14" s="532"/>
      <c r="AH14" s="530">
        <v>12.8</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136</v>
      </c>
      <c r="CE14" s="539"/>
      <c r="CF14" s="539"/>
      <c r="CG14" s="539"/>
      <c r="CH14" s="539"/>
      <c r="CI14" s="539"/>
      <c r="CJ14" s="539"/>
      <c r="CK14" s="539"/>
      <c r="CL14" s="539"/>
      <c r="CM14" s="539"/>
      <c r="CN14" s="539"/>
      <c r="CO14" s="539"/>
      <c r="CP14" s="539"/>
      <c r="CQ14" s="539"/>
      <c r="CR14" s="539"/>
      <c r="CS14" s="540"/>
      <c r="CT14" s="541">
        <v>48.1</v>
      </c>
      <c r="CU14" s="542"/>
      <c r="CV14" s="542"/>
      <c r="CW14" s="542"/>
      <c r="CX14" s="542"/>
      <c r="CY14" s="542"/>
      <c r="CZ14" s="542"/>
      <c r="DA14" s="543"/>
      <c r="DB14" s="541">
        <v>52.8</v>
      </c>
      <c r="DC14" s="542"/>
      <c r="DD14" s="542"/>
      <c r="DE14" s="542"/>
      <c r="DF14" s="542"/>
      <c r="DG14" s="542"/>
      <c r="DH14" s="542"/>
      <c r="DI14" s="543"/>
    </row>
    <row r="15" spans="1:119" ht="18.75" customHeight="1" x14ac:dyDescent="0.2">
      <c r="A15" s="181"/>
      <c r="B15" s="506"/>
      <c r="C15" s="507"/>
      <c r="D15" s="507"/>
      <c r="E15" s="507"/>
      <c r="F15" s="507"/>
      <c r="G15" s="507"/>
      <c r="H15" s="507"/>
      <c r="I15" s="507"/>
      <c r="J15" s="507"/>
      <c r="K15" s="508"/>
      <c r="L15" s="190"/>
      <c r="M15" s="534" t="s">
        <v>130</v>
      </c>
      <c r="N15" s="535"/>
      <c r="O15" s="535"/>
      <c r="P15" s="535"/>
      <c r="Q15" s="536"/>
      <c r="R15" s="527">
        <v>26716</v>
      </c>
      <c r="S15" s="528"/>
      <c r="T15" s="528"/>
      <c r="U15" s="528"/>
      <c r="V15" s="529"/>
      <c r="W15" s="459" t="s">
        <v>137</v>
      </c>
      <c r="X15" s="460"/>
      <c r="Y15" s="460"/>
      <c r="Z15" s="460"/>
      <c r="AA15" s="460"/>
      <c r="AB15" s="450"/>
      <c r="AC15" s="494">
        <v>4032</v>
      </c>
      <c r="AD15" s="495"/>
      <c r="AE15" s="495"/>
      <c r="AF15" s="495"/>
      <c r="AG15" s="537"/>
      <c r="AH15" s="494">
        <v>4361</v>
      </c>
      <c r="AI15" s="495"/>
      <c r="AJ15" s="495"/>
      <c r="AK15" s="495"/>
      <c r="AL15" s="496"/>
      <c r="AM15" s="472"/>
      <c r="AN15" s="473"/>
      <c r="AO15" s="473"/>
      <c r="AP15" s="473"/>
      <c r="AQ15" s="473"/>
      <c r="AR15" s="473"/>
      <c r="AS15" s="473"/>
      <c r="AT15" s="474"/>
      <c r="AU15" s="475"/>
      <c r="AV15" s="476"/>
      <c r="AW15" s="476"/>
      <c r="AX15" s="476"/>
      <c r="AY15" s="403" t="s">
        <v>138</v>
      </c>
      <c r="AZ15" s="404"/>
      <c r="BA15" s="404"/>
      <c r="BB15" s="404"/>
      <c r="BC15" s="404"/>
      <c r="BD15" s="404"/>
      <c r="BE15" s="404"/>
      <c r="BF15" s="404"/>
      <c r="BG15" s="404"/>
      <c r="BH15" s="404"/>
      <c r="BI15" s="404"/>
      <c r="BJ15" s="404"/>
      <c r="BK15" s="404"/>
      <c r="BL15" s="404"/>
      <c r="BM15" s="405"/>
      <c r="BN15" s="406">
        <v>3897322</v>
      </c>
      <c r="BO15" s="407"/>
      <c r="BP15" s="407"/>
      <c r="BQ15" s="407"/>
      <c r="BR15" s="407"/>
      <c r="BS15" s="407"/>
      <c r="BT15" s="407"/>
      <c r="BU15" s="408"/>
      <c r="BV15" s="406">
        <v>3959896</v>
      </c>
      <c r="BW15" s="407"/>
      <c r="BX15" s="407"/>
      <c r="BY15" s="407"/>
      <c r="BZ15" s="407"/>
      <c r="CA15" s="407"/>
      <c r="CB15" s="407"/>
      <c r="CC15" s="408"/>
      <c r="CD15" s="544" t="s">
        <v>139</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06"/>
      <c r="C16" s="507"/>
      <c r="D16" s="507"/>
      <c r="E16" s="507"/>
      <c r="F16" s="507"/>
      <c r="G16" s="507"/>
      <c r="H16" s="507"/>
      <c r="I16" s="507"/>
      <c r="J16" s="507"/>
      <c r="K16" s="508"/>
      <c r="L16" s="524" t="s">
        <v>140</v>
      </c>
      <c r="M16" s="547"/>
      <c r="N16" s="547"/>
      <c r="O16" s="547"/>
      <c r="P16" s="547"/>
      <c r="Q16" s="548"/>
      <c r="R16" s="549" t="s">
        <v>141</v>
      </c>
      <c r="S16" s="550"/>
      <c r="T16" s="550"/>
      <c r="U16" s="550"/>
      <c r="V16" s="551"/>
      <c r="W16" s="433"/>
      <c r="X16" s="434"/>
      <c r="Y16" s="434"/>
      <c r="Z16" s="434"/>
      <c r="AA16" s="434"/>
      <c r="AB16" s="423"/>
      <c r="AC16" s="530">
        <v>30.3</v>
      </c>
      <c r="AD16" s="531"/>
      <c r="AE16" s="531"/>
      <c r="AF16" s="531"/>
      <c r="AG16" s="532"/>
      <c r="AH16" s="530">
        <v>29.9</v>
      </c>
      <c r="AI16" s="531"/>
      <c r="AJ16" s="531"/>
      <c r="AK16" s="531"/>
      <c r="AL16" s="533"/>
      <c r="AM16" s="472"/>
      <c r="AN16" s="473"/>
      <c r="AO16" s="473"/>
      <c r="AP16" s="473"/>
      <c r="AQ16" s="473"/>
      <c r="AR16" s="473"/>
      <c r="AS16" s="473"/>
      <c r="AT16" s="474"/>
      <c r="AU16" s="475"/>
      <c r="AV16" s="476"/>
      <c r="AW16" s="476"/>
      <c r="AX16" s="476"/>
      <c r="AY16" s="477" t="s">
        <v>142</v>
      </c>
      <c r="AZ16" s="478"/>
      <c r="BA16" s="478"/>
      <c r="BB16" s="478"/>
      <c r="BC16" s="478"/>
      <c r="BD16" s="478"/>
      <c r="BE16" s="478"/>
      <c r="BF16" s="478"/>
      <c r="BG16" s="478"/>
      <c r="BH16" s="478"/>
      <c r="BI16" s="478"/>
      <c r="BJ16" s="478"/>
      <c r="BK16" s="478"/>
      <c r="BL16" s="478"/>
      <c r="BM16" s="479"/>
      <c r="BN16" s="443">
        <v>12913255</v>
      </c>
      <c r="BO16" s="444"/>
      <c r="BP16" s="444"/>
      <c r="BQ16" s="444"/>
      <c r="BR16" s="444"/>
      <c r="BS16" s="444"/>
      <c r="BT16" s="444"/>
      <c r="BU16" s="445"/>
      <c r="BV16" s="443">
        <v>12776986</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5">
      <c r="A17" s="181"/>
      <c r="B17" s="509"/>
      <c r="C17" s="510"/>
      <c r="D17" s="510"/>
      <c r="E17" s="510"/>
      <c r="F17" s="510"/>
      <c r="G17" s="510"/>
      <c r="H17" s="510"/>
      <c r="I17" s="510"/>
      <c r="J17" s="510"/>
      <c r="K17" s="511"/>
      <c r="L17" s="195"/>
      <c r="M17" s="554" t="s">
        <v>143</v>
      </c>
      <c r="N17" s="555"/>
      <c r="O17" s="555"/>
      <c r="P17" s="555"/>
      <c r="Q17" s="556"/>
      <c r="R17" s="549" t="s">
        <v>141</v>
      </c>
      <c r="S17" s="550"/>
      <c r="T17" s="550"/>
      <c r="U17" s="550"/>
      <c r="V17" s="551"/>
      <c r="W17" s="459" t="s">
        <v>144</v>
      </c>
      <c r="X17" s="460"/>
      <c r="Y17" s="460"/>
      <c r="Z17" s="460"/>
      <c r="AA17" s="460"/>
      <c r="AB17" s="450"/>
      <c r="AC17" s="494">
        <v>7797</v>
      </c>
      <c r="AD17" s="495"/>
      <c r="AE17" s="495"/>
      <c r="AF17" s="495"/>
      <c r="AG17" s="537"/>
      <c r="AH17" s="494">
        <v>8365</v>
      </c>
      <c r="AI17" s="495"/>
      <c r="AJ17" s="495"/>
      <c r="AK17" s="495"/>
      <c r="AL17" s="496"/>
      <c r="AM17" s="472"/>
      <c r="AN17" s="473"/>
      <c r="AO17" s="473"/>
      <c r="AP17" s="473"/>
      <c r="AQ17" s="473"/>
      <c r="AR17" s="473"/>
      <c r="AS17" s="473"/>
      <c r="AT17" s="474"/>
      <c r="AU17" s="475"/>
      <c r="AV17" s="476"/>
      <c r="AW17" s="476"/>
      <c r="AX17" s="476"/>
      <c r="AY17" s="477" t="s">
        <v>145</v>
      </c>
      <c r="AZ17" s="478"/>
      <c r="BA17" s="478"/>
      <c r="BB17" s="478"/>
      <c r="BC17" s="478"/>
      <c r="BD17" s="478"/>
      <c r="BE17" s="478"/>
      <c r="BF17" s="478"/>
      <c r="BG17" s="478"/>
      <c r="BH17" s="478"/>
      <c r="BI17" s="478"/>
      <c r="BJ17" s="478"/>
      <c r="BK17" s="478"/>
      <c r="BL17" s="478"/>
      <c r="BM17" s="479"/>
      <c r="BN17" s="443">
        <v>4854378</v>
      </c>
      <c r="BO17" s="444"/>
      <c r="BP17" s="444"/>
      <c r="BQ17" s="444"/>
      <c r="BR17" s="444"/>
      <c r="BS17" s="444"/>
      <c r="BT17" s="444"/>
      <c r="BU17" s="445"/>
      <c r="BV17" s="443">
        <v>4950243</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5">
      <c r="A18" s="181"/>
      <c r="B18" s="565" t="s">
        <v>146</v>
      </c>
      <c r="C18" s="486"/>
      <c r="D18" s="486"/>
      <c r="E18" s="566"/>
      <c r="F18" s="566"/>
      <c r="G18" s="566"/>
      <c r="H18" s="566"/>
      <c r="I18" s="566"/>
      <c r="J18" s="566"/>
      <c r="K18" s="566"/>
      <c r="L18" s="567">
        <v>546.99</v>
      </c>
      <c r="M18" s="567"/>
      <c r="N18" s="567"/>
      <c r="O18" s="567"/>
      <c r="P18" s="567"/>
      <c r="Q18" s="567"/>
      <c r="R18" s="568"/>
      <c r="S18" s="568"/>
      <c r="T18" s="568"/>
      <c r="U18" s="568"/>
      <c r="V18" s="569"/>
      <c r="W18" s="461"/>
      <c r="X18" s="462"/>
      <c r="Y18" s="462"/>
      <c r="Z18" s="462"/>
      <c r="AA18" s="462"/>
      <c r="AB18" s="453"/>
      <c r="AC18" s="570">
        <v>58.7</v>
      </c>
      <c r="AD18" s="571"/>
      <c r="AE18" s="571"/>
      <c r="AF18" s="571"/>
      <c r="AG18" s="572"/>
      <c r="AH18" s="570">
        <v>57.3</v>
      </c>
      <c r="AI18" s="571"/>
      <c r="AJ18" s="571"/>
      <c r="AK18" s="571"/>
      <c r="AL18" s="573"/>
      <c r="AM18" s="472"/>
      <c r="AN18" s="473"/>
      <c r="AO18" s="473"/>
      <c r="AP18" s="473"/>
      <c r="AQ18" s="473"/>
      <c r="AR18" s="473"/>
      <c r="AS18" s="473"/>
      <c r="AT18" s="474"/>
      <c r="AU18" s="475"/>
      <c r="AV18" s="476"/>
      <c r="AW18" s="476"/>
      <c r="AX18" s="476"/>
      <c r="AY18" s="477" t="s">
        <v>147</v>
      </c>
      <c r="AZ18" s="478"/>
      <c r="BA18" s="478"/>
      <c r="BB18" s="478"/>
      <c r="BC18" s="478"/>
      <c r="BD18" s="478"/>
      <c r="BE18" s="478"/>
      <c r="BF18" s="478"/>
      <c r="BG18" s="478"/>
      <c r="BH18" s="478"/>
      <c r="BI18" s="478"/>
      <c r="BJ18" s="478"/>
      <c r="BK18" s="478"/>
      <c r="BL18" s="478"/>
      <c r="BM18" s="479"/>
      <c r="BN18" s="443">
        <v>13470908</v>
      </c>
      <c r="BO18" s="444"/>
      <c r="BP18" s="444"/>
      <c r="BQ18" s="444"/>
      <c r="BR18" s="444"/>
      <c r="BS18" s="444"/>
      <c r="BT18" s="444"/>
      <c r="BU18" s="445"/>
      <c r="BV18" s="443">
        <v>13442295</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5">
      <c r="A19" s="181"/>
      <c r="B19" s="565" t="s">
        <v>148</v>
      </c>
      <c r="C19" s="486"/>
      <c r="D19" s="486"/>
      <c r="E19" s="566"/>
      <c r="F19" s="566"/>
      <c r="G19" s="566"/>
      <c r="H19" s="566"/>
      <c r="I19" s="566"/>
      <c r="J19" s="566"/>
      <c r="K19" s="566"/>
      <c r="L19" s="574">
        <v>53</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149</v>
      </c>
      <c r="AZ19" s="478"/>
      <c r="BA19" s="478"/>
      <c r="BB19" s="478"/>
      <c r="BC19" s="478"/>
      <c r="BD19" s="478"/>
      <c r="BE19" s="478"/>
      <c r="BF19" s="478"/>
      <c r="BG19" s="478"/>
      <c r="BH19" s="478"/>
      <c r="BI19" s="478"/>
      <c r="BJ19" s="478"/>
      <c r="BK19" s="478"/>
      <c r="BL19" s="478"/>
      <c r="BM19" s="479"/>
      <c r="BN19" s="443">
        <v>18338437</v>
      </c>
      <c r="BO19" s="444"/>
      <c r="BP19" s="444"/>
      <c r="BQ19" s="444"/>
      <c r="BR19" s="444"/>
      <c r="BS19" s="444"/>
      <c r="BT19" s="444"/>
      <c r="BU19" s="445"/>
      <c r="BV19" s="443">
        <v>17970815</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5">
      <c r="A20" s="181"/>
      <c r="B20" s="565" t="s">
        <v>150</v>
      </c>
      <c r="C20" s="486"/>
      <c r="D20" s="486"/>
      <c r="E20" s="566"/>
      <c r="F20" s="566"/>
      <c r="G20" s="566"/>
      <c r="H20" s="566"/>
      <c r="I20" s="566"/>
      <c r="J20" s="566"/>
      <c r="K20" s="566"/>
      <c r="L20" s="574">
        <v>12886</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5">
      <c r="A21" s="181"/>
      <c r="B21" s="583" t="s">
        <v>151</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2">
      <c r="A22" s="181"/>
      <c r="B22" s="613" t="s">
        <v>152</v>
      </c>
      <c r="C22" s="587"/>
      <c r="D22" s="588"/>
      <c r="E22" s="455" t="s">
        <v>1</v>
      </c>
      <c r="F22" s="460"/>
      <c r="G22" s="460"/>
      <c r="H22" s="460"/>
      <c r="I22" s="460"/>
      <c r="J22" s="460"/>
      <c r="K22" s="450"/>
      <c r="L22" s="455" t="s">
        <v>153</v>
      </c>
      <c r="M22" s="460"/>
      <c r="N22" s="460"/>
      <c r="O22" s="460"/>
      <c r="P22" s="450"/>
      <c r="Q22" s="618" t="s">
        <v>154</v>
      </c>
      <c r="R22" s="619"/>
      <c r="S22" s="619"/>
      <c r="T22" s="619"/>
      <c r="U22" s="619"/>
      <c r="V22" s="620"/>
      <c r="W22" s="586" t="s">
        <v>155</v>
      </c>
      <c r="X22" s="587"/>
      <c r="Y22" s="588"/>
      <c r="Z22" s="455" t="s">
        <v>1</v>
      </c>
      <c r="AA22" s="460"/>
      <c r="AB22" s="460"/>
      <c r="AC22" s="460"/>
      <c r="AD22" s="460"/>
      <c r="AE22" s="460"/>
      <c r="AF22" s="460"/>
      <c r="AG22" s="450"/>
      <c r="AH22" s="624" t="s">
        <v>156</v>
      </c>
      <c r="AI22" s="460"/>
      <c r="AJ22" s="460"/>
      <c r="AK22" s="460"/>
      <c r="AL22" s="450"/>
      <c r="AM22" s="624" t="s">
        <v>157</v>
      </c>
      <c r="AN22" s="625"/>
      <c r="AO22" s="625"/>
      <c r="AP22" s="625"/>
      <c r="AQ22" s="625"/>
      <c r="AR22" s="626"/>
      <c r="AS22" s="618" t="s">
        <v>154</v>
      </c>
      <c r="AT22" s="619"/>
      <c r="AU22" s="619"/>
      <c r="AV22" s="619"/>
      <c r="AW22" s="619"/>
      <c r="AX22" s="630"/>
      <c r="AY22" s="403" t="s">
        <v>158</v>
      </c>
      <c r="AZ22" s="404"/>
      <c r="BA22" s="404"/>
      <c r="BB22" s="404"/>
      <c r="BC22" s="404"/>
      <c r="BD22" s="404"/>
      <c r="BE22" s="404"/>
      <c r="BF22" s="404"/>
      <c r="BG22" s="404"/>
      <c r="BH22" s="404"/>
      <c r="BI22" s="404"/>
      <c r="BJ22" s="404"/>
      <c r="BK22" s="404"/>
      <c r="BL22" s="404"/>
      <c r="BM22" s="405"/>
      <c r="BN22" s="406">
        <v>30951323</v>
      </c>
      <c r="BO22" s="407"/>
      <c r="BP22" s="407"/>
      <c r="BQ22" s="407"/>
      <c r="BR22" s="407"/>
      <c r="BS22" s="407"/>
      <c r="BT22" s="407"/>
      <c r="BU22" s="408"/>
      <c r="BV22" s="406">
        <v>31327157</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2">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159</v>
      </c>
      <c r="AZ23" s="478"/>
      <c r="BA23" s="478"/>
      <c r="BB23" s="478"/>
      <c r="BC23" s="478"/>
      <c r="BD23" s="478"/>
      <c r="BE23" s="478"/>
      <c r="BF23" s="478"/>
      <c r="BG23" s="478"/>
      <c r="BH23" s="478"/>
      <c r="BI23" s="478"/>
      <c r="BJ23" s="478"/>
      <c r="BK23" s="478"/>
      <c r="BL23" s="478"/>
      <c r="BM23" s="479"/>
      <c r="BN23" s="443">
        <v>24016565</v>
      </c>
      <c r="BO23" s="444"/>
      <c r="BP23" s="444"/>
      <c r="BQ23" s="444"/>
      <c r="BR23" s="444"/>
      <c r="BS23" s="444"/>
      <c r="BT23" s="444"/>
      <c r="BU23" s="445"/>
      <c r="BV23" s="443">
        <v>24802450</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5">
      <c r="A24" s="181"/>
      <c r="B24" s="614"/>
      <c r="C24" s="590"/>
      <c r="D24" s="591"/>
      <c r="E24" s="493" t="s">
        <v>160</v>
      </c>
      <c r="F24" s="473"/>
      <c r="G24" s="473"/>
      <c r="H24" s="473"/>
      <c r="I24" s="473"/>
      <c r="J24" s="473"/>
      <c r="K24" s="474"/>
      <c r="L24" s="494">
        <v>1</v>
      </c>
      <c r="M24" s="495"/>
      <c r="N24" s="495"/>
      <c r="O24" s="495"/>
      <c r="P24" s="537"/>
      <c r="Q24" s="494">
        <v>8300</v>
      </c>
      <c r="R24" s="495"/>
      <c r="S24" s="495"/>
      <c r="T24" s="495"/>
      <c r="U24" s="495"/>
      <c r="V24" s="537"/>
      <c r="W24" s="589"/>
      <c r="X24" s="590"/>
      <c r="Y24" s="591"/>
      <c r="Z24" s="493" t="s">
        <v>161</v>
      </c>
      <c r="AA24" s="473"/>
      <c r="AB24" s="473"/>
      <c r="AC24" s="473"/>
      <c r="AD24" s="473"/>
      <c r="AE24" s="473"/>
      <c r="AF24" s="473"/>
      <c r="AG24" s="474"/>
      <c r="AH24" s="494">
        <v>402</v>
      </c>
      <c r="AI24" s="495"/>
      <c r="AJ24" s="495"/>
      <c r="AK24" s="495"/>
      <c r="AL24" s="537"/>
      <c r="AM24" s="494">
        <v>1255848</v>
      </c>
      <c r="AN24" s="495"/>
      <c r="AO24" s="495"/>
      <c r="AP24" s="495"/>
      <c r="AQ24" s="495"/>
      <c r="AR24" s="537"/>
      <c r="AS24" s="494">
        <v>3124</v>
      </c>
      <c r="AT24" s="495"/>
      <c r="AU24" s="495"/>
      <c r="AV24" s="495"/>
      <c r="AW24" s="495"/>
      <c r="AX24" s="496"/>
      <c r="AY24" s="559" t="s">
        <v>162</v>
      </c>
      <c r="AZ24" s="560"/>
      <c r="BA24" s="560"/>
      <c r="BB24" s="560"/>
      <c r="BC24" s="560"/>
      <c r="BD24" s="560"/>
      <c r="BE24" s="560"/>
      <c r="BF24" s="560"/>
      <c r="BG24" s="560"/>
      <c r="BH24" s="560"/>
      <c r="BI24" s="560"/>
      <c r="BJ24" s="560"/>
      <c r="BK24" s="560"/>
      <c r="BL24" s="560"/>
      <c r="BM24" s="561"/>
      <c r="BN24" s="443">
        <v>24077582</v>
      </c>
      <c r="BO24" s="444"/>
      <c r="BP24" s="444"/>
      <c r="BQ24" s="444"/>
      <c r="BR24" s="444"/>
      <c r="BS24" s="444"/>
      <c r="BT24" s="444"/>
      <c r="BU24" s="445"/>
      <c r="BV24" s="443">
        <v>23710453</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2">
      <c r="A25" s="181"/>
      <c r="B25" s="614"/>
      <c r="C25" s="590"/>
      <c r="D25" s="591"/>
      <c r="E25" s="493" t="s">
        <v>163</v>
      </c>
      <c r="F25" s="473"/>
      <c r="G25" s="473"/>
      <c r="H25" s="473"/>
      <c r="I25" s="473"/>
      <c r="J25" s="473"/>
      <c r="K25" s="474"/>
      <c r="L25" s="494">
        <v>1</v>
      </c>
      <c r="M25" s="495"/>
      <c r="N25" s="495"/>
      <c r="O25" s="495"/>
      <c r="P25" s="537"/>
      <c r="Q25" s="494">
        <v>6700</v>
      </c>
      <c r="R25" s="495"/>
      <c r="S25" s="495"/>
      <c r="T25" s="495"/>
      <c r="U25" s="495"/>
      <c r="V25" s="537"/>
      <c r="W25" s="589"/>
      <c r="X25" s="590"/>
      <c r="Y25" s="591"/>
      <c r="Z25" s="493" t="s">
        <v>164</v>
      </c>
      <c r="AA25" s="473"/>
      <c r="AB25" s="473"/>
      <c r="AC25" s="473"/>
      <c r="AD25" s="473"/>
      <c r="AE25" s="473"/>
      <c r="AF25" s="473"/>
      <c r="AG25" s="474"/>
      <c r="AH25" s="494">
        <v>67</v>
      </c>
      <c r="AI25" s="495"/>
      <c r="AJ25" s="495"/>
      <c r="AK25" s="495"/>
      <c r="AL25" s="537"/>
      <c r="AM25" s="494">
        <v>190816</v>
      </c>
      <c r="AN25" s="495"/>
      <c r="AO25" s="495"/>
      <c r="AP25" s="495"/>
      <c r="AQ25" s="495"/>
      <c r="AR25" s="537"/>
      <c r="AS25" s="494">
        <v>2848</v>
      </c>
      <c r="AT25" s="495"/>
      <c r="AU25" s="495"/>
      <c r="AV25" s="495"/>
      <c r="AW25" s="495"/>
      <c r="AX25" s="496"/>
      <c r="AY25" s="403" t="s">
        <v>165</v>
      </c>
      <c r="AZ25" s="404"/>
      <c r="BA25" s="404"/>
      <c r="BB25" s="404"/>
      <c r="BC25" s="404"/>
      <c r="BD25" s="404"/>
      <c r="BE25" s="404"/>
      <c r="BF25" s="404"/>
      <c r="BG25" s="404"/>
      <c r="BH25" s="404"/>
      <c r="BI25" s="404"/>
      <c r="BJ25" s="404"/>
      <c r="BK25" s="404"/>
      <c r="BL25" s="404"/>
      <c r="BM25" s="405"/>
      <c r="BN25" s="406">
        <v>1298744</v>
      </c>
      <c r="BO25" s="407"/>
      <c r="BP25" s="407"/>
      <c r="BQ25" s="407"/>
      <c r="BR25" s="407"/>
      <c r="BS25" s="407"/>
      <c r="BT25" s="407"/>
      <c r="BU25" s="408"/>
      <c r="BV25" s="406">
        <v>1426574</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2">
      <c r="A26" s="181"/>
      <c r="B26" s="614"/>
      <c r="C26" s="590"/>
      <c r="D26" s="591"/>
      <c r="E26" s="493" t="s">
        <v>166</v>
      </c>
      <c r="F26" s="473"/>
      <c r="G26" s="473"/>
      <c r="H26" s="473"/>
      <c r="I26" s="473"/>
      <c r="J26" s="473"/>
      <c r="K26" s="474"/>
      <c r="L26" s="494">
        <v>1</v>
      </c>
      <c r="M26" s="495"/>
      <c r="N26" s="495"/>
      <c r="O26" s="495"/>
      <c r="P26" s="537"/>
      <c r="Q26" s="494">
        <v>6276</v>
      </c>
      <c r="R26" s="495"/>
      <c r="S26" s="495"/>
      <c r="T26" s="495"/>
      <c r="U26" s="495"/>
      <c r="V26" s="537"/>
      <c r="W26" s="589"/>
      <c r="X26" s="590"/>
      <c r="Y26" s="591"/>
      <c r="Z26" s="493" t="s">
        <v>167</v>
      </c>
      <c r="AA26" s="595"/>
      <c r="AB26" s="595"/>
      <c r="AC26" s="595"/>
      <c r="AD26" s="595"/>
      <c r="AE26" s="595"/>
      <c r="AF26" s="595"/>
      <c r="AG26" s="596"/>
      <c r="AH26" s="494">
        <v>21</v>
      </c>
      <c r="AI26" s="495"/>
      <c r="AJ26" s="495"/>
      <c r="AK26" s="495"/>
      <c r="AL26" s="537"/>
      <c r="AM26" s="494">
        <v>72597</v>
      </c>
      <c r="AN26" s="495"/>
      <c r="AO26" s="495"/>
      <c r="AP26" s="495"/>
      <c r="AQ26" s="495"/>
      <c r="AR26" s="537"/>
      <c r="AS26" s="494">
        <v>3457</v>
      </c>
      <c r="AT26" s="495"/>
      <c r="AU26" s="495"/>
      <c r="AV26" s="495"/>
      <c r="AW26" s="495"/>
      <c r="AX26" s="496"/>
      <c r="AY26" s="446" t="s">
        <v>168</v>
      </c>
      <c r="AZ26" s="447"/>
      <c r="BA26" s="447"/>
      <c r="BB26" s="447"/>
      <c r="BC26" s="447"/>
      <c r="BD26" s="447"/>
      <c r="BE26" s="447"/>
      <c r="BF26" s="447"/>
      <c r="BG26" s="447"/>
      <c r="BH26" s="447"/>
      <c r="BI26" s="447"/>
      <c r="BJ26" s="447"/>
      <c r="BK26" s="447"/>
      <c r="BL26" s="447"/>
      <c r="BM26" s="448"/>
      <c r="BN26" s="443" t="s">
        <v>122</v>
      </c>
      <c r="BO26" s="444"/>
      <c r="BP26" s="444"/>
      <c r="BQ26" s="444"/>
      <c r="BR26" s="444"/>
      <c r="BS26" s="444"/>
      <c r="BT26" s="444"/>
      <c r="BU26" s="445"/>
      <c r="BV26" s="443" t="s">
        <v>122</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5">
      <c r="A27" s="181"/>
      <c r="B27" s="614"/>
      <c r="C27" s="590"/>
      <c r="D27" s="591"/>
      <c r="E27" s="493" t="s">
        <v>169</v>
      </c>
      <c r="F27" s="473"/>
      <c r="G27" s="473"/>
      <c r="H27" s="473"/>
      <c r="I27" s="473"/>
      <c r="J27" s="473"/>
      <c r="K27" s="474"/>
      <c r="L27" s="494">
        <v>1</v>
      </c>
      <c r="M27" s="495"/>
      <c r="N27" s="495"/>
      <c r="O27" s="495"/>
      <c r="P27" s="537"/>
      <c r="Q27" s="494">
        <v>4250</v>
      </c>
      <c r="R27" s="495"/>
      <c r="S27" s="495"/>
      <c r="T27" s="495"/>
      <c r="U27" s="495"/>
      <c r="V27" s="537"/>
      <c r="W27" s="589"/>
      <c r="X27" s="590"/>
      <c r="Y27" s="591"/>
      <c r="Z27" s="493" t="s">
        <v>170</v>
      </c>
      <c r="AA27" s="473"/>
      <c r="AB27" s="473"/>
      <c r="AC27" s="473"/>
      <c r="AD27" s="473"/>
      <c r="AE27" s="473"/>
      <c r="AF27" s="473"/>
      <c r="AG27" s="474"/>
      <c r="AH27" s="494">
        <v>56</v>
      </c>
      <c r="AI27" s="495"/>
      <c r="AJ27" s="495"/>
      <c r="AK27" s="495"/>
      <c r="AL27" s="537"/>
      <c r="AM27" s="494">
        <v>160014</v>
      </c>
      <c r="AN27" s="495"/>
      <c r="AO27" s="495"/>
      <c r="AP27" s="495"/>
      <c r="AQ27" s="495"/>
      <c r="AR27" s="537"/>
      <c r="AS27" s="494">
        <v>2857</v>
      </c>
      <c r="AT27" s="495"/>
      <c r="AU27" s="495"/>
      <c r="AV27" s="495"/>
      <c r="AW27" s="495"/>
      <c r="AX27" s="496"/>
      <c r="AY27" s="538" t="s">
        <v>171</v>
      </c>
      <c r="AZ27" s="539"/>
      <c r="BA27" s="539"/>
      <c r="BB27" s="539"/>
      <c r="BC27" s="539"/>
      <c r="BD27" s="539"/>
      <c r="BE27" s="539"/>
      <c r="BF27" s="539"/>
      <c r="BG27" s="539"/>
      <c r="BH27" s="539"/>
      <c r="BI27" s="539"/>
      <c r="BJ27" s="539"/>
      <c r="BK27" s="539"/>
      <c r="BL27" s="539"/>
      <c r="BM27" s="540"/>
      <c r="BN27" s="562">
        <v>373487</v>
      </c>
      <c r="BO27" s="563"/>
      <c r="BP27" s="563"/>
      <c r="BQ27" s="563"/>
      <c r="BR27" s="563"/>
      <c r="BS27" s="563"/>
      <c r="BT27" s="563"/>
      <c r="BU27" s="564"/>
      <c r="BV27" s="562">
        <v>373349</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2">
      <c r="A28" s="181"/>
      <c r="B28" s="614"/>
      <c r="C28" s="590"/>
      <c r="D28" s="591"/>
      <c r="E28" s="493" t="s">
        <v>172</v>
      </c>
      <c r="F28" s="473"/>
      <c r="G28" s="473"/>
      <c r="H28" s="473"/>
      <c r="I28" s="473"/>
      <c r="J28" s="473"/>
      <c r="K28" s="474"/>
      <c r="L28" s="494">
        <v>1</v>
      </c>
      <c r="M28" s="495"/>
      <c r="N28" s="495"/>
      <c r="O28" s="495"/>
      <c r="P28" s="537"/>
      <c r="Q28" s="494">
        <v>3570</v>
      </c>
      <c r="R28" s="495"/>
      <c r="S28" s="495"/>
      <c r="T28" s="495"/>
      <c r="U28" s="495"/>
      <c r="V28" s="537"/>
      <c r="W28" s="589"/>
      <c r="X28" s="590"/>
      <c r="Y28" s="591"/>
      <c r="Z28" s="493" t="s">
        <v>173</v>
      </c>
      <c r="AA28" s="473"/>
      <c r="AB28" s="473"/>
      <c r="AC28" s="473"/>
      <c r="AD28" s="473"/>
      <c r="AE28" s="473"/>
      <c r="AF28" s="473"/>
      <c r="AG28" s="474"/>
      <c r="AH28" s="494" t="s">
        <v>122</v>
      </c>
      <c r="AI28" s="495"/>
      <c r="AJ28" s="495"/>
      <c r="AK28" s="495"/>
      <c r="AL28" s="537"/>
      <c r="AM28" s="494" t="s">
        <v>122</v>
      </c>
      <c r="AN28" s="495"/>
      <c r="AO28" s="495"/>
      <c r="AP28" s="495"/>
      <c r="AQ28" s="495"/>
      <c r="AR28" s="537"/>
      <c r="AS28" s="494" t="s">
        <v>122</v>
      </c>
      <c r="AT28" s="495"/>
      <c r="AU28" s="495"/>
      <c r="AV28" s="495"/>
      <c r="AW28" s="495"/>
      <c r="AX28" s="496"/>
      <c r="AY28" s="597" t="s">
        <v>174</v>
      </c>
      <c r="AZ28" s="598"/>
      <c r="BA28" s="598"/>
      <c r="BB28" s="599"/>
      <c r="BC28" s="403" t="s">
        <v>46</v>
      </c>
      <c r="BD28" s="404"/>
      <c r="BE28" s="404"/>
      <c r="BF28" s="404"/>
      <c r="BG28" s="404"/>
      <c r="BH28" s="404"/>
      <c r="BI28" s="404"/>
      <c r="BJ28" s="404"/>
      <c r="BK28" s="404"/>
      <c r="BL28" s="404"/>
      <c r="BM28" s="405"/>
      <c r="BN28" s="406">
        <v>1818250</v>
      </c>
      <c r="BO28" s="407"/>
      <c r="BP28" s="407"/>
      <c r="BQ28" s="407"/>
      <c r="BR28" s="407"/>
      <c r="BS28" s="407"/>
      <c r="BT28" s="407"/>
      <c r="BU28" s="408"/>
      <c r="BV28" s="406">
        <v>1721341</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2">
      <c r="A29" s="181"/>
      <c r="B29" s="614"/>
      <c r="C29" s="590"/>
      <c r="D29" s="591"/>
      <c r="E29" s="493" t="s">
        <v>175</v>
      </c>
      <c r="F29" s="473"/>
      <c r="G29" s="473"/>
      <c r="H29" s="473"/>
      <c r="I29" s="473"/>
      <c r="J29" s="473"/>
      <c r="K29" s="474"/>
      <c r="L29" s="494">
        <v>16</v>
      </c>
      <c r="M29" s="495"/>
      <c r="N29" s="495"/>
      <c r="O29" s="495"/>
      <c r="P29" s="537"/>
      <c r="Q29" s="494">
        <v>3420</v>
      </c>
      <c r="R29" s="495"/>
      <c r="S29" s="495"/>
      <c r="T29" s="495"/>
      <c r="U29" s="495"/>
      <c r="V29" s="537"/>
      <c r="W29" s="592"/>
      <c r="X29" s="593"/>
      <c r="Y29" s="594"/>
      <c r="Z29" s="493" t="s">
        <v>176</v>
      </c>
      <c r="AA29" s="473"/>
      <c r="AB29" s="473"/>
      <c r="AC29" s="473"/>
      <c r="AD29" s="473"/>
      <c r="AE29" s="473"/>
      <c r="AF29" s="473"/>
      <c r="AG29" s="474"/>
      <c r="AH29" s="494">
        <v>458</v>
      </c>
      <c r="AI29" s="495"/>
      <c r="AJ29" s="495"/>
      <c r="AK29" s="495"/>
      <c r="AL29" s="537"/>
      <c r="AM29" s="494">
        <v>1415862</v>
      </c>
      <c r="AN29" s="495"/>
      <c r="AO29" s="495"/>
      <c r="AP29" s="495"/>
      <c r="AQ29" s="495"/>
      <c r="AR29" s="537"/>
      <c r="AS29" s="494">
        <v>3091</v>
      </c>
      <c r="AT29" s="495"/>
      <c r="AU29" s="495"/>
      <c r="AV29" s="495"/>
      <c r="AW29" s="495"/>
      <c r="AX29" s="496"/>
      <c r="AY29" s="600"/>
      <c r="AZ29" s="601"/>
      <c r="BA29" s="601"/>
      <c r="BB29" s="602"/>
      <c r="BC29" s="477" t="s">
        <v>177</v>
      </c>
      <c r="BD29" s="478"/>
      <c r="BE29" s="478"/>
      <c r="BF29" s="478"/>
      <c r="BG29" s="478"/>
      <c r="BH29" s="478"/>
      <c r="BI29" s="478"/>
      <c r="BJ29" s="478"/>
      <c r="BK29" s="478"/>
      <c r="BL29" s="478"/>
      <c r="BM29" s="479"/>
      <c r="BN29" s="443">
        <v>1356632</v>
      </c>
      <c r="BO29" s="444"/>
      <c r="BP29" s="444"/>
      <c r="BQ29" s="444"/>
      <c r="BR29" s="444"/>
      <c r="BS29" s="444"/>
      <c r="BT29" s="444"/>
      <c r="BU29" s="445"/>
      <c r="BV29" s="443">
        <v>1636955</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5">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178</v>
      </c>
      <c r="X30" s="611"/>
      <c r="Y30" s="611"/>
      <c r="Z30" s="611"/>
      <c r="AA30" s="611"/>
      <c r="AB30" s="611"/>
      <c r="AC30" s="611"/>
      <c r="AD30" s="611"/>
      <c r="AE30" s="611"/>
      <c r="AF30" s="611"/>
      <c r="AG30" s="612"/>
      <c r="AH30" s="570">
        <v>98.1</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48</v>
      </c>
      <c r="BD30" s="560"/>
      <c r="BE30" s="560"/>
      <c r="BF30" s="560"/>
      <c r="BG30" s="560"/>
      <c r="BH30" s="560"/>
      <c r="BI30" s="560"/>
      <c r="BJ30" s="560"/>
      <c r="BK30" s="560"/>
      <c r="BL30" s="560"/>
      <c r="BM30" s="561"/>
      <c r="BN30" s="562">
        <v>4300248</v>
      </c>
      <c r="BO30" s="563"/>
      <c r="BP30" s="563"/>
      <c r="BQ30" s="563"/>
      <c r="BR30" s="563"/>
      <c r="BS30" s="563"/>
      <c r="BT30" s="563"/>
      <c r="BU30" s="564"/>
      <c r="BV30" s="562">
        <v>4808554</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606" t="s">
        <v>179</v>
      </c>
      <c r="D32" s="606"/>
      <c r="E32" s="606"/>
      <c r="F32" s="606"/>
      <c r="G32" s="606"/>
      <c r="H32" s="606"/>
      <c r="I32" s="606"/>
      <c r="J32" s="606"/>
      <c r="K32" s="606"/>
      <c r="L32" s="606"/>
      <c r="M32" s="606"/>
      <c r="N32" s="606"/>
      <c r="O32" s="606"/>
      <c r="P32" s="606"/>
      <c r="Q32" s="606"/>
      <c r="R32" s="606"/>
      <c r="S32" s="606"/>
      <c r="U32" s="447" t="s">
        <v>180</v>
      </c>
      <c r="V32" s="447"/>
      <c r="W32" s="447"/>
      <c r="X32" s="447"/>
      <c r="Y32" s="447"/>
      <c r="Z32" s="447"/>
      <c r="AA32" s="447"/>
      <c r="AB32" s="447"/>
      <c r="AC32" s="447"/>
      <c r="AD32" s="447"/>
      <c r="AE32" s="447"/>
      <c r="AF32" s="447"/>
      <c r="AG32" s="447"/>
      <c r="AH32" s="447"/>
      <c r="AI32" s="447"/>
      <c r="AJ32" s="447"/>
      <c r="AK32" s="447"/>
      <c r="AM32" s="447" t="s">
        <v>181</v>
      </c>
      <c r="AN32" s="447"/>
      <c r="AO32" s="447"/>
      <c r="AP32" s="447"/>
      <c r="AQ32" s="447"/>
      <c r="AR32" s="447"/>
      <c r="AS32" s="447"/>
      <c r="AT32" s="447"/>
      <c r="AU32" s="447"/>
      <c r="AV32" s="447"/>
      <c r="AW32" s="447"/>
      <c r="AX32" s="447"/>
      <c r="AY32" s="447"/>
      <c r="AZ32" s="447"/>
      <c r="BA32" s="447"/>
      <c r="BB32" s="447"/>
      <c r="BC32" s="447"/>
      <c r="BE32" s="447" t="s">
        <v>182</v>
      </c>
      <c r="BF32" s="447"/>
      <c r="BG32" s="447"/>
      <c r="BH32" s="447"/>
      <c r="BI32" s="447"/>
      <c r="BJ32" s="447"/>
      <c r="BK32" s="447"/>
      <c r="BL32" s="447"/>
      <c r="BM32" s="447"/>
      <c r="BN32" s="447"/>
      <c r="BO32" s="447"/>
      <c r="BP32" s="447"/>
      <c r="BQ32" s="447"/>
      <c r="BR32" s="447"/>
      <c r="BS32" s="447"/>
      <c r="BT32" s="447"/>
      <c r="BU32" s="447"/>
      <c r="BW32" s="447" t="s">
        <v>183</v>
      </c>
      <c r="BX32" s="447"/>
      <c r="BY32" s="447"/>
      <c r="BZ32" s="447"/>
      <c r="CA32" s="447"/>
      <c r="CB32" s="447"/>
      <c r="CC32" s="447"/>
      <c r="CD32" s="447"/>
      <c r="CE32" s="447"/>
      <c r="CF32" s="447"/>
      <c r="CG32" s="447"/>
      <c r="CH32" s="447"/>
      <c r="CI32" s="447"/>
      <c r="CJ32" s="447"/>
      <c r="CK32" s="447"/>
      <c r="CL32" s="447"/>
      <c r="CM32" s="447"/>
      <c r="CO32" s="447" t="s">
        <v>184</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2">
      <c r="A33" s="181"/>
      <c r="B33" s="205"/>
      <c r="C33" s="467" t="s">
        <v>185</v>
      </c>
      <c r="D33" s="467"/>
      <c r="E33" s="432" t="s">
        <v>186</v>
      </c>
      <c r="F33" s="432"/>
      <c r="G33" s="432"/>
      <c r="H33" s="432"/>
      <c r="I33" s="432"/>
      <c r="J33" s="432"/>
      <c r="K33" s="432"/>
      <c r="L33" s="432"/>
      <c r="M33" s="432"/>
      <c r="N33" s="432"/>
      <c r="O33" s="432"/>
      <c r="P33" s="432"/>
      <c r="Q33" s="432"/>
      <c r="R33" s="432"/>
      <c r="S33" s="432"/>
      <c r="T33" s="206"/>
      <c r="U33" s="467" t="s">
        <v>185</v>
      </c>
      <c r="V33" s="467"/>
      <c r="W33" s="432" t="s">
        <v>186</v>
      </c>
      <c r="X33" s="432"/>
      <c r="Y33" s="432"/>
      <c r="Z33" s="432"/>
      <c r="AA33" s="432"/>
      <c r="AB33" s="432"/>
      <c r="AC33" s="432"/>
      <c r="AD33" s="432"/>
      <c r="AE33" s="432"/>
      <c r="AF33" s="432"/>
      <c r="AG33" s="432"/>
      <c r="AH33" s="432"/>
      <c r="AI33" s="432"/>
      <c r="AJ33" s="432"/>
      <c r="AK33" s="432"/>
      <c r="AL33" s="206"/>
      <c r="AM33" s="467" t="s">
        <v>185</v>
      </c>
      <c r="AN33" s="467"/>
      <c r="AO33" s="432" t="s">
        <v>186</v>
      </c>
      <c r="AP33" s="432"/>
      <c r="AQ33" s="432"/>
      <c r="AR33" s="432"/>
      <c r="AS33" s="432"/>
      <c r="AT33" s="432"/>
      <c r="AU33" s="432"/>
      <c r="AV33" s="432"/>
      <c r="AW33" s="432"/>
      <c r="AX33" s="432"/>
      <c r="AY33" s="432"/>
      <c r="AZ33" s="432"/>
      <c r="BA33" s="432"/>
      <c r="BB33" s="432"/>
      <c r="BC33" s="432"/>
      <c r="BD33" s="207"/>
      <c r="BE33" s="432" t="s">
        <v>187</v>
      </c>
      <c r="BF33" s="432"/>
      <c r="BG33" s="432" t="s">
        <v>188</v>
      </c>
      <c r="BH33" s="432"/>
      <c r="BI33" s="432"/>
      <c r="BJ33" s="432"/>
      <c r="BK33" s="432"/>
      <c r="BL33" s="432"/>
      <c r="BM33" s="432"/>
      <c r="BN33" s="432"/>
      <c r="BO33" s="432"/>
      <c r="BP33" s="432"/>
      <c r="BQ33" s="432"/>
      <c r="BR33" s="432"/>
      <c r="BS33" s="432"/>
      <c r="BT33" s="432"/>
      <c r="BU33" s="432"/>
      <c r="BV33" s="207"/>
      <c r="BW33" s="467" t="s">
        <v>187</v>
      </c>
      <c r="BX33" s="467"/>
      <c r="BY33" s="432" t="s">
        <v>189</v>
      </c>
      <c r="BZ33" s="432"/>
      <c r="CA33" s="432"/>
      <c r="CB33" s="432"/>
      <c r="CC33" s="432"/>
      <c r="CD33" s="432"/>
      <c r="CE33" s="432"/>
      <c r="CF33" s="432"/>
      <c r="CG33" s="432"/>
      <c r="CH33" s="432"/>
      <c r="CI33" s="432"/>
      <c r="CJ33" s="432"/>
      <c r="CK33" s="432"/>
      <c r="CL33" s="432"/>
      <c r="CM33" s="432"/>
      <c r="CN33" s="206"/>
      <c r="CO33" s="467" t="s">
        <v>185</v>
      </c>
      <c r="CP33" s="467"/>
      <c r="CQ33" s="432" t="s">
        <v>190</v>
      </c>
      <c r="CR33" s="432"/>
      <c r="CS33" s="432"/>
      <c r="CT33" s="432"/>
      <c r="CU33" s="432"/>
      <c r="CV33" s="432"/>
      <c r="CW33" s="432"/>
      <c r="CX33" s="432"/>
      <c r="CY33" s="432"/>
      <c r="CZ33" s="432"/>
      <c r="DA33" s="432"/>
      <c r="DB33" s="432"/>
      <c r="DC33" s="432"/>
      <c r="DD33" s="432"/>
      <c r="DE33" s="432"/>
      <c r="DF33" s="206"/>
      <c r="DG33" s="632" t="s">
        <v>191</v>
      </c>
      <c r="DH33" s="632"/>
      <c r="DI33" s="208"/>
    </row>
    <row r="34" spans="1:113" ht="32.25" customHeight="1" x14ac:dyDescent="0.2">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5</v>
      </c>
      <c r="V34" s="633"/>
      <c r="W34" s="634" t="str">
        <f>IF('各会計、関係団体の財政状況及び健全化判断比率'!B28="","",'各会計、関係団体の財政状況及び健全化判断比率'!B28)</f>
        <v>高梁市国民健康保険特別会計</v>
      </c>
      <c r="X34" s="634"/>
      <c r="Y34" s="634"/>
      <c r="Z34" s="634"/>
      <c r="AA34" s="634"/>
      <c r="AB34" s="634"/>
      <c r="AC34" s="634"/>
      <c r="AD34" s="634"/>
      <c r="AE34" s="634"/>
      <c r="AF34" s="634"/>
      <c r="AG34" s="634"/>
      <c r="AH34" s="634"/>
      <c r="AI34" s="634"/>
      <c r="AJ34" s="634"/>
      <c r="AK34" s="634"/>
      <c r="AL34" s="181"/>
      <c r="AM34" s="633">
        <f>IF(AO34="","",MAX(C34:D43,U34:V43)+1)</f>
        <v>9</v>
      </c>
      <c r="AN34" s="633"/>
      <c r="AO34" s="634" t="str">
        <f>IF('各会計、関係団体の財政状況及び健全化判断比率'!B32="","",'各会計、関係団体の財政状況及び健全化判断比率'!B32)</f>
        <v>高梁市水道事業特別会計</v>
      </c>
      <c r="AP34" s="634"/>
      <c r="AQ34" s="634"/>
      <c r="AR34" s="634"/>
      <c r="AS34" s="634"/>
      <c r="AT34" s="634"/>
      <c r="AU34" s="634"/>
      <c r="AV34" s="634"/>
      <c r="AW34" s="634"/>
      <c r="AX34" s="634"/>
      <c r="AY34" s="634"/>
      <c r="AZ34" s="634"/>
      <c r="BA34" s="634"/>
      <c r="BB34" s="634"/>
      <c r="BC34" s="634"/>
      <c r="BD34" s="181"/>
      <c r="BE34" s="633">
        <f>IF(BG34="","",MAX(C34:D43,U34:V43,AM34:AN43)+1)</f>
        <v>12</v>
      </c>
      <c r="BF34" s="633"/>
      <c r="BG34" s="634" t="str">
        <f>IF('各会計、関係団体の財政状況及び健全化判断比率'!B35="","",'各会計、関係団体の財政状況及び健全化判断比率'!B35)</f>
        <v>高梁市地域開発事業特別会計</v>
      </c>
      <c r="BH34" s="634"/>
      <c r="BI34" s="634"/>
      <c r="BJ34" s="634"/>
      <c r="BK34" s="634"/>
      <c r="BL34" s="634"/>
      <c r="BM34" s="634"/>
      <c r="BN34" s="634"/>
      <c r="BO34" s="634"/>
      <c r="BP34" s="634"/>
      <c r="BQ34" s="634"/>
      <c r="BR34" s="634"/>
      <c r="BS34" s="634"/>
      <c r="BT34" s="634"/>
      <c r="BU34" s="634"/>
      <c r="BV34" s="181"/>
      <c r="BW34" s="633">
        <f>IF(BY34="","",MAX(C34:D43,U34:V43,AM34:AN43,BE34:BF43)+1)</f>
        <v>13</v>
      </c>
      <c r="BX34" s="633"/>
      <c r="BY34" s="634" t="str">
        <f>IF('各会計、関係団体の財政状況及び健全化判断比率'!B68="","",'各会計、関係団体の財政状況及び健全化判断比率'!B68)</f>
        <v>高梁地域事務組合</v>
      </c>
      <c r="BZ34" s="634"/>
      <c r="CA34" s="634"/>
      <c r="CB34" s="634"/>
      <c r="CC34" s="634"/>
      <c r="CD34" s="634"/>
      <c r="CE34" s="634"/>
      <c r="CF34" s="634"/>
      <c r="CG34" s="634"/>
      <c r="CH34" s="634"/>
      <c r="CI34" s="634"/>
      <c r="CJ34" s="634"/>
      <c r="CK34" s="634"/>
      <c r="CL34" s="634"/>
      <c r="CM34" s="634"/>
      <c r="CN34" s="181"/>
      <c r="CO34" s="633">
        <f>IF(CQ34="","",MAX(C34:D43,U34:V43,AM34:AN43,BE34:BF43,BW34:BX43)+1)</f>
        <v>21</v>
      </c>
      <c r="CP34" s="633"/>
      <c r="CQ34" s="634" t="str">
        <f>IF('各会計、関係団体の財政状況及び健全化判断比率'!BS7="","",'各会計、関係団体の財政状況及び健全化判断比率'!BS7)</f>
        <v>成羽町美術振興財団</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2">
      <c r="A35" s="181"/>
      <c r="B35" s="205"/>
      <c r="C35" s="633">
        <f>IF(E35="","",C34+1)</f>
        <v>2</v>
      </c>
      <c r="D35" s="633"/>
      <c r="E35" s="634" t="str">
        <f>IF('各会計、関係団体の財政状況及び健全化判断比率'!B8="","",'各会計、関係団体の財政状況及び健全化判断比率'!B8)</f>
        <v>高梁市へき地診療所特別会計</v>
      </c>
      <c r="F35" s="634"/>
      <c r="G35" s="634"/>
      <c r="H35" s="634"/>
      <c r="I35" s="634"/>
      <c r="J35" s="634"/>
      <c r="K35" s="634"/>
      <c r="L35" s="634"/>
      <c r="M35" s="634"/>
      <c r="N35" s="634"/>
      <c r="O35" s="634"/>
      <c r="P35" s="634"/>
      <c r="Q35" s="634"/>
      <c r="R35" s="634"/>
      <c r="S35" s="634"/>
      <c r="T35" s="181"/>
      <c r="U35" s="633">
        <f>IF(W35="","",U34+1)</f>
        <v>6</v>
      </c>
      <c r="V35" s="633"/>
      <c r="W35" s="634" t="str">
        <f>IF('各会計、関係団体の財政状況及び健全化判断比率'!B29="","",'各会計、関係団体の財政状況及び健全化判断比率'!B29)</f>
        <v>高梁市後期高齢者医療特別会計</v>
      </c>
      <c r="X35" s="634"/>
      <c r="Y35" s="634"/>
      <c r="Z35" s="634"/>
      <c r="AA35" s="634"/>
      <c r="AB35" s="634"/>
      <c r="AC35" s="634"/>
      <c r="AD35" s="634"/>
      <c r="AE35" s="634"/>
      <c r="AF35" s="634"/>
      <c r="AG35" s="634"/>
      <c r="AH35" s="634"/>
      <c r="AI35" s="634"/>
      <c r="AJ35" s="634"/>
      <c r="AK35" s="634"/>
      <c r="AL35" s="181"/>
      <c r="AM35" s="633">
        <f t="shared" ref="AM35:AM43" si="0">IF(AO35="","",AM34+1)</f>
        <v>10</v>
      </c>
      <c r="AN35" s="633"/>
      <c r="AO35" s="634" t="str">
        <f>IF('各会計、関係団体の財政状況及び健全化判断比率'!B33="","",'各会計、関係団体の財政状況及び健全化判断比率'!B33)</f>
        <v>高梁市国民健康保険成羽病院事業会計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14</v>
      </c>
      <c r="BX35" s="633"/>
      <c r="BY35" s="634" t="str">
        <f>IF('各会計、関係団体の財政状況及び健全化判断比率'!B69="","",'各会計、関係団体の財政状況及び健全化判断比率'!B69)</f>
        <v>岡山県広域水道企業団</v>
      </c>
      <c r="BZ35" s="634"/>
      <c r="CA35" s="634"/>
      <c r="CB35" s="634"/>
      <c r="CC35" s="634"/>
      <c r="CD35" s="634"/>
      <c r="CE35" s="634"/>
      <c r="CF35" s="634"/>
      <c r="CG35" s="634"/>
      <c r="CH35" s="634"/>
      <c r="CI35" s="634"/>
      <c r="CJ35" s="634"/>
      <c r="CK35" s="634"/>
      <c r="CL35" s="634"/>
      <c r="CM35" s="634"/>
      <c r="CN35" s="181"/>
      <c r="CO35" s="633" t="str">
        <f t="shared" ref="CO35:CO43" si="3">IF(CQ35="","",CO34+1)</f>
        <v/>
      </c>
      <c r="CP35" s="633"/>
      <c r="CQ35" s="634" t="str">
        <f>IF('各会計、関係団体の財政状況及び健全化判断比率'!BS8="","",'各会計、関係団体の財政状況及び健全化判断比率'!BS8)</f>
        <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2">
      <c r="A36" s="181"/>
      <c r="B36" s="205"/>
      <c r="C36" s="633">
        <f>IF(E36="","",C35+1)</f>
        <v>3</v>
      </c>
      <c r="D36" s="633"/>
      <c r="E36" s="634" t="str">
        <f>IF('各会計、関係団体の財政状況及び健全化判断比率'!B9="","",'各会計、関係団体の財政状況及び健全化判断比率'!B9)</f>
        <v>高梁市養護老人ホーム特別会計</v>
      </c>
      <c r="F36" s="634"/>
      <c r="G36" s="634"/>
      <c r="H36" s="634"/>
      <c r="I36" s="634"/>
      <c r="J36" s="634"/>
      <c r="K36" s="634"/>
      <c r="L36" s="634"/>
      <c r="M36" s="634"/>
      <c r="N36" s="634"/>
      <c r="O36" s="634"/>
      <c r="P36" s="634"/>
      <c r="Q36" s="634"/>
      <c r="R36" s="634"/>
      <c r="S36" s="634"/>
      <c r="T36" s="181"/>
      <c r="U36" s="633">
        <f t="shared" ref="U36:U43" si="4">IF(W36="","",U35+1)</f>
        <v>7</v>
      </c>
      <c r="V36" s="633"/>
      <c r="W36" s="634" t="str">
        <f>IF('各会計、関係団体の財政状況及び健全化判断比率'!B30="","",'各会計、関係団体の財政状況及び健全化判断比率'!B30)</f>
        <v>高梁市介護保険特別会計</v>
      </c>
      <c r="X36" s="634"/>
      <c r="Y36" s="634"/>
      <c r="Z36" s="634"/>
      <c r="AA36" s="634"/>
      <c r="AB36" s="634"/>
      <c r="AC36" s="634"/>
      <c r="AD36" s="634"/>
      <c r="AE36" s="634"/>
      <c r="AF36" s="634"/>
      <c r="AG36" s="634"/>
      <c r="AH36" s="634"/>
      <c r="AI36" s="634"/>
      <c r="AJ36" s="634"/>
      <c r="AK36" s="634"/>
      <c r="AL36" s="181"/>
      <c r="AM36" s="633">
        <f t="shared" si="0"/>
        <v>11</v>
      </c>
      <c r="AN36" s="633"/>
      <c r="AO36" s="634" t="str">
        <f>IF('各会計、関係団体の財政状況及び健全化判断比率'!B34="","",'各会計、関係団体の財政状況及び健全化判断比率'!B34)</f>
        <v>高梁市下水道事業特別会計</v>
      </c>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15</v>
      </c>
      <c r="BX36" s="633"/>
      <c r="BY36" s="634" t="str">
        <f>IF('各会計、関係団体の財政状況及び健全化判断比率'!B70="","",'各会計、関係団体の財政状況及び健全化判断比率'!B70)</f>
        <v>岡山県後期高齢者医療広域連合一般会計</v>
      </c>
      <c r="BZ36" s="634"/>
      <c r="CA36" s="634"/>
      <c r="CB36" s="634"/>
      <c r="CC36" s="634"/>
      <c r="CD36" s="634"/>
      <c r="CE36" s="634"/>
      <c r="CF36" s="634"/>
      <c r="CG36" s="634"/>
      <c r="CH36" s="634"/>
      <c r="CI36" s="634"/>
      <c r="CJ36" s="634"/>
      <c r="CK36" s="634"/>
      <c r="CL36" s="634"/>
      <c r="CM36" s="634"/>
      <c r="CN36" s="181"/>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2">
      <c r="A37" s="181"/>
      <c r="B37" s="205"/>
      <c r="C37" s="633">
        <f>IF(E37="","",C36+1)</f>
        <v>4</v>
      </c>
      <c r="D37" s="633"/>
      <c r="E37" s="634" t="str">
        <f>IF('各会計、関係団体の財政状況及び健全化判断比率'!B10="","",'各会計、関係団体の財政状況及び健全化判断比率'!B10)</f>
        <v>高梁市畑地かんがい事業特別会計</v>
      </c>
      <c r="F37" s="634"/>
      <c r="G37" s="634"/>
      <c r="H37" s="634"/>
      <c r="I37" s="634"/>
      <c r="J37" s="634"/>
      <c r="K37" s="634"/>
      <c r="L37" s="634"/>
      <c r="M37" s="634"/>
      <c r="N37" s="634"/>
      <c r="O37" s="634"/>
      <c r="P37" s="634"/>
      <c r="Q37" s="634"/>
      <c r="R37" s="634"/>
      <c r="S37" s="634"/>
      <c r="T37" s="181"/>
      <c r="U37" s="633">
        <f t="shared" si="4"/>
        <v>8</v>
      </c>
      <c r="V37" s="633"/>
      <c r="W37" s="634" t="str">
        <f>IF('各会計、関係団体の財政状況及び健全化判断比率'!B31="","",'各会計、関係団体の財政状況及び健全化判断比率'!B31)</f>
        <v>高梁市特別養護老人ホーム特別会計</v>
      </c>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16</v>
      </c>
      <c r="BX37" s="633"/>
      <c r="BY37" s="634" t="str">
        <f>IF('各会計、関係団体の財政状況及び健全化判断比率'!B71="","",'各会計、関係団体の財政状況及び健全化判断比率'!B71)</f>
        <v>岡山県後期高齢者医療広域連合特別会計</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2">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17</v>
      </c>
      <c r="BX38" s="633"/>
      <c r="BY38" s="634" t="str">
        <f>IF('各会計、関係団体の財政状況及び健全化判断比率'!B72="","",'各会計、関係団体の財政状況及び健全化判断比率'!B72)</f>
        <v>岡山県市町村総合事務組合一般会計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2">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f t="shared" si="2"/>
        <v>18</v>
      </c>
      <c r="BX39" s="633"/>
      <c r="BY39" s="634" t="str">
        <f>IF('各会計、関係団体の財政状況及び健全化判断比率'!B73="","",'各会計、関係団体の財政状況及び健全化判断比率'!B73)</f>
        <v>岡山県市町村総合事務組合貸付金特別会計</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2">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f t="shared" si="2"/>
        <v>19</v>
      </c>
      <c r="BX40" s="633"/>
      <c r="BY40" s="634" t="str">
        <f>IF('各会計、関係団体の財政状況及び健全化判断比率'!B74="","",'各会計、関係団体の財政状況及び健全化判断比率'!B74)</f>
        <v>岡山県市町村総合事務組合拠出金事業特別会計</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2">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f t="shared" si="2"/>
        <v>20</v>
      </c>
      <c r="BX41" s="633"/>
      <c r="BY41" s="634" t="str">
        <f>IF('各会計、関係団体の財政状況及び健全化判断比率'!B75="","",'各会計、関係団体の財政状況及び健全化判断比率'!B75)</f>
        <v>岡山県市町村税整理組合</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2">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2">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192</v>
      </c>
      <c r="E46" s="636" t="s">
        <v>193</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2">
      <c r="E47" s="636" t="s">
        <v>194</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2">
      <c r="E48" s="636" t="s">
        <v>195</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2">
      <c r="E49" s="637" t="s">
        <v>196</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2">
      <c r="E50" s="636" t="s">
        <v>197</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2">
      <c r="E51" s="636" t="s">
        <v>198</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2">
      <c r="E52" s="636" t="s">
        <v>199</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2">
      <c r="E53" s="636" t="s">
        <v>200</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2"/>
    <row r="55" spans="5:113" x14ac:dyDescent="0.2"/>
    <row r="56" spans="5:113" x14ac:dyDescent="0.2"/>
  </sheetData>
  <sheetProtection algorithmName="SHA-512" hashValue="6ccsSBfTmY019uTuKn/04ZWFulYJagOxM+mrxUI5abYA5PHdc6m/4r4iIuD328A+wbwxhwptYrxXzPfhcg1rqQ==" saltValue="vehuju0+UVqJzLQoEKBJS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2">
      <c r="A34" s="22"/>
      <c r="B34" s="31"/>
      <c r="C34" s="1187" t="s">
        <v>536</v>
      </c>
      <c r="D34" s="1187"/>
      <c r="E34" s="1188"/>
      <c r="F34" s="32">
        <v>10.74</v>
      </c>
      <c r="G34" s="33">
        <v>10.37</v>
      </c>
      <c r="H34" s="33">
        <v>9.61</v>
      </c>
      <c r="I34" s="33">
        <v>9.17</v>
      </c>
      <c r="J34" s="34">
        <v>7.72</v>
      </c>
      <c r="K34" s="22"/>
      <c r="L34" s="22"/>
      <c r="M34" s="22"/>
      <c r="N34" s="22"/>
      <c r="O34" s="22"/>
      <c r="P34" s="22"/>
    </row>
    <row r="35" spans="1:16" ht="39" customHeight="1" x14ac:dyDescent="0.2">
      <c r="A35" s="22"/>
      <c r="B35" s="35"/>
      <c r="C35" s="1181" t="s">
        <v>537</v>
      </c>
      <c r="D35" s="1182"/>
      <c r="E35" s="1183"/>
      <c r="F35" s="36">
        <v>5.77</v>
      </c>
      <c r="G35" s="37">
        <v>5.16</v>
      </c>
      <c r="H35" s="37">
        <v>5.99</v>
      </c>
      <c r="I35" s="37">
        <v>5.36</v>
      </c>
      <c r="J35" s="38">
        <v>6.41</v>
      </c>
      <c r="K35" s="22"/>
      <c r="L35" s="22"/>
      <c r="M35" s="22"/>
      <c r="N35" s="22"/>
      <c r="O35" s="22"/>
      <c r="P35" s="22"/>
    </row>
    <row r="36" spans="1:16" ht="39" customHeight="1" x14ac:dyDescent="0.2">
      <c r="A36" s="22"/>
      <c r="B36" s="35"/>
      <c r="C36" s="1181" t="s">
        <v>538</v>
      </c>
      <c r="D36" s="1182"/>
      <c r="E36" s="1183"/>
      <c r="F36" s="36">
        <v>5.59</v>
      </c>
      <c r="G36" s="37">
        <v>5.46</v>
      </c>
      <c r="H36" s="37">
        <v>5.27</v>
      </c>
      <c r="I36" s="37">
        <v>5.46</v>
      </c>
      <c r="J36" s="38">
        <v>5.13</v>
      </c>
      <c r="K36" s="22"/>
      <c r="L36" s="22"/>
      <c r="M36" s="22"/>
      <c r="N36" s="22"/>
      <c r="O36" s="22"/>
      <c r="P36" s="22"/>
    </row>
    <row r="37" spans="1:16" ht="39" customHeight="1" x14ac:dyDescent="0.2">
      <c r="A37" s="22"/>
      <c r="B37" s="35"/>
      <c r="C37" s="1181" t="s">
        <v>539</v>
      </c>
      <c r="D37" s="1182"/>
      <c r="E37" s="1183"/>
      <c r="F37" s="36">
        <v>0.43</v>
      </c>
      <c r="G37" s="37">
        <v>0.24</v>
      </c>
      <c r="H37" s="37">
        <v>0.61</v>
      </c>
      <c r="I37" s="37">
        <v>1.6</v>
      </c>
      <c r="J37" s="38">
        <v>1.3</v>
      </c>
      <c r="K37" s="22"/>
      <c r="L37" s="22"/>
      <c r="M37" s="22"/>
      <c r="N37" s="22"/>
      <c r="O37" s="22"/>
      <c r="P37" s="22"/>
    </row>
    <row r="38" spans="1:16" ht="39" customHeight="1" x14ac:dyDescent="0.2">
      <c r="A38" s="22"/>
      <c r="B38" s="35"/>
      <c r="C38" s="1181" t="s">
        <v>540</v>
      </c>
      <c r="D38" s="1182"/>
      <c r="E38" s="1183"/>
      <c r="F38" s="36">
        <v>0.45</v>
      </c>
      <c r="G38" s="37">
        <v>0.67</v>
      </c>
      <c r="H38" s="37">
        <v>0.53</v>
      </c>
      <c r="I38" s="37">
        <v>0.74</v>
      </c>
      <c r="J38" s="38">
        <v>1.06</v>
      </c>
      <c r="K38" s="22"/>
      <c r="L38" s="22"/>
      <c r="M38" s="22"/>
      <c r="N38" s="22"/>
      <c r="O38" s="22"/>
      <c r="P38" s="22"/>
    </row>
    <row r="39" spans="1:16" ht="39" customHeight="1" x14ac:dyDescent="0.2">
      <c r="A39" s="22"/>
      <c r="B39" s="35"/>
      <c r="C39" s="1181" t="s">
        <v>541</v>
      </c>
      <c r="D39" s="1182"/>
      <c r="E39" s="1183"/>
      <c r="F39" s="36">
        <v>0.69</v>
      </c>
      <c r="G39" s="37">
        <v>0.87</v>
      </c>
      <c r="H39" s="37">
        <v>0.3</v>
      </c>
      <c r="I39" s="37">
        <v>0.47</v>
      </c>
      <c r="J39" s="38">
        <v>0.2</v>
      </c>
      <c r="K39" s="22"/>
      <c r="L39" s="22"/>
      <c r="M39" s="22"/>
      <c r="N39" s="22"/>
      <c r="O39" s="22"/>
      <c r="P39" s="22"/>
    </row>
    <row r="40" spans="1:16" ht="39" customHeight="1" x14ac:dyDescent="0.2">
      <c r="A40" s="22"/>
      <c r="B40" s="35"/>
      <c r="C40" s="1181" t="s">
        <v>542</v>
      </c>
      <c r="D40" s="1182"/>
      <c r="E40" s="1183"/>
      <c r="F40" s="36">
        <v>0.23</v>
      </c>
      <c r="G40" s="37">
        <v>0.03</v>
      </c>
      <c r="H40" s="37">
        <v>0.02</v>
      </c>
      <c r="I40" s="37">
        <v>0.02</v>
      </c>
      <c r="J40" s="38">
        <v>0.18</v>
      </c>
      <c r="K40" s="22"/>
      <c r="L40" s="22"/>
      <c r="M40" s="22"/>
      <c r="N40" s="22"/>
      <c r="O40" s="22"/>
      <c r="P40" s="22"/>
    </row>
    <row r="41" spans="1:16" ht="39" customHeight="1" x14ac:dyDescent="0.2">
      <c r="A41" s="22"/>
      <c r="B41" s="35"/>
      <c r="C41" s="1181" t="s">
        <v>543</v>
      </c>
      <c r="D41" s="1182"/>
      <c r="E41" s="1183"/>
      <c r="F41" s="36">
        <v>0</v>
      </c>
      <c r="G41" s="37">
        <v>0.01</v>
      </c>
      <c r="H41" s="37">
        <v>0</v>
      </c>
      <c r="I41" s="37">
        <v>0</v>
      </c>
      <c r="J41" s="38">
        <v>0</v>
      </c>
      <c r="K41" s="22"/>
      <c r="L41" s="22"/>
      <c r="M41" s="22"/>
      <c r="N41" s="22"/>
      <c r="O41" s="22"/>
      <c r="P41" s="22"/>
    </row>
    <row r="42" spans="1:16" ht="39" customHeight="1" x14ac:dyDescent="0.2">
      <c r="A42" s="22"/>
      <c r="B42" s="39"/>
      <c r="C42" s="1181" t="s">
        <v>544</v>
      </c>
      <c r="D42" s="1182"/>
      <c r="E42" s="1183"/>
      <c r="F42" s="36" t="s">
        <v>545</v>
      </c>
      <c r="G42" s="37" t="s">
        <v>491</v>
      </c>
      <c r="H42" s="37" t="s">
        <v>491</v>
      </c>
      <c r="I42" s="37" t="s">
        <v>491</v>
      </c>
      <c r="J42" s="38" t="s">
        <v>491</v>
      </c>
      <c r="K42" s="22"/>
      <c r="L42" s="22"/>
      <c r="M42" s="22"/>
      <c r="N42" s="22"/>
      <c r="O42" s="22"/>
      <c r="P42" s="22"/>
    </row>
    <row r="43" spans="1:16" ht="39" customHeight="1" thickBot="1" x14ac:dyDescent="0.25">
      <c r="A43" s="22"/>
      <c r="B43" s="40"/>
      <c r="C43" s="1184" t="s">
        <v>546</v>
      </c>
      <c r="D43" s="1185"/>
      <c r="E43" s="1186"/>
      <c r="F43" s="41">
        <v>0.06</v>
      </c>
      <c r="G43" s="42">
        <v>0.01</v>
      </c>
      <c r="H43" s="42">
        <v>0.01</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CUa7IPesg/QLjzv7tnTHe9Y0z0ZkV97lAI0C7bUp1psfZYZ1Cj27F11P0PExujkPHN1IyaFe/OtEGtrDQ0Wbbw==" saltValue="00d5n48iE6xIj39cYVOkT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7"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2">
      <c r="A45" s="48"/>
      <c r="B45" s="1189" t="s">
        <v>9</v>
      </c>
      <c r="C45" s="1190"/>
      <c r="D45" s="58"/>
      <c r="E45" s="1195" t="s">
        <v>10</v>
      </c>
      <c r="F45" s="1195"/>
      <c r="G45" s="1195"/>
      <c r="H45" s="1195"/>
      <c r="I45" s="1195"/>
      <c r="J45" s="1196"/>
      <c r="K45" s="59">
        <v>3566</v>
      </c>
      <c r="L45" s="60">
        <v>3547</v>
      </c>
      <c r="M45" s="60">
        <v>3844</v>
      </c>
      <c r="N45" s="60">
        <v>3987</v>
      </c>
      <c r="O45" s="61">
        <v>3871</v>
      </c>
      <c r="P45" s="48"/>
      <c r="Q45" s="48"/>
      <c r="R45" s="48"/>
      <c r="S45" s="48"/>
      <c r="T45" s="48"/>
      <c r="U45" s="48"/>
    </row>
    <row r="46" spans="1:21" ht="30.75" customHeight="1" x14ac:dyDescent="0.2">
      <c r="A46" s="48"/>
      <c r="B46" s="1191"/>
      <c r="C46" s="1192"/>
      <c r="D46" s="62"/>
      <c r="E46" s="1197" t="s">
        <v>11</v>
      </c>
      <c r="F46" s="1197"/>
      <c r="G46" s="1197"/>
      <c r="H46" s="1197"/>
      <c r="I46" s="1197"/>
      <c r="J46" s="1198"/>
      <c r="K46" s="63" t="s">
        <v>491</v>
      </c>
      <c r="L46" s="64" t="s">
        <v>491</v>
      </c>
      <c r="M46" s="64" t="s">
        <v>491</v>
      </c>
      <c r="N46" s="64" t="s">
        <v>491</v>
      </c>
      <c r="O46" s="65" t="s">
        <v>491</v>
      </c>
      <c r="P46" s="48"/>
      <c r="Q46" s="48"/>
      <c r="R46" s="48"/>
      <c r="S46" s="48"/>
      <c r="T46" s="48"/>
      <c r="U46" s="48"/>
    </row>
    <row r="47" spans="1:21" ht="30.75" customHeight="1" x14ac:dyDescent="0.2">
      <c r="A47" s="48"/>
      <c r="B47" s="1191"/>
      <c r="C47" s="1192"/>
      <c r="D47" s="62"/>
      <c r="E47" s="1197" t="s">
        <v>12</v>
      </c>
      <c r="F47" s="1197"/>
      <c r="G47" s="1197"/>
      <c r="H47" s="1197"/>
      <c r="I47" s="1197"/>
      <c r="J47" s="1198"/>
      <c r="K47" s="63" t="s">
        <v>491</v>
      </c>
      <c r="L47" s="64" t="s">
        <v>491</v>
      </c>
      <c r="M47" s="64" t="s">
        <v>491</v>
      </c>
      <c r="N47" s="64" t="s">
        <v>491</v>
      </c>
      <c r="O47" s="65" t="s">
        <v>491</v>
      </c>
      <c r="P47" s="48"/>
      <c r="Q47" s="48"/>
      <c r="R47" s="48"/>
      <c r="S47" s="48"/>
      <c r="T47" s="48"/>
      <c r="U47" s="48"/>
    </row>
    <row r="48" spans="1:21" ht="30.75" customHeight="1" x14ac:dyDescent="0.2">
      <c r="A48" s="48"/>
      <c r="B48" s="1191"/>
      <c r="C48" s="1192"/>
      <c r="D48" s="62"/>
      <c r="E48" s="1197" t="s">
        <v>13</v>
      </c>
      <c r="F48" s="1197"/>
      <c r="G48" s="1197"/>
      <c r="H48" s="1197"/>
      <c r="I48" s="1197"/>
      <c r="J48" s="1198"/>
      <c r="K48" s="63">
        <v>899</v>
      </c>
      <c r="L48" s="64">
        <v>851</v>
      </c>
      <c r="M48" s="64">
        <v>672</v>
      </c>
      <c r="N48" s="64">
        <v>738</v>
      </c>
      <c r="O48" s="65">
        <v>656</v>
      </c>
      <c r="P48" s="48"/>
      <c r="Q48" s="48"/>
      <c r="R48" s="48"/>
      <c r="S48" s="48"/>
      <c r="T48" s="48"/>
      <c r="U48" s="48"/>
    </row>
    <row r="49" spans="1:21" ht="30.75" customHeight="1" x14ac:dyDescent="0.2">
      <c r="A49" s="48"/>
      <c r="B49" s="1191"/>
      <c r="C49" s="1192"/>
      <c r="D49" s="62"/>
      <c r="E49" s="1197" t="s">
        <v>14</v>
      </c>
      <c r="F49" s="1197"/>
      <c r="G49" s="1197"/>
      <c r="H49" s="1197"/>
      <c r="I49" s="1197"/>
      <c r="J49" s="1198"/>
      <c r="K49" s="63">
        <v>21</v>
      </c>
      <c r="L49" s="64">
        <v>21</v>
      </c>
      <c r="M49" s="64">
        <v>29</v>
      </c>
      <c r="N49" s="64">
        <v>29</v>
      </c>
      <c r="O49" s="65">
        <v>29</v>
      </c>
      <c r="P49" s="48"/>
      <c r="Q49" s="48"/>
      <c r="R49" s="48"/>
      <c r="S49" s="48"/>
      <c r="T49" s="48"/>
      <c r="U49" s="48"/>
    </row>
    <row r="50" spans="1:21" ht="30.75" customHeight="1" x14ac:dyDescent="0.2">
      <c r="A50" s="48"/>
      <c r="B50" s="1191"/>
      <c r="C50" s="1192"/>
      <c r="D50" s="62"/>
      <c r="E50" s="1197" t="s">
        <v>15</v>
      </c>
      <c r="F50" s="1197"/>
      <c r="G50" s="1197"/>
      <c r="H50" s="1197"/>
      <c r="I50" s="1197"/>
      <c r="J50" s="1198"/>
      <c r="K50" s="63">
        <v>38</v>
      </c>
      <c r="L50" s="64">
        <v>13</v>
      </c>
      <c r="M50" s="64">
        <v>16</v>
      </c>
      <c r="N50" s="64">
        <v>10</v>
      </c>
      <c r="O50" s="65">
        <v>9</v>
      </c>
      <c r="P50" s="48"/>
      <c r="Q50" s="48"/>
      <c r="R50" s="48"/>
      <c r="S50" s="48"/>
      <c r="T50" s="48"/>
      <c r="U50" s="48"/>
    </row>
    <row r="51" spans="1:21" ht="30.75" customHeight="1" x14ac:dyDescent="0.2">
      <c r="A51" s="48"/>
      <c r="B51" s="1193"/>
      <c r="C51" s="1194"/>
      <c r="D51" s="66"/>
      <c r="E51" s="1197" t="s">
        <v>16</v>
      </c>
      <c r="F51" s="1197"/>
      <c r="G51" s="1197"/>
      <c r="H51" s="1197"/>
      <c r="I51" s="1197"/>
      <c r="J51" s="1198"/>
      <c r="K51" s="63">
        <v>1</v>
      </c>
      <c r="L51" s="64">
        <v>0</v>
      </c>
      <c r="M51" s="64">
        <v>0</v>
      </c>
      <c r="N51" s="64">
        <v>0</v>
      </c>
      <c r="O51" s="65">
        <v>0</v>
      </c>
      <c r="P51" s="48"/>
      <c r="Q51" s="48"/>
      <c r="R51" s="48"/>
      <c r="S51" s="48"/>
      <c r="T51" s="48"/>
      <c r="U51" s="48"/>
    </row>
    <row r="52" spans="1:21" ht="30.75" customHeight="1" x14ac:dyDescent="0.2">
      <c r="A52" s="48"/>
      <c r="B52" s="1199" t="s">
        <v>17</v>
      </c>
      <c r="C52" s="1200"/>
      <c r="D52" s="66"/>
      <c r="E52" s="1197" t="s">
        <v>18</v>
      </c>
      <c r="F52" s="1197"/>
      <c r="G52" s="1197"/>
      <c r="H52" s="1197"/>
      <c r="I52" s="1197"/>
      <c r="J52" s="1198"/>
      <c r="K52" s="63">
        <v>3183</v>
      </c>
      <c r="L52" s="64">
        <v>3130</v>
      </c>
      <c r="M52" s="64">
        <v>3365</v>
      </c>
      <c r="N52" s="64">
        <v>3405</v>
      </c>
      <c r="O52" s="65">
        <v>3456</v>
      </c>
      <c r="P52" s="48"/>
      <c r="Q52" s="48"/>
      <c r="R52" s="48"/>
      <c r="S52" s="48"/>
      <c r="T52" s="48"/>
      <c r="U52" s="48"/>
    </row>
    <row r="53" spans="1:21" ht="30.75" customHeight="1" thickBot="1" x14ac:dyDescent="0.25">
      <c r="A53" s="48"/>
      <c r="B53" s="1201" t="s">
        <v>19</v>
      </c>
      <c r="C53" s="1202"/>
      <c r="D53" s="67"/>
      <c r="E53" s="1203" t="s">
        <v>20</v>
      </c>
      <c r="F53" s="1203"/>
      <c r="G53" s="1203"/>
      <c r="H53" s="1203"/>
      <c r="I53" s="1203"/>
      <c r="J53" s="1204"/>
      <c r="K53" s="68">
        <v>1342</v>
      </c>
      <c r="L53" s="69">
        <v>1302</v>
      </c>
      <c r="M53" s="69">
        <v>1196</v>
      </c>
      <c r="N53" s="69">
        <v>1359</v>
      </c>
      <c r="O53" s="70">
        <v>1109</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2">
      <c r="B58" s="1205" t="s">
        <v>24</v>
      </c>
      <c r="C58" s="1206"/>
      <c r="D58" s="1211" t="s">
        <v>25</v>
      </c>
      <c r="E58" s="1212"/>
      <c r="F58" s="1212"/>
      <c r="G58" s="1212"/>
      <c r="H58" s="1212"/>
      <c r="I58" s="1212"/>
      <c r="J58" s="1213"/>
      <c r="K58" s="83"/>
      <c r="L58" s="84"/>
      <c r="M58" s="84"/>
      <c r="N58" s="84"/>
      <c r="O58" s="85"/>
    </row>
    <row r="59" spans="1:21" ht="31.5" customHeight="1" x14ac:dyDescent="0.2">
      <c r="B59" s="1207"/>
      <c r="C59" s="1208"/>
      <c r="D59" s="1214" t="s">
        <v>26</v>
      </c>
      <c r="E59" s="1215"/>
      <c r="F59" s="1215"/>
      <c r="G59" s="1215"/>
      <c r="H59" s="1215"/>
      <c r="I59" s="1215"/>
      <c r="J59" s="1216"/>
      <c r="K59" s="86"/>
      <c r="L59" s="87"/>
      <c r="M59" s="87"/>
      <c r="N59" s="87"/>
      <c r="O59" s="88"/>
    </row>
    <row r="60" spans="1:21" ht="31.5" customHeight="1" thickBot="1" x14ac:dyDescent="0.25">
      <c r="B60" s="1209"/>
      <c r="C60" s="1210"/>
      <c r="D60" s="1217" t="s">
        <v>27</v>
      </c>
      <c r="E60" s="1218"/>
      <c r="F60" s="1218"/>
      <c r="G60" s="1218"/>
      <c r="H60" s="1218"/>
      <c r="I60" s="1218"/>
      <c r="J60" s="1219"/>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76hmFn5sWoJVd/hZVz1Vod9LWKdR4RqJoI0W5i+Mh/XbMRb6gJIGtcf588SN+Tf51hQDjoW51pCdKETU5f1zuw==" saltValue="qyUmTwlo+1Fdl1nU55aXX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4" zoomScale="85" zoomScaleNormal="85"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530</v>
      </c>
      <c r="J40" s="103" t="s">
        <v>531</v>
      </c>
      <c r="K40" s="103" t="s">
        <v>532</v>
      </c>
      <c r="L40" s="103" t="s">
        <v>533</v>
      </c>
      <c r="M40" s="104" t="s">
        <v>534</v>
      </c>
    </row>
    <row r="41" spans="2:13" ht="27.75" customHeight="1" x14ac:dyDescent="0.2">
      <c r="B41" s="1220" t="s">
        <v>30</v>
      </c>
      <c r="C41" s="1221"/>
      <c r="D41" s="105"/>
      <c r="E41" s="1226" t="s">
        <v>31</v>
      </c>
      <c r="F41" s="1226"/>
      <c r="G41" s="1226"/>
      <c r="H41" s="1227"/>
      <c r="I41" s="355">
        <v>32942</v>
      </c>
      <c r="J41" s="356">
        <v>32544</v>
      </c>
      <c r="K41" s="356">
        <v>32310</v>
      </c>
      <c r="L41" s="356">
        <v>31324</v>
      </c>
      <c r="M41" s="357">
        <v>30949</v>
      </c>
    </row>
    <row r="42" spans="2:13" ht="27.75" customHeight="1" x14ac:dyDescent="0.2">
      <c r="B42" s="1222"/>
      <c r="C42" s="1223"/>
      <c r="D42" s="106"/>
      <c r="E42" s="1228" t="s">
        <v>32</v>
      </c>
      <c r="F42" s="1228"/>
      <c r="G42" s="1228"/>
      <c r="H42" s="1229"/>
      <c r="I42" s="358">
        <v>25</v>
      </c>
      <c r="J42" s="359">
        <v>24</v>
      </c>
      <c r="K42" s="359">
        <v>34</v>
      </c>
      <c r="L42" s="359">
        <v>43</v>
      </c>
      <c r="M42" s="360">
        <v>38</v>
      </c>
    </row>
    <row r="43" spans="2:13" ht="27.75" customHeight="1" x14ac:dyDescent="0.2">
      <c r="B43" s="1222"/>
      <c r="C43" s="1223"/>
      <c r="D43" s="106"/>
      <c r="E43" s="1228" t="s">
        <v>33</v>
      </c>
      <c r="F43" s="1228"/>
      <c r="G43" s="1228"/>
      <c r="H43" s="1229"/>
      <c r="I43" s="358">
        <v>8607</v>
      </c>
      <c r="J43" s="359">
        <v>8493</v>
      </c>
      <c r="K43" s="359">
        <v>9016</v>
      </c>
      <c r="L43" s="359">
        <v>6991</v>
      </c>
      <c r="M43" s="360">
        <v>6092</v>
      </c>
    </row>
    <row r="44" spans="2:13" ht="27.75" customHeight="1" x14ac:dyDescent="0.2">
      <c r="B44" s="1222"/>
      <c r="C44" s="1223"/>
      <c r="D44" s="106"/>
      <c r="E44" s="1228" t="s">
        <v>34</v>
      </c>
      <c r="F44" s="1228"/>
      <c r="G44" s="1228"/>
      <c r="H44" s="1229"/>
      <c r="I44" s="358">
        <v>320</v>
      </c>
      <c r="J44" s="359">
        <v>304</v>
      </c>
      <c r="K44" s="359">
        <v>279</v>
      </c>
      <c r="L44" s="359">
        <v>254</v>
      </c>
      <c r="M44" s="360">
        <v>229</v>
      </c>
    </row>
    <row r="45" spans="2:13" ht="27.75" customHeight="1" x14ac:dyDescent="0.2">
      <c r="B45" s="1222"/>
      <c r="C45" s="1223"/>
      <c r="D45" s="106"/>
      <c r="E45" s="1228" t="s">
        <v>35</v>
      </c>
      <c r="F45" s="1228"/>
      <c r="G45" s="1228"/>
      <c r="H45" s="1229"/>
      <c r="I45" s="358">
        <v>4156</v>
      </c>
      <c r="J45" s="359">
        <v>4103</v>
      </c>
      <c r="K45" s="359">
        <v>4113</v>
      </c>
      <c r="L45" s="359">
        <v>3955</v>
      </c>
      <c r="M45" s="360">
        <v>4152</v>
      </c>
    </row>
    <row r="46" spans="2:13" ht="27.75" customHeight="1" x14ac:dyDescent="0.2">
      <c r="B46" s="1222"/>
      <c r="C46" s="1223"/>
      <c r="D46" s="107"/>
      <c r="E46" s="1228" t="s">
        <v>36</v>
      </c>
      <c r="F46" s="1228"/>
      <c r="G46" s="1228"/>
      <c r="H46" s="1229"/>
      <c r="I46" s="358" t="s">
        <v>491</v>
      </c>
      <c r="J46" s="359">
        <v>0</v>
      </c>
      <c r="K46" s="359">
        <v>1</v>
      </c>
      <c r="L46" s="359">
        <v>0</v>
      </c>
      <c r="M46" s="360" t="s">
        <v>491</v>
      </c>
    </row>
    <row r="47" spans="2:13" ht="27.75" customHeight="1" x14ac:dyDescent="0.2">
      <c r="B47" s="1222"/>
      <c r="C47" s="1223"/>
      <c r="D47" s="108"/>
      <c r="E47" s="1230" t="s">
        <v>37</v>
      </c>
      <c r="F47" s="1231"/>
      <c r="G47" s="1231"/>
      <c r="H47" s="1232"/>
      <c r="I47" s="358" t="s">
        <v>491</v>
      </c>
      <c r="J47" s="359" t="s">
        <v>491</v>
      </c>
      <c r="K47" s="359" t="s">
        <v>491</v>
      </c>
      <c r="L47" s="359" t="s">
        <v>491</v>
      </c>
      <c r="M47" s="360" t="s">
        <v>491</v>
      </c>
    </row>
    <row r="48" spans="2:13" ht="27.75" customHeight="1" x14ac:dyDescent="0.2">
      <c r="B48" s="1222"/>
      <c r="C48" s="1223"/>
      <c r="D48" s="106"/>
      <c r="E48" s="1228" t="s">
        <v>38</v>
      </c>
      <c r="F48" s="1228"/>
      <c r="G48" s="1228"/>
      <c r="H48" s="1229"/>
      <c r="I48" s="358" t="s">
        <v>491</v>
      </c>
      <c r="J48" s="359" t="s">
        <v>491</v>
      </c>
      <c r="K48" s="359" t="s">
        <v>491</v>
      </c>
      <c r="L48" s="359" t="s">
        <v>491</v>
      </c>
      <c r="M48" s="360" t="s">
        <v>491</v>
      </c>
    </row>
    <row r="49" spans="2:13" ht="27.75" customHeight="1" x14ac:dyDescent="0.2">
      <c r="B49" s="1224"/>
      <c r="C49" s="1225"/>
      <c r="D49" s="106"/>
      <c r="E49" s="1228" t="s">
        <v>39</v>
      </c>
      <c r="F49" s="1228"/>
      <c r="G49" s="1228"/>
      <c r="H49" s="1229"/>
      <c r="I49" s="358" t="s">
        <v>491</v>
      </c>
      <c r="J49" s="359" t="s">
        <v>491</v>
      </c>
      <c r="K49" s="359" t="s">
        <v>491</v>
      </c>
      <c r="L49" s="359" t="s">
        <v>491</v>
      </c>
      <c r="M49" s="360" t="s">
        <v>491</v>
      </c>
    </row>
    <row r="50" spans="2:13" ht="27.75" customHeight="1" x14ac:dyDescent="0.2">
      <c r="B50" s="1233" t="s">
        <v>40</v>
      </c>
      <c r="C50" s="1234"/>
      <c r="D50" s="109"/>
      <c r="E50" s="1228" t="s">
        <v>41</v>
      </c>
      <c r="F50" s="1228"/>
      <c r="G50" s="1228"/>
      <c r="H50" s="1229"/>
      <c r="I50" s="358">
        <v>6951</v>
      </c>
      <c r="J50" s="359">
        <v>7051</v>
      </c>
      <c r="K50" s="359">
        <v>8003</v>
      </c>
      <c r="L50" s="359">
        <v>8063</v>
      </c>
      <c r="M50" s="360">
        <v>7411</v>
      </c>
    </row>
    <row r="51" spans="2:13" ht="27.75" customHeight="1" x14ac:dyDescent="0.2">
      <c r="B51" s="1222"/>
      <c r="C51" s="1223"/>
      <c r="D51" s="106"/>
      <c r="E51" s="1228" t="s">
        <v>42</v>
      </c>
      <c r="F51" s="1228"/>
      <c r="G51" s="1228"/>
      <c r="H51" s="1229"/>
      <c r="I51" s="358">
        <v>1544</v>
      </c>
      <c r="J51" s="359">
        <v>1440</v>
      </c>
      <c r="K51" s="359">
        <v>1091</v>
      </c>
      <c r="L51" s="359">
        <v>990</v>
      </c>
      <c r="M51" s="360">
        <v>933</v>
      </c>
    </row>
    <row r="52" spans="2:13" ht="27.75" customHeight="1" x14ac:dyDescent="0.2">
      <c r="B52" s="1224"/>
      <c r="C52" s="1225"/>
      <c r="D52" s="106"/>
      <c r="E52" s="1228" t="s">
        <v>43</v>
      </c>
      <c r="F52" s="1228"/>
      <c r="G52" s="1228"/>
      <c r="H52" s="1229"/>
      <c r="I52" s="358">
        <v>29139</v>
      </c>
      <c r="J52" s="359">
        <v>28814</v>
      </c>
      <c r="K52" s="359">
        <v>28764</v>
      </c>
      <c r="L52" s="359">
        <v>27885</v>
      </c>
      <c r="M52" s="360">
        <v>27965</v>
      </c>
    </row>
    <row r="53" spans="2:13" ht="27.75" customHeight="1" thickBot="1" x14ac:dyDescent="0.25">
      <c r="B53" s="1235" t="s">
        <v>19</v>
      </c>
      <c r="C53" s="1236"/>
      <c r="D53" s="110"/>
      <c r="E53" s="1237" t="s">
        <v>44</v>
      </c>
      <c r="F53" s="1237"/>
      <c r="G53" s="1237"/>
      <c r="H53" s="1238"/>
      <c r="I53" s="361">
        <v>8416</v>
      </c>
      <c r="J53" s="362">
        <v>8164</v>
      </c>
      <c r="K53" s="362">
        <v>7896</v>
      </c>
      <c r="L53" s="362">
        <v>5630</v>
      </c>
      <c r="M53" s="363">
        <v>5151</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4YbYvxhBJ1HesUfDuUbKFcCtHckkURJIFG2Q8hY5QqDnOb9wzfFSMcFDuVIY/Q4TKdoHNGcMvHIHrLWM+C4fgQ==" saltValue="+tJpQAVI6ZEEsbghCFWZc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zoomScale="55" zoomScaleNormal="5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532</v>
      </c>
      <c r="G54" s="119" t="s">
        <v>533</v>
      </c>
      <c r="H54" s="120" t="s">
        <v>534</v>
      </c>
    </row>
    <row r="55" spans="2:8" ht="52.5" customHeight="1" x14ac:dyDescent="0.2">
      <c r="B55" s="121"/>
      <c r="C55" s="1247" t="s">
        <v>46</v>
      </c>
      <c r="D55" s="1247"/>
      <c r="E55" s="1248"/>
      <c r="F55" s="122">
        <v>1512</v>
      </c>
      <c r="G55" s="122">
        <v>1721</v>
      </c>
      <c r="H55" s="123">
        <v>1818</v>
      </c>
    </row>
    <row r="56" spans="2:8" ht="52.5" customHeight="1" x14ac:dyDescent="0.2">
      <c r="B56" s="124"/>
      <c r="C56" s="1249" t="s">
        <v>47</v>
      </c>
      <c r="D56" s="1249"/>
      <c r="E56" s="1250"/>
      <c r="F56" s="125">
        <v>1843</v>
      </c>
      <c r="G56" s="125">
        <v>1637</v>
      </c>
      <c r="H56" s="126">
        <v>1357</v>
      </c>
    </row>
    <row r="57" spans="2:8" ht="53.25" customHeight="1" x14ac:dyDescent="0.2">
      <c r="B57" s="124"/>
      <c r="C57" s="1251" t="s">
        <v>48</v>
      </c>
      <c r="D57" s="1251"/>
      <c r="E57" s="1252"/>
      <c r="F57" s="127">
        <v>4907</v>
      </c>
      <c r="G57" s="127">
        <v>4809</v>
      </c>
      <c r="H57" s="128">
        <v>4300</v>
      </c>
    </row>
    <row r="58" spans="2:8" ht="45.75" customHeight="1" x14ac:dyDescent="0.2">
      <c r="B58" s="129"/>
      <c r="C58" s="1239" t="s">
        <v>566</v>
      </c>
      <c r="D58" s="1240"/>
      <c r="E58" s="1241"/>
      <c r="F58" s="130">
        <v>1384</v>
      </c>
      <c r="G58" s="130">
        <v>1334</v>
      </c>
      <c r="H58" s="131">
        <v>1262</v>
      </c>
    </row>
    <row r="59" spans="2:8" ht="45.75" customHeight="1" x14ac:dyDescent="0.2">
      <c r="B59" s="129"/>
      <c r="C59" s="1239" t="s">
        <v>567</v>
      </c>
      <c r="D59" s="1240"/>
      <c r="E59" s="1241"/>
      <c r="F59" s="130">
        <v>719</v>
      </c>
      <c r="G59" s="130">
        <v>700</v>
      </c>
      <c r="H59" s="131">
        <v>658</v>
      </c>
    </row>
    <row r="60" spans="2:8" ht="45.75" customHeight="1" x14ac:dyDescent="0.2">
      <c r="B60" s="129"/>
      <c r="C60" s="1239" t="s">
        <v>563</v>
      </c>
      <c r="D60" s="1240"/>
      <c r="E60" s="1241"/>
      <c r="F60" s="130">
        <v>304</v>
      </c>
      <c r="G60" s="130">
        <v>306</v>
      </c>
      <c r="H60" s="131">
        <v>327</v>
      </c>
    </row>
    <row r="61" spans="2:8" ht="45.75" customHeight="1" x14ac:dyDescent="0.2">
      <c r="B61" s="129"/>
      <c r="C61" s="1239" t="s">
        <v>564</v>
      </c>
      <c r="D61" s="1240"/>
      <c r="E61" s="1241"/>
      <c r="F61" s="130">
        <v>514</v>
      </c>
      <c r="G61" s="130">
        <v>424</v>
      </c>
      <c r="H61" s="131">
        <v>323</v>
      </c>
    </row>
    <row r="62" spans="2:8" ht="45.75" customHeight="1" thickBot="1" x14ac:dyDescent="0.25">
      <c r="B62" s="132"/>
      <c r="C62" s="1242" t="s">
        <v>565</v>
      </c>
      <c r="D62" s="1243"/>
      <c r="E62" s="1244"/>
      <c r="F62" s="133">
        <v>311</v>
      </c>
      <c r="G62" s="133">
        <v>382</v>
      </c>
      <c r="H62" s="134">
        <v>316</v>
      </c>
    </row>
    <row r="63" spans="2:8" ht="52.5" customHeight="1" thickBot="1" x14ac:dyDescent="0.25">
      <c r="B63" s="135"/>
      <c r="C63" s="1245" t="s">
        <v>49</v>
      </c>
      <c r="D63" s="1245"/>
      <c r="E63" s="1246"/>
      <c r="F63" s="136">
        <v>8262</v>
      </c>
      <c r="G63" s="136">
        <v>8167</v>
      </c>
      <c r="H63" s="137">
        <v>7475</v>
      </c>
    </row>
    <row r="64" spans="2:8" ht="13.2" x14ac:dyDescent="0.2"/>
  </sheetData>
  <sheetProtection algorithmName="SHA-512" hashValue="HS8BQvs2o0Hy82l0g3cilJAGqkP5CGNO1jYMcJqQ66I8uKO51Z7LkEIuvFgvCD7zF6xSYZgWCcoVBOYCZnYBAQ==" saltValue="vZnXef8C/qXFmL2Qw463e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259C4-3F02-41E2-A420-BACA513B1EAA}">
  <sheetPr>
    <pageSetUpPr fitToPage="1"/>
  </sheetPr>
  <dimension ref="A1:DE85"/>
  <sheetViews>
    <sheetView showGridLines="0" topLeftCell="A37" zoomScaleNormal="100" zoomScaleSheetLayoutView="55" workbookViewId="0">
      <selection activeCell="AN65" sqref="AN65:DC69"/>
    </sheetView>
  </sheetViews>
  <sheetFormatPr defaultColWidth="0" defaultRowHeight="13.5" customHeight="1" zeroHeight="1" x14ac:dyDescent="0.2"/>
  <cols>
    <col min="1" max="1" width="6.33203125" style="366" customWidth="1"/>
    <col min="2" max="107" width="2.44140625" style="366" customWidth="1"/>
    <col min="108" max="108" width="6.109375" style="373" customWidth="1"/>
    <col min="109" max="109" width="5.88671875" style="372" customWidth="1"/>
    <col min="110" max="16384" width="8.6640625" style="366" hidden="1"/>
  </cols>
  <sheetData>
    <row r="1" spans="1:109" ht="42.75" customHeight="1" x14ac:dyDescent="0.2">
      <c r="A1" s="364"/>
      <c r="B1" s="365"/>
      <c r="DD1" s="366"/>
      <c r="DE1" s="366"/>
    </row>
    <row r="2" spans="1:109"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ht="13.2"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ht="13.2"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ht="13.2"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ht="13.2"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ht="13.2"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ht="13.2"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ht="13.2"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ht="13.2"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ht="13.2"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ht="13.2"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ht="13.2"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ht="13.2"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ht="13.2"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ht="13.2"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ht="13.2"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2" x14ac:dyDescent="0.2">
      <c r="DD19" s="366"/>
      <c r="DE19" s="366"/>
    </row>
    <row r="20" spans="1:109" ht="13.2" x14ac:dyDescent="0.2">
      <c r="DD20" s="366"/>
      <c r="DE20" s="366"/>
    </row>
    <row r="21" spans="1:109" ht="17.25" customHeight="1"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2">
      <c r="B22" s="372"/>
    </row>
    <row r="23" spans="1:109" ht="13.2" x14ac:dyDescent="0.2">
      <c r="B23" s="372"/>
    </row>
    <row r="24" spans="1:109" ht="13.2" x14ac:dyDescent="0.2">
      <c r="B24" s="372"/>
    </row>
    <row r="25" spans="1:109" ht="13.2" x14ac:dyDescent="0.2">
      <c r="B25" s="372"/>
    </row>
    <row r="26" spans="1:109" ht="13.2" x14ac:dyDescent="0.2">
      <c r="B26" s="372"/>
    </row>
    <row r="27" spans="1:109" ht="13.2" x14ac:dyDescent="0.2">
      <c r="B27" s="372"/>
    </row>
    <row r="28" spans="1:109" ht="13.2" x14ac:dyDescent="0.2">
      <c r="B28" s="372"/>
    </row>
    <row r="29" spans="1:109" ht="13.2" x14ac:dyDescent="0.2">
      <c r="B29" s="372"/>
    </row>
    <row r="30" spans="1:109" ht="13.2" x14ac:dyDescent="0.2">
      <c r="B30" s="372"/>
    </row>
    <row r="31" spans="1:109" ht="13.2" x14ac:dyDescent="0.2">
      <c r="B31" s="372"/>
    </row>
    <row r="32" spans="1:109" ht="13.2" x14ac:dyDescent="0.2">
      <c r="B32" s="372"/>
    </row>
    <row r="33" spans="2:109" ht="13.2" x14ac:dyDescent="0.2">
      <c r="B33" s="372"/>
    </row>
    <row r="34" spans="2:109" ht="13.2" x14ac:dyDescent="0.2">
      <c r="B34" s="372"/>
    </row>
    <row r="35" spans="2:109" ht="13.2" x14ac:dyDescent="0.2">
      <c r="B35" s="372"/>
    </row>
    <row r="36" spans="2:109" ht="13.2" x14ac:dyDescent="0.2">
      <c r="B36" s="372"/>
    </row>
    <row r="37" spans="2:109" ht="13.2" x14ac:dyDescent="0.2">
      <c r="B37" s="372"/>
    </row>
    <row r="38" spans="2:109" ht="13.2" x14ac:dyDescent="0.2">
      <c r="B38" s="372"/>
    </row>
    <row r="39" spans="2:109" ht="13.2" x14ac:dyDescent="0.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2" x14ac:dyDescent="0.2">
      <c r="B40" s="377"/>
      <c r="DD40" s="377"/>
      <c r="DE40" s="366"/>
    </row>
    <row r="41" spans="2:109" ht="16.2" x14ac:dyDescent="0.2">
      <c r="B41" s="378" t="s">
        <v>568</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2" x14ac:dyDescent="0.2">
      <c r="B42" s="372"/>
      <c r="G42" s="379"/>
      <c r="I42" s="380"/>
      <c r="J42" s="380"/>
      <c r="K42" s="380"/>
      <c r="AM42" s="379"/>
      <c r="AN42" s="379" t="s">
        <v>569</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2">
      <c r="B43" s="372"/>
      <c r="AN43" s="1261" t="s">
        <v>570</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ht="13.2" x14ac:dyDescent="0.2">
      <c r="B44" s="37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ht="13.2" x14ac:dyDescent="0.2">
      <c r="B45" s="37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ht="13.2" x14ac:dyDescent="0.2">
      <c r="B46" s="37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ht="13.2" x14ac:dyDescent="0.2">
      <c r="B47" s="37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ht="13.2" x14ac:dyDescent="0.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2" x14ac:dyDescent="0.2">
      <c r="B49" s="372"/>
      <c r="AN49" s="366" t="s">
        <v>571</v>
      </c>
    </row>
    <row r="50" spans="1:109" ht="13.2" x14ac:dyDescent="0.2">
      <c r="B50" s="372"/>
      <c r="G50" s="1253"/>
      <c r="H50" s="1253"/>
      <c r="I50" s="1253"/>
      <c r="J50" s="1253"/>
      <c r="K50" s="382"/>
      <c r="L50" s="382"/>
      <c r="M50" s="383"/>
      <c r="N50" s="383"/>
      <c r="AN50" s="1271"/>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3"/>
      <c r="BP50" s="1259" t="s">
        <v>530</v>
      </c>
      <c r="BQ50" s="1259"/>
      <c r="BR50" s="1259"/>
      <c r="BS50" s="1259"/>
      <c r="BT50" s="1259"/>
      <c r="BU50" s="1259"/>
      <c r="BV50" s="1259"/>
      <c r="BW50" s="1259"/>
      <c r="BX50" s="1259" t="s">
        <v>531</v>
      </c>
      <c r="BY50" s="1259"/>
      <c r="BZ50" s="1259"/>
      <c r="CA50" s="1259"/>
      <c r="CB50" s="1259"/>
      <c r="CC50" s="1259"/>
      <c r="CD50" s="1259"/>
      <c r="CE50" s="1259"/>
      <c r="CF50" s="1259" t="s">
        <v>532</v>
      </c>
      <c r="CG50" s="1259"/>
      <c r="CH50" s="1259"/>
      <c r="CI50" s="1259"/>
      <c r="CJ50" s="1259"/>
      <c r="CK50" s="1259"/>
      <c r="CL50" s="1259"/>
      <c r="CM50" s="1259"/>
      <c r="CN50" s="1259" t="s">
        <v>533</v>
      </c>
      <c r="CO50" s="1259"/>
      <c r="CP50" s="1259"/>
      <c r="CQ50" s="1259"/>
      <c r="CR50" s="1259"/>
      <c r="CS50" s="1259"/>
      <c r="CT50" s="1259"/>
      <c r="CU50" s="1259"/>
      <c r="CV50" s="1259" t="s">
        <v>534</v>
      </c>
      <c r="CW50" s="1259"/>
      <c r="CX50" s="1259"/>
      <c r="CY50" s="1259"/>
      <c r="CZ50" s="1259"/>
      <c r="DA50" s="1259"/>
      <c r="DB50" s="1259"/>
      <c r="DC50" s="1259"/>
    </row>
    <row r="51" spans="1:109" ht="13.5" customHeight="1" x14ac:dyDescent="0.2">
      <c r="B51" s="372"/>
      <c r="G51" s="1270"/>
      <c r="H51" s="1270"/>
      <c r="I51" s="1274"/>
      <c r="J51" s="1274"/>
      <c r="K51" s="1260"/>
      <c r="L51" s="1260"/>
      <c r="M51" s="1260"/>
      <c r="N51" s="1260"/>
      <c r="AM51" s="381"/>
      <c r="AN51" s="1258" t="s">
        <v>572</v>
      </c>
      <c r="AO51" s="1258"/>
      <c r="AP51" s="1258"/>
      <c r="AQ51" s="1258"/>
      <c r="AR51" s="1258"/>
      <c r="AS51" s="1258"/>
      <c r="AT51" s="1258"/>
      <c r="AU51" s="1258"/>
      <c r="AV51" s="1258"/>
      <c r="AW51" s="1258"/>
      <c r="AX51" s="1258"/>
      <c r="AY51" s="1258"/>
      <c r="AZ51" s="1258"/>
      <c r="BA51" s="1258"/>
      <c r="BB51" s="1258" t="s">
        <v>573</v>
      </c>
      <c r="BC51" s="1258"/>
      <c r="BD51" s="1258"/>
      <c r="BE51" s="1258"/>
      <c r="BF51" s="1258"/>
      <c r="BG51" s="1258"/>
      <c r="BH51" s="1258"/>
      <c r="BI51" s="1258"/>
      <c r="BJ51" s="1258"/>
      <c r="BK51" s="1258"/>
      <c r="BL51" s="1258"/>
      <c r="BM51" s="1258"/>
      <c r="BN51" s="1258"/>
      <c r="BO51" s="1258"/>
      <c r="BP51" s="1255">
        <v>80.8</v>
      </c>
      <c r="BQ51" s="1255"/>
      <c r="BR51" s="1255"/>
      <c r="BS51" s="1255"/>
      <c r="BT51" s="1255"/>
      <c r="BU51" s="1255"/>
      <c r="BV51" s="1255"/>
      <c r="BW51" s="1255"/>
      <c r="BX51" s="1255">
        <v>76.5</v>
      </c>
      <c r="BY51" s="1255"/>
      <c r="BZ51" s="1255"/>
      <c r="CA51" s="1255"/>
      <c r="CB51" s="1255"/>
      <c r="CC51" s="1255"/>
      <c r="CD51" s="1255"/>
      <c r="CE51" s="1255"/>
      <c r="CF51" s="1255">
        <v>70.900000000000006</v>
      </c>
      <c r="CG51" s="1255"/>
      <c r="CH51" s="1255"/>
      <c r="CI51" s="1255"/>
      <c r="CJ51" s="1255"/>
      <c r="CK51" s="1255"/>
      <c r="CL51" s="1255"/>
      <c r="CM51" s="1255"/>
      <c r="CN51" s="1255">
        <v>52.8</v>
      </c>
      <c r="CO51" s="1255"/>
      <c r="CP51" s="1255"/>
      <c r="CQ51" s="1255"/>
      <c r="CR51" s="1255"/>
      <c r="CS51" s="1255"/>
      <c r="CT51" s="1255"/>
      <c r="CU51" s="1255"/>
      <c r="CV51" s="1255">
        <v>48.1</v>
      </c>
      <c r="CW51" s="1255"/>
      <c r="CX51" s="1255"/>
      <c r="CY51" s="1255"/>
      <c r="CZ51" s="1255"/>
      <c r="DA51" s="1255"/>
      <c r="DB51" s="1255"/>
      <c r="DC51" s="1255"/>
    </row>
    <row r="52" spans="1:109" ht="13.2" x14ac:dyDescent="0.2">
      <c r="B52" s="372"/>
      <c r="G52" s="1270"/>
      <c r="H52" s="1270"/>
      <c r="I52" s="1274"/>
      <c r="J52" s="1274"/>
      <c r="K52" s="1260"/>
      <c r="L52" s="1260"/>
      <c r="M52" s="1260"/>
      <c r="N52" s="1260"/>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380"/>
      <c r="B53" s="372"/>
      <c r="G53" s="1270"/>
      <c r="H53" s="1270"/>
      <c r="I53" s="1253"/>
      <c r="J53" s="1253"/>
      <c r="K53" s="1260"/>
      <c r="L53" s="1260"/>
      <c r="M53" s="1260"/>
      <c r="N53" s="1260"/>
      <c r="AM53" s="381"/>
      <c r="AN53" s="1258"/>
      <c r="AO53" s="1258"/>
      <c r="AP53" s="1258"/>
      <c r="AQ53" s="1258"/>
      <c r="AR53" s="1258"/>
      <c r="AS53" s="1258"/>
      <c r="AT53" s="1258"/>
      <c r="AU53" s="1258"/>
      <c r="AV53" s="1258"/>
      <c r="AW53" s="1258"/>
      <c r="AX53" s="1258"/>
      <c r="AY53" s="1258"/>
      <c r="AZ53" s="1258"/>
      <c r="BA53" s="1258"/>
      <c r="BB53" s="1258" t="s">
        <v>574</v>
      </c>
      <c r="BC53" s="1258"/>
      <c r="BD53" s="1258"/>
      <c r="BE53" s="1258"/>
      <c r="BF53" s="1258"/>
      <c r="BG53" s="1258"/>
      <c r="BH53" s="1258"/>
      <c r="BI53" s="1258"/>
      <c r="BJ53" s="1258"/>
      <c r="BK53" s="1258"/>
      <c r="BL53" s="1258"/>
      <c r="BM53" s="1258"/>
      <c r="BN53" s="1258"/>
      <c r="BO53" s="1258"/>
      <c r="BP53" s="1255">
        <v>56.7</v>
      </c>
      <c r="BQ53" s="1255"/>
      <c r="BR53" s="1255"/>
      <c r="BS53" s="1255"/>
      <c r="BT53" s="1255"/>
      <c r="BU53" s="1255"/>
      <c r="BV53" s="1255"/>
      <c r="BW53" s="1255"/>
      <c r="BX53" s="1255">
        <v>59.9</v>
      </c>
      <c r="BY53" s="1255"/>
      <c r="BZ53" s="1255"/>
      <c r="CA53" s="1255"/>
      <c r="CB53" s="1255"/>
      <c r="CC53" s="1255"/>
      <c r="CD53" s="1255"/>
      <c r="CE53" s="1255"/>
      <c r="CF53" s="1255">
        <v>61.9</v>
      </c>
      <c r="CG53" s="1255"/>
      <c r="CH53" s="1255"/>
      <c r="CI53" s="1255"/>
      <c r="CJ53" s="1255"/>
      <c r="CK53" s="1255"/>
      <c r="CL53" s="1255"/>
      <c r="CM53" s="1255"/>
      <c r="CN53" s="1255">
        <v>63.6</v>
      </c>
      <c r="CO53" s="1255"/>
      <c r="CP53" s="1255"/>
      <c r="CQ53" s="1255"/>
      <c r="CR53" s="1255"/>
      <c r="CS53" s="1255"/>
      <c r="CT53" s="1255"/>
      <c r="CU53" s="1255"/>
      <c r="CV53" s="1255">
        <v>65.3</v>
      </c>
      <c r="CW53" s="1255"/>
      <c r="CX53" s="1255"/>
      <c r="CY53" s="1255"/>
      <c r="CZ53" s="1255"/>
      <c r="DA53" s="1255"/>
      <c r="DB53" s="1255"/>
      <c r="DC53" s="1255"/>
    </row>
    <row r="54" spans="1:109" ht="13.2" x14ac:dyDescent="0.2">
      <c r="A54" s="380"/>
      <c r="B54" s="372"/>
      <c r="G54" s="1270"/>
      <c r="H54" s="1270"/>
      <c r="I54" s="1253"/>
      <c r="J54" s="1253"/>
      <c r="K54" s="1260"/>
      <c r="L54" s="1260"/>
      <c r="M54" s="1260"/>
      <c r="N54" s="1260"/>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380"/>
      <c r="B55" s="372"/>
      <c r="G55" s="1253"/>
      <c r="H55" s="1253"/>
      <c r="I55" s="1253"/>
      <c r="J55" s="1253"/>
      <c r="K55" s="1260"/>
      <c r="L55" s="1260"/>
      <c r="M55" s="1260"/>
      <c r="N55" s="1260"/>
      <c r="AN55" s="1259" t="s">
        <v>575</v>
      </c>
      <c r="AO55" s="1259"/>
      <c r="AP55" s="1259"/>
      <c r="AQ55" s="1259"/>
      <c r="AR55" s="1259"/>
      <c r="AS55" s="1259"/>
      <c r="AT55" s="1259"/>
      <c r="AU55" s="1259"/>
      <c r="AV55" s="1259"/>
      <c r="AW55" s="1259"/>
      <c r="AX55" s="1259"/>
      <c r="AY55" s="1259"/>
      <c r="AZ55" s="1259"/>
      <c r="BA55" s="1259"/>
      <c r="BB55" s="1258" t="s">
        <v>573</v>
      </c>
      <c r="BC55" s="1258"/>
      <c r="BD55" s="1258"/>
      <c r="BE55" s="1258"/>
      <c r="BF55" s="1258"/>
      <c r="BG55" s="1258"/>
      <c r="BH55" s="1258"/>
      <c r="BI55" s="1258"/>
      <c r="BJ55" s="1258"/>
      <c r="BK55" s="1258"/>
      <c r="BL55" s="1258"/>
      <c r="BM55" s="1258"/>
      <c r="BN55" s="1258"/>
      <c r="BO55" s="1258"/>
      <c r="BP55" s="1255">
        <v>49.1</v>
      </c>
      <c r="BQ55" s="1255"/>
      <c r="BR55" s="1255"/>
      <c r="BS55" s="1255"/>
      <c r="BT55" s="1255"/>
      <c r="BU55" s="1255"/>
      <c r="BV55" s="1255"/>
      <c r="BW55" s="1255"/>
      <c r="BX55" s="1255">
        <v>41.5</v>
      </c>
      <c r="BY55" s="1255"/>
      <c r="BZ55" s="1255"/>
      <c r="CA55" s="1255"/>
      <c r="CB55" s="1255"/>
      <c r="CC55" s="1255"/>
      <c r="CD55" s="1255"/>
      <c r="CE55" s="1255"/>
      <c r="CF55" s="1255">
        <v>25.2</v>
      </c>
      <c r="CG55" s="1255"/>
      <c r="CH55" s="1255"/>
      <c r="CI55" s="1255"/>
      <c r="CJ55" s="1255"/>
      <c r="CK55" s="1255"/>
      <c r="CL55" s="1255"/>
      <c r="CM55" s="1255"/>
      <c r="CN55" s="1255">
        <v>15.7</v>
      </c>
      <c r="CO55" s="1255"/>
      <c r="CP55" s="1255"/>
      <c r="CQ55" s="1255"/>
      <c r="CR55" s="1255"/>
      <c r="CS55" s="1255"/>
      <c r="CT55" s="1255"/>
      <c r="CU55" s="1255"/>
      <c r="CV55" s="1255">
        <v>10.199999999999999</v>
      </c>
      <c r="CW55" s="1255"/>
      <c r="CX55" s="1255"/>
      <c r="CY55" s="1255"/>
      <c r="CZ55" s="1255"/>
      <c r="DA55" s="1255"/>
      <c r="DB55" s="1255"/>
      <c r="DC55" s="1255"/>
    </row>
    <row r="56" spans="1:109" ht="13.2" x14ac:dyDescent="0.2">
      <c r="A56" s="380"/>
      <c r="B56" s="372"/>
      <c r="G56" s="1253"/>
      <c r="H56" s="1253"/>
      <c r="I56" s="1253"/>
      <c r="J56" s="1253"/>
      <c r="K56" s="1260"/>
      <c r="L56" s="1260"/>
      <c r="M56" s="1260"/>
      <c r="N56" s="1260"/>
      <c r="AN56" s="1259"/>
      <c r="AO56" s="1259"/>
      <c r="AP56" s="1259"/>
      <c r="AQ56" s="1259"/>
      <c r="AR56" s="1259"/>
      <c r="AS56" s="1259"/>
      <c r="AT56" s="1259"/>
      <c r="AU56" s="1259"/>
      <c r="AV56" s="1259"/>
      <c r="AW56" s="1259"/>
      <c r="AX56" s="1259"/>
      <c r="AY56" s="1259"/>
      <c r="AZ56" s="1259"/>
      <c r="BA56" s="1259"/>
      <c r="BB56" s="1258"/>
      <c r="BC56" s="1258"/>
      <c r="BD56" s="1258"/>
      <c r="BE56" s="1258"/>
      <c r="BF56" s="1258"/>
      <c r="BG56" s="1258"/>
      <c r="BH56" s="1258"/>
      <c r="BI56" s="1258"/>
      <c r="BJ56" s="1258"/>
      <c r="BK56" s="1258"/>
      <c r="BL56" s="1258"/>
      <c r="BM56" s="1258"/>
      <c r="BN56" s="1258"/>
      <c r="BO56" s="1258"/>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80" customFormat="1" ht="13.2" x14ac:dyDescent="0.2">
      <c r="B57" s="384"/>
      <c r="G57" s="1253"/>
      <c r="H57" s="1253"/>
      <c r="I57" s="1256"/>
      <c r="J57" s="1256"/>
      <c r="K57" s="1260"/>
      <c r="L57" s="1260"/>
      <c r="M57" s="1260"/>
      <c r="N57" s="1260"/>
      <c r="AM57" s="366"/>
      <c r="AN57" s="1259"/>
      <c r="AO57" s="1259"/>
      <c r="AP57" s="1259"/>
      <c r="AQ57" s="1259"/>
      <c r="AR57" s="1259"/>
      <c r="AS57" s="1259"/>
      <c r="AT57" s="1259"/>
      <c r="AU57" s="1259"/>
      <c r="AV57" s="1259"/>
      <c r="AW57" s="1259"/>
      <c r="AX57" s="1259"/>
      <c r="AY57" s="1259"/>
      <c r="AZ57" s="1259"/>
      <c r="BA57" s="1259"/>
      <c r="BB57" s="1258" t="s">
        <v>574</v>
      </c>
      <c r="BC57" s="1258"/>
      <c r="BD57" s="1258"/>
      <c r="BE57" s="1258"/>
      <c r="BF57" s="1258"/>
      <c r="BG57" s="1258"/>
      <c r="BH57" s="1258"/>
      <c r="BI57" s="1258"/>
      <c r="BJ57" s="1258"/>
      <c r="BK57" s="1258"/>
      <c r="BL57" s="1258"/>
      <c r="BM57" s="1258"/>
      <c r="BN57" s="1258"/>
      <c r="BO57" s="1258"/>
      <c r="BP57" s="1255">
        <v>61</v>
      </c>
      <c r="BQ57" s="1255"/>
      <c r="BR57" s="1255"/>
      <c r="BS57" s="1255"/>
      <c r="BT57" s="1255"/>
      <c r="BU57" s="1255"/>
      <c r="BV57" s="1255"/>
      <c r="BW57" s="1255"/>
      <c r="BX57" s="1255">
        <v>61.7</v>
      </c>
      <c r="BY57" s="1255"/>
      <c r="BZ57" s="1255"/>
      <c r="CA57" s="1255"/>
      <c r="CB57" s="1255"/>
      <c r="CC57" s="1255"/>
      <c r="CD57" s="1255"/>
      <c r="CE57" s="1255"/>
      <c r="CF57" s="1255">
        <v>62.5</v>
      </c>
      <c r="CG57" s="1255"/>
      <c r="CH57" s="1255"/>
      <c r="CI57" s="1255"/>
      <c r="CJ57" s="1255"/>
      <c r="CK57" s="1255"/>
      <c r="CL57" s="1255"/>
      <c r="CM57" s="1255"/>
      <c r="CN57" s="1255">
        <v>64.3</v>
      </c>
      <c r="CO57" s="1255"/>
      <c r="CP57" s="1255"/>
      <c r="CQ57" s="1255"/>
      <c r="CR57" s="1255"/>
      <c r="CS57" s="1255"/>
      <c r="CT57" s="1255"/>
      <c r="CU57" s="1255"/>
      <c r="CV57" s="1255">
        <v>64.7</v>
      </c>
      <c r="CW57" s="1255"/>
      <c r="CX57" s="1255"/>
      <c r="CY57" s="1255"/>
      <c r="CZ57" s="1255"/>
      <c r="DA57" s="1255"/>
      <c r="DB57" s="1255"/>
      <c r="DC57" s="1255"/>
      <c r="DD57" s="385"/>
      <c r="DE57" s="384"/>
    </row>
    <row r="58" spans="1:109" s="380" customFormat="1" ht="13.2" x14ac:dyDescent="0.2">
      <c r="A58" s="366"/>
      <c r="B58" s="384"/>
      <c r="G58" s="1253"/>
      <c r="H58" s="1253"/>
      <c r="I58" s="1256"/>
      <c r="J58" s="1256"/>
      <c r="K58" s="1260"/>
      <c r="L58" s="1260"/>
      <c r="M58" s="1260"/>
      <c r="N58" s="1260"/>
      <c r="AM58" s="366"/>
      <c r="AN58" s="1259"/>
      <c r="AO58" s="1259"/>
      <c r="AP58" s="1259"/>
      <c r="AQ58" s="1259"/>
      <c r="AR58" s="1259"/>
      <c r="AS58" s="1259"/>
      <c r="AT58" s="1259"/>
      <c r="AU58" s="1259"/>
      <c r="AV58" s="1259"/>
      <c r="AW58" s="1259"/>
      <c r="AX58" s="1259"/>
      <c r="AY58" s="1259"/>
      <c r="AZ58" s="1259"/>
      <c r="BA58" s="1259"/>
      <c r="BB58" s="1258"/>
      <c r="BC58" s="1258"/>
      <c r="BD58" s="1258"/>
      <c r="BE58" s="1258"/>
      <c r="BF58" s="1258"/>
      <c r="BG58" s="1258"/>
      <c r="BH58" s="1258"/>
      <c r="BI58" s="1258"/>
      <c r="BJ58" s="1258"/>
      <c r="BK58" s="1258"/>
      <c r="BL58" s="1258"/>
      <c r="BM58" s="1258"/>
      <c r="BN58" s="1258"/>
      <c r="BO58" s="1258"/>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85"/>
      <c r="DE58" s="384"/>
    </row>
    <row r="59" spans="1:109" s="380" customFormat="1" ht="13.2" x14ac:dyDescent="0.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2" x14ac:dyDescent="0.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2" x14ac:dyDescent="0.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2" x14ac:dyDescent="0.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2" x14ac:dyDescent="0.2">
      <c r="B63" s="391" t="s">
        <v>576</v>
      </c>
    </row>
    <row r="64" spans="1:109" ht="13.2" x14ac:dyDescent="0.2">
      <c r="B64" s="372"/>
      <c r="G64" s="379"/>
      <c r="I64" s="392"/>
      <c r="J64" s="392"/>
      <c r="K64" s="392"/>
      <c r="L64" s="392"/>
      <c r="M64" s="392"/>
      <c r="N64" s="393"/>
      <c r="AM64" s="379"/>
      <c r="AN64" s="379" t="s">
        <v>569</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2" x14ac:dyDescent="0.2">
      <c r="B65" s="372"/>
      <c r="AN65" s="1261" t="s">
        <v>577</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row>
    <row r="66" spans="2:107" ht="13.2" x14ac:dyDescent="0.2">
      <c r="B66" s="372"/>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row>
    <row r="67" spans="2:107" ht="13.2" x14ac:dyDescent="0.2">
      <c r="B67" s="372"/>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row>
    <row r="68" spans="2:107" ht="13.2" x14ac:dyDescent="0.2">
      <c r="B68" s="372"/>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row>
    <row r="69" spans="2:107" ht="13.2" x14ac:dyDescent="0.2">
      <c r="B69" s="372"/>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row>
    <row r="70" spans="2:107" ht="13.2" x14ac:dyDescent="0.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2" x14ac:dyDescent="0.2">
      <c r="B71" s="372"/>
      <c r="G71" s="397"/>
      <c r="I71" s="398"/>
      <c r="J71" s="395"/>
      <c r="K71" s="395"/>
      <c r="L71" s="396"/>
      <c r="M71" s="395"/>
      <c r="N71" s="396"/>
      <c r="AM71" s="397"/>
      <c r="AN71" s="366" t="s">
        <v>571</v>
      </c>
    </row>
    <row r="72" spans="2:107" ht="13.2" x14ac:dyDescent="0.2">
      <c r="B72" s="372"/>
      <c r="G72" s="1253"/>
      <c r="H72" s="1253"/>
      <c r="I72" s="1253"/>
      <c r="J72" s="1253"/>
      <c r="K72" s="382"/>
      <c r="L72" s="382"/>
      <c r="M72" s="383"/>
      <c r="N72" s="383"/>
      <c r="AN72" s="1271"/>
      <c r="AO72" s="1272"/>
      <c r="AP72" s="1272"/>
      <c r="AQ72" s="1272"/>
      <c r="AR72" s="1272"/>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3"/>
      <c r="BP72" s="1259" t="s">
        <v>530</v>
      </c>
      <c r="BQ72" s="1259"/>
      <c r="BR72" s="1259"/>
      <c r="BS72" s="1259"/>
      <c r="BT72" s="1259"/>
      <c r="BU72" s="1259"/>
      <c r="BV72" s="1259"/>
      <c r="BW72" s="1259"/>
      <c r="BX72" s="1259" t="s">
        <v>531</v>
      </c>
      <c r="BY72" s="1259"/>
      <c r="BZ72" s="1259"/>
      <c r="CA72" s="1259"/>
      <c r="CB72" s="1259"/>
      <c r="CC72" s="1259"/>
      <c r="CD72" s="1259"/>
      <c r="CE72" s="1259"/>
      <c r="CF72" s="1259" t="s">
        <v>532</v>
      </c>
      <c r="CG72" s="1259"/>
      <c r="CH72" s="1259"/>
      <c r="CI72" s="1259"/>
      <c r="CJ72" s="1259"/>
      <c r="CK72" s="1259"/>
      <c r="CL72" s="1259"/>
      <c r="CM72" s="1259"/>
      <c r="CN72" s="1259" t="s">
        <v>533</v>
      </c>
      <c r="CO72" s="1259"/>
      <c r="CP72" s="1259"/>
      <c r="CQ72" s="1259"/>
      <c r="CR72" s="1259"/>
      <c r="CS72" s="1259"/>
      <c r="CT72" s="1259"/>
      <c r="CU72" s="1259"/>
      <c r="CV72" s="1259" t="s">
        <v>534</v>
      </c>
      <c r="CW72" s="1259"/>
      <c r="CX72" s="1259"/>
      <c r="CY72" s="1259"/>
      <c r="CZ72" s="1259"/>
      <c r="DA72" s="1259"/>
      <c r="DB72" s="1259"/>
      <c r="DC72" s="1259"/>
    </row>
    <row r="73" spans="2:107" ht="13.2" x14ac:dyDescent="0.2">
      <c r="B73" s="372"/>
      <c r="G73" s="1270"/>
      <c r="H73" s="1270"/>
      <c r="I73" s="1270"/>
      <c r="J73" s="1270"/>
      <c r="K73" s="1254"/>
      <c r="L73" s="1254"/>
      <c r="M73" s="1254"/>
      <c r="N73" s="1254"/>
      <c r="AM73" s="381"/>
      <c r="AN73" s="1258" t="s">
        <v>572</v>
      </c>
      <c r="AO73" s="1258"/>
      <c r="AP73" s="1258"/>
      <c r="AQ73" s="1258"/>
      <c r="AR73" s="1258"/>
      <c r="AS73" s="1258"/>
      <c r="AT73" s="1258"/>
      <c r="AU73" s="1258"/>
      <c r="AV73" s="1258"/>
      <c r="AW73" s="1258"/>
      <c r="AX73" s="1258"/>
      <c r="AY73" s="1258"/>
      <c r="AZ73" s="1258"/>
      <c r="BA73" s="1258"/>
      <c r="BB73" s="1258" t="s">
        <v>573</v>
      </c>
      <c r="BC73" s="1258"/>
      <c r="BD73" s="1258"/>
      <c r="BE73" s="1258"/>
      <c r="BF73" s="1258"/>
      <c r="BG73" s="1258"/>
      <c r="BH73" s="1258"/>
      <c r="BI73" s="1258"/>
      <c r="BJ73" s="1258"/>
      <c r="BK73" s="1258"/>
      <c r="BL73" s="1258"/>
      <c r="BM73" s="1258"/>
      <c r="BN73" s="1258"/>
      <c r="BO73" s="1258"/>
      <c r="BP73" s="1255">
        <v>80.8</v>
      </c>
      <c r="BQ73" s="1255"/>
      <c r="BR73" s="1255"/>
      <c r="BS73" s="1255"/>
      <c r="BT73" s="1255"/>
      <c r="BU73" s="1255"/>
      <c r="BV73" s="1255"/>
      <c r="BW73" s="1255"/>
      <c r="BX73" s="1255">
        <v>76.5</v>
      </c>
      <c r="BY73" s="1255"/>
      <c r="BZ73" s="1255"/>
      <c r="CA73" s="1255"/>
      <c r="CB73" s="1255"/>
      <c r="CC73" s="1255"/>
      <c r="CD73" s="1255"/>
      <c r="CE73" s="1255"/>
      <c r="CF73" s="1255">
        <v>70.900000000000006</v>
      </c>
      <c r="CG73" s="1255"/>
      <c r="CH73" s="1255"/>
      <c r="CI73" s="1255"/>
      <c r="CJ73" s="1255"/>
      <c r="CK73" s="1255"/>
      <c r="CL73" s="1255"/>
      <c r="CM73" s="1255"/>
      <c r="CN73" s="1255">
        <v>52.8</v>
      </c>
      <c r="CO73" s="1255"/>
      <c r="CP73" s="1255"/>
      <c r="CQ73" s="1255"/>
      <c r="CR73" s="1255"/>
      <c r="CS73" s="1255"/>
      <c r="CT73" s="1255"/>
      <c r="CU73" s="1255"/>
      <c r="CV73" s="1255">
        <v>48.1</v>
      </c>
      <c r="CW73" s="1255"/>
      <c r="CX73" s="1255"/>
      <c r="CY73" s="1255"/>
      <c r="CZ73" s="1255"/>
      <c r="DA73" s="1255"/>
      <c r="DB73" s="1255"/>
      <c r="DC73" s="1255"/>
    </row>
    <row r="74" spans="2:107" ht="13.2" x14ac:dyDescent="0.2">
      <c r="B74" s="372"/>
      <c r="G74" s="1270"/>
      <c r="H74" s="1270"/>
      <c r="I74" s="1270"/>
      <c r="J74" s="1270"/>
      <c r="K74" s="1254"/>
      <c r="L74" s="1254"/>
      <c r="M74" s="1254"/>
      <c r="N74" s="1254"/>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372"/>
      <c r="G75" s="1270"/>
      <c r="H75" s="1270"/>
      <c r="I75" s="1253"/>
      <c r="J75" s="1253"/>
      <c r="K75" s="1260"/>
      <c r="L75" s="1260"/>
      <c r="M75" s="1260"/>
      <c r="N75" s="1260"/>
      <c r="AM75" s="381"/>
      <c r="AN75" s="1258"/>
      <c r="AO75" s="1258"/>
      <c r="AP75" s="1258"/>
      <c r="AQ75" s="1258"/>
      <c r="AR75" s="1258"/>
      <c r="AS75" s="1258"/>
      <c r="AT75" s="1258"/>
      <c r="AU75" s="1258"/>
      <c r="AV75" s="1258"/>
      <c r="AW75" s="1258"/>
      <c r="AX75" s="1258"/>
      <c r="AY75" s="1258"/>
      <c r="AZ75" s="1258"/>
      <c r="BA75" s="1258"/>
      <c r="BB75" s="1258" t="s">
        <v>578</v>
      </c>
      <c r="BC75" s="1258"/>
      <c r="BD75" s="1258"/>
      <c r="BE75" s="1258"/>
      <c r="BF75" s="1258"/>
      <c r="BG75" s="1258"/>
      <c r="BH75" s="1258"/>
      <c r="BI75" s="1258"/>
      <c r="BJ75" s="1258"/>
      <c r="BK75" s="1258"/>
      <c r="BL75" s="1258"/>
      <c r="BM75" s="1258"/>
      <c r="BN75" s="1258"/>
      <c r="BO75" s="1258"/>
      <c r="BP75" s="1255">
        <v>12.6</v>
      </c>
      <c r="BQ75" s="1255"/>
      <c r="BR75" s="1255"/>
      <c r="BS75" s="1255"/>
      <c r="BT75" s="1255"/>
      <c r="BU75" s="1255"/>
      <c r="BV75" s="1255"/>
      <c r="BW75" s="1255"/>
      <c r="BX75" s="1255">
        <v>12.5</v>
      </c>
      <c r="BY75" s="1255"/>
      <c r="BZ75" s="1255"/>
      <c r="CA75" s="1255"/>
      <c r="CB75" s="1255"/>
      <c r="CC75" s="1255"/>
      <c r="CD75" s="1255"/>
      <c r="CE75" s="1255"/>
      <c r="CF75" s="1255">
        <v>11.9</v>
      </c>
      <c r="CG75" s="1255"/>
      <c r="CH75" s="1255"/>
      <c r="CI75" s="1255"/>
      <c r="CJ75" s="1255"/>
      <c r="CK75" s="1255"/>
      <c r="CL75" s="1255"/>
      <c r="CM75" s="1255"/>
      <c r="CN75" s="1255">
        <v>11.8</v>
      </c>
      <c r="CO75" s="1255"/>
      <c r="CP75" s="1255"/>
      <c r="CQ75" s="1255"/>
      <c r="CR75" s="1255"/>
      <c r="CS75" s="1255"/>
      <c r="CT75" s="1255"/>
      <c r="CU75" s="1255"/>
      <c r="CV75" s="1255">
        <v>11.3</v>
      </c>
      <c r="CW75" s="1255"/>
      <c r="CX75" s="1255"/>
      <c r="CY75" s="1255"/>
      <c r="CZ75" s="1255"/>
      <c r="DA75" s="1255"/>
      <c r="DB75" s="1255"/>
      <c r="DC75" s="1255"/>
    </row>
    <row r="76" spans="2:107" ht="13.2" x14ac:dyDescent="0.2">
      <c r="B76" s="372"/>
      <c r="G76" s="1270"/>
      <c r="H76" s="1270"/>
      <c r="I76" s="1253"/>
      <c r="J76" s="1253"/>
      <c r="K76" s="1260"/>
      <c r="L76" s="1260"/>
      <c r="M76" s="1260"/>
      <c r="N76" s="1260"/>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372"/>
      <c r="G77" s="1253"/>
      <c r="H77" s="1253"/>
      <c r="I77" s="1253"/>
      <c r="J77" s="1253"/>
      <c r="K77" s="1254"/>
      <c r="L77" s="1254"/>
      <c r="M77" s="1254"/>
      <c r="N77" s="1254"/>
      <c r="AN77" s="1259" t="s">
        <v>575</v>
      </c>
      <c r="AO77" s="1259"/>
      <c r="AP77" s="1259"/>
      <c r="AQ77" s="1259"/>
      <c r="AR77" s="1259"/>
      <c r="AS77" s="1259"/>
      <c r="AT77" s="1259"/>
      <c r="AU77" s="1259"/>
      <c r="AV77" s="1259"/>
      <c r="AW77" s="1259"/>
      <c r="AX77" s="1259"/>
      <c r="AY77" s="1259"/>
      <c r="AZ77" s="1259"/>
      <c r="BA77" s="1259"/>
      <c r="BB77" s="1258" t="s">
        <v>573</v>
      </c>
      <c r="BC77" s="1258"/>
      <c r="BD77" s="1258"/>
      <c r="BE77" s="1258"/>
      <c r="BF77" s="1258"/>
      <c r="BG77" s="1258"/>
      <c r="BH77" s="1258"/>
      <c r="BI77" s="1258"/>
      <c r="BJ77" s="1258"/>
      <c r="BK77" s="1258"/>
      <c r="BL77" s="1258"/>
      <c r="BM77" s="1258"/>
      <c r="BN77" s="1258"/>
      <c r="BO77" s="1258"/>
      <c r="BP77" s="1255">
        <v>49.1</v>
      </c>
      <c r="BQ77" s="1255"/>
      <c r="BR77" s="1255"/>
      <c r="BS77" s="1255"/>
      <c r="BT77" s="1255"/>
      <c r="BU77" s="1255"/>
      <c r="BV77" s="1255"/>
      <c r="BW77" s="1255"/>
      <c r="BX77" s="1255">
        <v>41.5</v>
      </c>
      <c r="BY77" s="1255"/>
      <c r="BZ77" s="1255"/>
      <c r="CA77" s="1255"/>
      <c r="CB77" s="1255"/>
      <c r="CC77" s="1255"/>
      <c r="CD77" s="1255"/>
      <c r="CE77" s="1255"/>
      <c r="CF77" s="1255">
        <v>25.2</v>
      </c>
      <c r="CG77" s="1255"/>
      <c r="CH77" s="1255"/>
      <c r="CI77" s="1255"/>
      <c r="CJ77" s="1255"/>
      <c r="CK77" s="1255"/>
      <c r="CL77" s="1255"/>
      <c r="CM77" s="1255"/>
      <c r="CN77" s="1255">
        <v>15.7</v>
      </c>
      <c r="CO77" s="1255"/>
      <c r="CP77" s="1255"/>
      <c r="CQ77" s="1255"/>
      <c r="CR77" s="1255"/>
      <c r="CS77" s="1255"/>
      <c r="CT77" s="1255"/>
      <c r="CU77" s="1255"/>
      <c r="CV77" s="1255">
        <v>10.199999999999999</v>
      </c>
      <c r="CW77" s="1255"/>
      <c r="CX77" s="1255"/>
      <c r="CY77" s="1255"/>
      <c r="CZ77" s="1255"/>
      <c r="DA77" s="1255"/>
      <c r="DB77" s="1255"/>
      <c r="DC77" s="1255"/>
    </row>
    <row r="78" spans="2:107" ht="13.2" x14ac:dyDescent="0.2">
      <c r="B78" s="372"/>
      <c r="G78" s="1253"/>
      <c r="H78" s="1253"/>
      <c r="I78" s="1253"/>
      <c r="J78" s="1253"/>
      <c r="K78" s="1254"/>
      <c r="L78" s="1254"/>
      <c r="M78" s="1254"/>
      <c r="N78" s="1254"/>
      <c r="AN78" s="1259"/>
      <c r="AO78" s="1259"/>
      <c r="AP78" s="1259"/>
      <c r="AQ78" s="1259"/>
      <c r="AR78" s="1259"/>
      <c r="AS78" s="1259"/>
      <c r="AT78" s="1259"/>
      <c r="AU78" s="1259"/>
      <c r="AV78" s="1259"/>
      <c r="AW78" s="1259"/>
      <c r="AX78" s="1259"/>
      <c r="AY78" s="1259"/>
      <c r="AZ78" s="1259"/>
      <c r="BA78" s="1259"/>
      <c r="BB78" s="1258"/>
      <c r="BC78" s="1258"/>
      <c r="BD78" s="1258"/>
      <c r="BE78" s="1258"/>
      <c r="BF78" s="1258"/>
      <c r="BG78" s="1258"/>
      <c r="BH78" s="1258"/>
      <c r="BI78" s="1258"/>
      <c r="BJ78" s="1258"/>
      <c r="BK78" s="1258"/>
      <c r="BL78" s="1258"/>
      <c r="BM78" s="1258"/>
      <c r="BN78" s="1258"/>
      <c r="BO78" s="1258"/>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372"/>
      <c r="G79" s="1253"/>
      <c r="H79" s="1253"/>
      <c r="I79" s="1256"/>
      <c r="J79" s="1256"/>
      <c r="K79" s="1257"/>
      <c r="L79" s="1257"/>
      <c r="M79" s="1257"/>
      <c r="N79" s="1257"/>
      <c r="AN79" s="1259"/>
      <c r="AO79" s="1259"/>
      <c r="AP79" s="1259"/>
      <c r="AQ79" s="1259"/>
      <c r="AR79" s="1259"/>
      <c r="AS79" s="1259"/>
      <c r="AT79" s="1259"/>
      <c r="AU79" s="1259"/>
      <c r="AV79" s="1259"/>
      <c r="AW79" s="1259"/>
      <c r="AX79" s="1259"/>
      <c r="AY79" s="1259"/>
      <c r="AZ79" s="1259"/>
      <c r="BA79" s="1259"/>
      <c r="BB79" s="1258" t="s">
        <v>578</v>
      </c>
      <c r="BC79" s="1258"/>
      <c r="BD79" s="1258"/>
      <c r="BE79" s="1258"/>
      <c r="BF79" s="1258"/>
      <c r="BG79" s="1258"/>
      <c r="BH79" s="1258"/>
      <c r="BI79" s="1258"/>
      <c r="BJ79" s="1258"/>
      <c r="BK79" s="1258"/>
      <c r="BL79" s="1258"/>
      <c r="BM79" s="1258"/>
      <c r="BN79" s="1258"/>
      <c r="BO79" s="1258"/>
      <c r="BP79" s="1255">
        <v>9.5</v>
      </c>
      <c r="BQ79" s="1255"/>
      <c r="BR79" s="1255"/>
      <c r="BS79" s="1255"/>
      <c r="BT79" s="1255"/>
      <c r="BU79" s="1255"/>
      <c r="BV79" s="1255"/>
      <c r="BW79" s="1255"/>
      <c r="BX79" s="1255">
        <v>9.1999999999999993</v>
      </c>
      <c r="BY79" s="1255"/>
      <c r="BZ79" s="1255"/>
      <c r="CA79" s="1255"/>
      <c r="CB79" s="1255"/>
      <c r="CC79" s="1255"/>
      <c r="CD79" s="1255"/>
      <c r="CE79" s="1255"/>
      <c r="CF79" s="1255">
        <v>8.9</v>
      </c>
      <c r="CG79" s="1255"/>
      <c r="CH79" s="1255"/>
      <c r="CI79" s="1255"/>
      <c r="CJ79" s="1255"/>
      <c r="CK79" s="1255"/>
      <c r="CL79" s="1255"/>
      <c r="CM79" s="1255"/>
      <c r="CN79" s="1255">
        <v>8.9</v>
      </c>
      <c r="CO79" s="1255"/>
      <c r="CP79" s="1255"/>
      <c r="CQ79" s="1255"/>
      <c r="CR79" s="1255"/>
      <c r="CS79" s="1255"/>
      <c r="CT79" s="1255"/>
      <c r="CU79" s="1255"/>
      <c r="CV79" s="1255">
        <v>9</v>
      </c>
      <c r="CW79" s="1255"/>
      <c r="CX79" s="1255"/>
      <c r="CY79" s="1255"/>
      <c r="CZ79" s="1255"/>
      <c r="DA79" s="1255"/>
      <c r="DB79" s="1255"/>
      <c r="DC79" s="1255"/>
    </row>
    <row r="80" spans="2:107" ht="13.2" x14ac:dyDescent="0.2">
      <c r="B80" s="372"/>
      <c r="G80" s="1253"/>
      <c r="H80" s="1253"/>
      <c r="I80" s="1256"/>
      <c r="J80" s="1256"/>
      <c r="K80" s="1257"/>
      <c r="L80" s="1257"/>
      <c r="M80" s="1257"/>
      <c r="N80" s="1257"/>
      <c r="AN80" s="1259"/>
      <c r="AO80" s="1259"/>
      <c r="AP80" s="1259"/>
      <c r="AQ80" s="1259"/>
      <c r="AR80" s="1259"/>
      <c r="AS80" s="1259"/>
      <c r="AT80" s="1259"/>
      <c r="AU80" s="1259"/>
      <c r="AV80" s="1259"/>
      <c r="AW80" s="1259"/>
      <c r="AX80" s="1259"/>
      <c r="AY80" s="1259"/>
      <c r="AZ80" s="1259"/>
      <c r="BA80" s="1259"/>
      <c r="BB80" s="1258"/>
      <c r="BC80" s="1258"/>
      <c r="BD80" s="1258"/>
      <c r="BE80" s="1258"/>
      <c r="BF80" s="1258"/>
      <c r="BG80" s="1258"/>
      <c r="BH80" s="1258"/>
      <c r="BI80" s="1258"/>
      <c r="BJ80" s="1258"/>
      <c r="BK80" s="1258"/>
      <c r="BL80" s="1258"/>
      <c r="BM80" s="1258"/>
      <c r="BN80" s="1258"/>
      <c r="BO80" s="1258"/>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372"/>
    </row>
    <row r="82" spans="2:109" ht="16.2" x14ac:dyDescent="0.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2" x14ac:dyDescent="0.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2" x14ac:dyDescent="0.2">
      <c r="DD84" s="366"/>
      <c r="DE84" s="366"/>
    </row>
    <row r="85" spans="2:109" ht="13.2" x14ac:dyDescent="0.2">
      <c r="DD85" s="366"/>
      <c r="DE85" s="366"/>
    </row>
  </sheetData>
  <sheetProtection algorithmName="SHA-512" hashValue="oMyem0HghmqY2T5HClM5kUg65BthKj0t7l4+29Lg8J2bLHsKyB4T11Mpzcmt7OcSrT/2A6Fvtdmy5PcNOVcTtg==" saltValue="Ii60BvLuvda8wW7qtiKIPg=="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5599D-477A-41AF-8B33-B91B54E58451}">
  <sheetPr>
    <pageSetUpPr fitToPage="1"/>
  </sheetPr>
  <dimension ref="A1:DR125"/>
  <sheetViews>
    <sheetView showGridLines="0" topLeftCell="A103" zoomScaleNormal="100" zoomScaleSheetLayoutView="70" workbookViewId="0">
      <selection activeCell="AN65" sqref="AN65:DC69"/>
    </sheetView>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480</v>
      </c>
    </row>
  </sheetData>
  <sheetProtection algorithmName="SHA-512" hashValue="uVGd3rZB8mbv+1PQ0HynbxHno83Ixv2FVuCJx0sB2vo+ojyK9Ddsruj80IE7igymYdar525VycbLVoG/pTGs1A==" saltValue="FzvVVYVJ2uS2W83vxfeVZ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DE6DC-BC1C-4592-9E14-FE7B3B698E38}">
  <sheetPr>
    <pageSetUpPr fitToPage="1"/>
  </sheetPr>
  <dimension ref="A1:DR125"/>
  <sheetViews>
    <sheetView showGridLines="0" topLeftCell="A97" zoomScale="85" zoomScaleNormal="85" zoomScaleSheetLayoutView="55" workbookViewId="0">
      <selection activeCell="AN65" sqref="AN65:DC69"/>
    </sheetView>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480</v>
      </c>
    </row>
  </sheetData>
  <sheetProtection algorithmName="SHA-512" hashValue="ZYvunbMx03GAFHUN9sJw8y6zRF8cxWUvUvKJ7QbbpDPL+1GquLbQ18iYT7iuSXMmQCuBrCMRCqkDVVWE1TC1iQ==" saltValue="lYX3u6aWlRJpJaU06roUL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529</v>
      </c>
      <c r="G2" s="151"/>
      <c r="H2" s="152"/>
    </row>
    <row r="3" spans="1:8" x14ac:dyDescent="0.2">
      <c r="A3" s="148" t="s">
        <v>522</v>
      </c>
      <c r="B3" s="153"/>
      <c r="C3" s="154"/>
      <c r="D3" s="155">
        <v>90700</v>
      </c>
      <c r="E3" s="156"/>
      <c r="F3" s="157">
        <v>94081</v>
      </c>
      <c r="G3" s="158"/>
      <c r="H3" s="159"/>
    </row>
    <row r="4" spans="1:8" x14ac:dyDescent="0.2">
      <c r="A4" s="160"/>
      <c r="B4" s="161"/>
      <c r="C4" s="162"/>
      <c r="D4" s="163">
        <v>66933</v>
      </c>
      <c r="E4" s="164"/>
      <c r="F4" s="165">
        <v>48949</v>
      </c>
      <c r="G4" s="166"/>
      <c r="H4" s="167"/>
    </row>
    <row r="5" spans="1:8" x14ac:dyDescent="0.2">
      <c r="A5" s="148" t="s">
        <v>524</v>
      </c>
      <c r="B5" s="153"/>
      <c r="C5" s="154"/>
      <c r="D5" s="155">
        <v>108013</v>
      </c>
      <c r="E5" s="156"/>
      <c r="F5" s="157">
        <v>92632</v>
      </c>
      <c r="G5" s="158"/>
      <c r="H5" s="159"/>
    </row>
    <row r="6" spans="1:8" x14ac:dyDescent="0.2">
      <c r="A6" s="160"/>
      <c r="B6" s="161"/>
      <c r="C6" s="162"/>
      <c r="D6" s="163">
        <v>53450</v>
      </c>
      <c r="E6" s="164"/>
      <c r="F6" s="165">
        <v>47978</v>
      </c>
      <c r="G6" s="166"/>
      <c r="H6" s="167"/>
    </row>
    <row r="7" spans="1:8" x14ac:dyDescent="0.2">
      <c r="A7" s="148" t="s">
        <v>525</v>
      </c>
      <c r="B7" s="153"/>
      <c r="C7" s="154"/>
      <c r="D7" s="155">
        <v>126232</v>
      </c>
      <c r="E7" s="156"/>
      <c r="F7" s="157">
        <v>96469</v>
      </c>
      <c r="G7" s="158"/>
      <c r="H7" s="159"/>
    </row>
    <row r="8" spans="1:8" x14ac:dyDescent="0.2">
      <c r="A8" s="160"/>
      <c r="B8" s="161"/>
      <c r="C8" s="162"/>
      <c r="D8" s="163">
        <v>67443</v>
      </c>
      <c r="E8" s="164"/>
      <c r="F8" s="165">
        <v>49775</v>
      </c>
      <c r="G8" s="166"/>
      <c r="H8" s="167"/>
    </row>
    <row r="9" spans="1:8" x14ac:dyDescent="0.2">
      <c r="A9" s="148" t="s">
        <v>526</v>
      </c>
      <c r="B9" s="153"/>
      <c r="C9" s="154"/>
      <c r="D9" s="155">
        <v>133519</v>
      </c>
      <c r="E9" s="156"/>
      <c r="F9" s="157">
        <v>85743</v>
      </c>
      <c r="G9" s="158"/>
      <c r="H9" s="159"/>
    </row>
    <row r="10" spans="1:8" x14ac:dyDescent="0.2">
      <c r="A10" s="160"/>
      <c r="B10" s="161"/>
      <c r="C10" s="162"/>
      <c r="D10" s="163">
        <v>67718</v>
      </c>
      <c r="E10" s="164"/>
      <c r="F10" s="165">
        <v>45231</v>
      </c>
      <c r="G10" s="166"/>
      <c r="H10" s="167"/>
    </row>
    <row r="11" spans="1:8" x14ac:dyDescent="0.2">
      <c r="A11" s="148" t="s">
        <v>527</v>
      </c>
      <c r="B11" s="153"/>
      <c r="C11" s="154"/>
      <c r="D11" s="155">
        <v>163402</v>
      </c>
      <c r="E11" s="156"/>
      <c r="F11" s="157">
        <v>92509</v>
      </c>
      <c r="G11" s="158"/>
      <c r="H11" s="159"/>
    </row>
    <row r="12" spans="1:8" x14ac:dyDescent="0.2">
      <c r="A12" s="160"/>
      <c r="B12" s="161"/>
      <c r="C12" s="168"/>
      <c r="D12" s="163">
        <v>70434</v>
      </c>
      <c r="E12" s="164"/>
      <c r="F12" s="165">
        <v>52274</v>
      </c>
      <c r="G12" s="166"/>
      <c r="H12" s="167"/>
    </row>
    <row r="13" spans="1:8" x14ac:dyDescent="0.2">
      <c r="A13" s="148"/>
      <c r="B13" s="153"/>
      <c r="C13" s="169"/>
      <c r="D13" s="170">
        <v>124373</v>
      </c>
      <c r="E13" s="171"/>
      <c r="F13" s="172">
        <v>92287</v>
      </c>
      <c r="G13" s="173"/>
      <c r="H13" s="159"/>
    </row>
    <row r="14" spans="1:8" x14ac:dyDescent="0.2">
      <c r="A14" s="160"/>
      <c r="B14" s="161"/>
      <c r="C14" s="162"/>
      <c r="D14" s="163">
        <v>65196</v>
      </c>
      <c r="E14" s="164"/>
      <c r="F14" s="165">
        <v>48841</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5.27</v>
      </c>
      <c r="C19" s="174">
        <f>ROUND(VALUE(SUBSTITUTE(実質収支比率等に係る経年分析!G$48,"▲","-")),2)</f>
        <v>5.18</v>
      </c>
      <c r="D19" s="174">
        <f>ROUND(VALUE(SUBSTITUTE(実質収支比率等に係る経年分析!H$48,"▲","-")),2)</f>
        <v>6</v>
      </c>
      <c r="E19" s="174">
        <f>ROUND(VALUE(SUBSTITUTE(実質収支比率等に係る経年分析!I$48,"▲","-")),2)</f>
        <v>5.37</v>
      </c>
      <c r="F19" s="174">
        <f>ROUND(VALUE(SUBSTITUTE(実質収支比率等に係る経年分析!J$48,"▲","-")),2)</f>
        <v>6.42</v>
      </c>
    </row>
    <row r="20" spans="1:11" x14ac:dyDescent="0.2">
      <c r="A20" s="174" t="s">
        <v>53</v>
      </c>
      <c r="B20" s="174">
        <f>ROUND(VALUE(SUBSTITUTE(実質収支比率等に係る経年分析!F$47,"▲","-")),2)</f>
        <v>7.2</v>
      </c>
      <c r="C20" s="174">
        <f>ROUND(VALUE(SUBSTITUTE(実質収支比率等に係る経年分析!G$47,"▲","-")),2)</f>
        <v>8.9</v>
      </c>
      <c r="D20" s="174">
        <f>ROUND(VALUE(SUBSTITUTE(実質収支比率等に係る経年分析!H$47,"▲","-")),2)</f>
        <v>10.56</v>
      </c>
      <c r="E20" s="174">
        <f>ROUND(VALUE(SUBSTITUTE(実質収支比率等に係る経年分析!I$47,"▲","-")),2)</f>
        <v>12.39</v>
      </c>
      <c r="F20" s="174">
        <f>ROUND(VALUE(SUBSTITUTE(実質収支比率等に係る経年分析!J$47,"▲","-")),2)</f>
        <v>13.04</v>
      </c>
    </row>
    <row r="21" spans="1:11" x14ac:dyDescent="0.2">
      <c r="A21" s="174" t="s">
        <v>54</v>
      </c>
      <c r="B21" s="174">
        <f>IF(ISNUMBER(VALUE(SUBSTITUTE(実質収支比率等に係る経年分析!F$49,"▲","-"))),ROUND(VALUE(SUBSTITUTE(実質収支比率等に係る経年分析!F$49,"▲","-")),2),NA())</f>
        <v>-0.93</v>
      </c>
      <c r="C21" s="174">
        <f>IF(ISNUMBER(VALUE(SUBSTITUTE(実質収支比率等に係る経年分析!G$49,"▲","-"))),ROUND(VALUE(SUBSTITUTE(実質収支比率等に係る経年分析!G$49,"▲","-")),2),NA())</f>
        <v>1.8</v>
      </c>
      <c r="D21" s="174">
        <f>IF(ISNUMBER(VALUE(SUBSTITUTE(実質収支比率等に係る経年分析!H$49,"▲","-"))),ROUND(VALUE(SUBSTITUTE(実質収支比率等に係る経年分析!H$49,"▲","-")),2),NA())</f>
        <v>3.19</v>
      </c>
      <c r="E21" s="174">
        <f>IF(ISNUMBER(VALUE(SUBSTITUTE(実質収支比率等に係る経年分析!I$49,"▲","-"))),ROUND(VALUE(SUBSTITUTE(実質収支比率等に係る経年分析!I$49,"▲","-")),2),NA())</f>
        <v>0.7</v>
      </c>
      <c r="F21" s="174">
        <f>IF(ISNUMBER(VALUE(SUBSTITUTE(実質収支比率等に係る経年分析!J$49,"▲","-"))),ROUND(VALUE(SUBSTITUTE(実質収支比率等に係る経年分析!J$49,"▲","-")),2),NA())</f>
        <v>1.76</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0.06</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0.01</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0.01</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2">
      <c r="A28" s="175" t="str">
        <f>IF(連結実質赤字比率に係る赤字・黒字の構成分析!C$42="",NA(),連結実質赤字比率に係る赤字・黒字の構成分析!C$42)</f>
        <v>その他会計（赤字）</v>
      </c>
      <c r="B28" s="175">
        <f>IF(ROUND(VALUE(SUBSTITUTE(連結実質赤字比率に係る赤字・黒字の構成分析!F$42,"▲", "-")), 2) &lt; 0, ABS(ROUND(VALUE(SUBSTITUTE(連結実質赤字比率に係る赤字・黒字の構成分析!F$42,"▲", "-")), 2)), NA())</f>
        <v>0.51</v>
      </c>
      <c r="C28" s="175" t="e">
        <f>IF(ROUND(VALUE(SUBSTITUTE(連結実質赤字比率に係る赤字・黒字の構成分析!F$42,"▲", "-")), 2) &gt;= 0, ABS(ROUND(VALUE(SUBSTITUTE(連結実質赤字比率に係る赤字・黒字の構成分析!F$42,"▲", "-")), 2)), NA())</f>
        <v>#N/A</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高梁市畑地かんがい事業特別会計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0.01</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2">
      <c r="A30" s="175" t="str">
        <f>IF(連結実質赤字比率に係る赤字・黒字の構成分析!C$40="",NA(),連結実質赤字比率に係る赤字・黒字の構成分析!C$40)</f>
        <v>高梁市地域開発事業特別会計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0.23</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0.03</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0.02</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0.18</v>
      </c>
    </row>
    <row r="31" spans="1:11" x14ac:dyDescent="0.2">
      <c r="A31" s="175" t="str">
        <f>IF(連結実質赤字比率に係る赤字・黒字の構成分析!C$39="",NA(),連結実質赤字比率に係る赤字・黒字の構成分析!C$39)</f>
        <v>高梁市国民健康保険特別会計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0.69</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0.87</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0.3</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0.47</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0.2</v>
      </c>
    </row>
    <row r="32" spans="1:11" x14ac:dyDescent="0.2">
      <c r="A32" s="175" t="str">
        <f>IF(連結実質赤字比率に係る赤字・黒字の構成分析!C$38="",NA(),連結実質赤字比率に係る赤字・黒字の構成分析!C$38)</f>
        <v>高梁市下水道事業特別会計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0.45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0.67</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0.53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0.74</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1.06</v>
      </c>
    </row>
    <row r="33" spans="1:16" x14ac:dyDescent="0.2">
      <c r="A33" s="175" t="str">
        <f>IF(連結実質赤字比率に係る赤字・黒字の構成分析!C$37="",NA(),連結実質赤字比率に係る赤字・黒字の構成分析!C$37)</f>
        <v>高梁市介護保険特別会計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0.43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0.24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0.61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1.6</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1.3</v>
      </c>
    </row>
    <row r="34" spans="1:16" x14ac:dyDescent="0.2">
      <c r="A34" s="175" t="str">
        <f>IF(連結実質赤字比率に係る赤字・黒字の構成分析!C$36="",NA(),連結実質赤字比率に係る赤字・黒字の構成分析!C$36)</f>
        <v>高梁市水道事業特別会計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5.59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5.46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5.27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5.46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5.13</v>
      </c>
    </row>
    <row r="35" spans="1:16" x14ac:dyDescent="0.2">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5.77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5.16</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5.99</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5.36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6.41</v>
      </c>
    </row>
    <row r="36" spans="1:16" x14ac:dyDescent="0.2">
      <c r="A36" s="175" t="str">
        <f>IF(連結実質赤字比率に係る赤字・黒字の構成分析!C$34="",NA(),連結実質赤字比率に係る赤字・黒字の構成分析!C$34)</f>
        <v>高梁市国民健康保険成羽病院事業会計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10.74</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10.37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9.61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9.17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7.72</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3183</v>
      </c>
      <c r="E42" s="176"/>
      <c r="F42" s="176"/>
      <c r="G42" s="176">
        <f>'実質公債費比率（分子）の構造'!L$52</f>
        <v>3130</v>
      </c>
      <c r="H42" s="176"/>
      <c r="I42" s="176"/>
      <c r="J42" s="176">
        <f>'実質公債費比率（分子）の構造'!M$52</f>
        <v>3365</v>
      </c>
      <c r="K42" s="176"/>
      <c r="L42" s="176"/>
      <c r="M42" s="176">
        <f>'実質公債費比率（分子）の構造'!N$52</f>
        <v>3405</v>
      </c>
      <c r="N42" s="176"/>
      <c r="O42" s="176"/>
      <c r="P42" s="176">
        <f>'実質公債費比率（分子）の構造'!O$52</f>
        <v>3456</v>
      </c>
    </row>
    <row r="43" spans="1:16" x14ac:dyDescent="0.2">
      <c r="A43" s="176" t="s">
        <v>16</v>
      </c>
      <c r="B43" s="176">
        <f>'実質公債費比率（分子）の構造'!K$51</f>
        <v>1</v>
      </c>
      <c r="C43" s="176"/>
      <c r="D43" s="176"/>
      <c r="E43" s="176">
        <f>'実質公債費比率（分子）の構造'!L$51</f>
        <v>0</v>
      </c>
      <c r="F43" s="176"/>
      <c r="G43" s="176"/>
      <c r="H43" s="176">
        <f>'実質公債費比率（分子）の構造'!M$51</f>
        <v>0</v>
      </c>
      <c r="I43" s="176"/>
      <c r="J43" s="176"/>
      <c r="K43" s="176">
        <f>'実質公債費比率（分子）の構造'!N$51</f>
        <v>0</v>
      </c>
      <c r="L43" s="176"/>
      <c r="M43" s="176"/>
      <c r="N43" s="176">
        <f>'実質公債費比率（分子）の構造'!O$51</f>
        <v>0</v>
      </c>
      <c r="O43" s="176"/>
      <c r="P43" s="176"/>
    </row>
    <row r="44" spans="1:16" x14ac:dyDescent="0.2">
      <c r="A44" s="176" t="s">
        <v>62</v>
      </c>
      <c r="B44" s="176">
        <f>'実質公債費比率（分子）の構造'!K$50</f>
        <v>38</v>
      </c>
      <c r="C44" s="176"/>
      <c r="D44" s="176"/>
      <c r="E44" s="176">
        <f>'実質公債費比率（分子）の構造'!L$50</f>
        <v>13</v>
      </c>
      <c r="F44" s="176"/>
      <c r="G44" s="176"/>
      <c r="H44" s="176">
        <f>'実質公債費比率（分子）の構造'!M$50</f>
        <v>16</v>
      </c>
      <c r="I44" s="176"/>
      <c r="J44" s="176"/>
      <c r="K44" s="176">
        <f>'実質公債費比率（分子）の構造'!N$50</f>
        <v>10</v>
      </c>
      <c r="L44" s="176"/>
      <c r="M44" s="176"/>
      <c r="N44" s="176">
        <f>'実質公債費比率（分子）の構造'!O$50</f>
        <v>9</v>
      </c>
      <c r="O44" s="176"/>
      <c r="P44" s="176"/>
    </row>
    <row r="45" spans="1:16" x14ac:dyDescent="0.2">
      <c r="A45" s="176" t="s">
        <v>63</v>
      </c>
      <c r="B45" s="176">
        <f>'実質公債費比率（分子）の構造'!K$49</f>
        <v>21</v>
      </c>
      <c r="C45" s="176"/>
      <c r="D45" s="176"/>
      <c r="E45" s="176">
        <f>'実質公債費比率（分子）の構造'!L$49</f>
        <v>21</v>
      </c>
      <c r="F45" s="176"/>
      <c r="G45" s="176"/>
      <c r="H45" s="176">
        <f>'実質公債費比率（分子）の構造'!M$49</f>
        <v>29</v>
      </c>
      <c r="I45" s="176"/>
      <c r="J45" s="176"/>
      <c r="K45" s="176">
        <f>'実質公債費比率（分子）の構造'!N$49</f>
        <v>29</v>
      </c>
      <c r="L45" s="176"/>
      <c r="M45" s="176"/>
      <c r="N45" s="176">
        <f>'実質公債費比率（分子）の構造'!O$49</f>
        <v>29</v>
      </c>
      <c r="O45" s="176"/>
      <c r="P45" s="176"/>
    </row>
    <row r="46" spans="1:16" x14ac:dyDescent="0.2">
      <c r="A46" s="176" t="s">
        <v>64</v>
      </c>
      <c r="B46" s="176">
        <f>'実質公債費比率（分子）の構造'!K$48</f>
        <v>899</v>
      </c>
      <c r="C46" s="176"/>
      <c r="D46" s="176"/>
      <c r="E46" s="176">
        <f>'実質公債費比率（分子）の構造'!L$48</f>
        <v>851</v>
      </c>
      <c r="F46" s="176"/>
      <c r="G46" s="176"/>
      <c r="H46" s="176">
        <f>'実質公債費比率（分子）の構造'!M$48</f>
        <v>672</v>
      </c>
      <c r="I46" s="176"/>
      <c r="J46" s="176"/>
      <c r="K46" s="176">
        <f>'実質公債費比率（分子）の構造'!N$48</f>
        <v>738</v>
      </c>
      <c r="L46" s="176"/>
      <c r="M46" s="176"/>
      <c r="N46" s="176">
        <f>'実質公債費比率（分子）の構造'!O$48</f>
        <v>656</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3566</v>
      </c>
      <c r="C49" s="176"/>
      <c r="D49" s="176"/>
      <c r="E49" s="176">
        <f>'実質公債費比率（分子）の構造'!L$45</f>
        <v>3547</v>
      </c>
      <c r="F49" s="176"/>
      <c r="G49" s="176"/>
      <c r="H49" s="176">
        <f>'実質公債費比率（分子）の構造'!M$45</f>
        <v>3844</v>
      </c>
      <c r="I49" s="176"/>
      <c r="J49" s="176"/>
      <c r="K49" s="176">
        <f>'実質公債費比率（分子）の構造'!N$45</f>
        <v>3987</v>
      </c>
      <c r="L49" s="176"/>
      <c r="M49" s="176"/>
      <c r="N49" s="176">
        <f>'実質公債費比率（分子）の構造'!O$45</f>
        <v>3871</v>
      </c>
      <c r="O49" s="176"/>
      <c r="P49" s="176"/>
    </row>
    <row r="50" spans="1:16" x14ac:dyDescent="0.2">
      <c r="A50" s="176" t="s">
        <v>67</v>
      </c>
      <c r="B50" s="176" t="e">
        <f>NA()</f>
        <v>#N/A</v>
      </c>
      <c r="C50" s="176">
        <f>IF(ISNUMBER('実質公債費比率（分子）の構造'!K$53),'実質公債費比率（分子）の構造'!K$53,NA())</f>
        <v>1342</v>
      </c>
      <c r="D50" s="176" t="e">
        <f>NA()</f>
        <v>#N/A</v>
      </c>
      <c r="E50" s="176" t="e">
        <f>NA()</f>
        <v>#N/A</v>
      </c>
      <c r="F50" s="176">
        <f>IF(ISNUMBER('実質公債費比率（分子）の構造'!L$53),'実質公債費比率（分子）の構造'!L$53,NA())</f>
        <v>1302</v>
      </c>
      <c r="G50" s="176" t="e">
        <f>NA()</f>
        <v>#N/A</v>
      </c>
      <c r="H50" s="176" t="e">
        <f>NA()</f>
        <v>#N/A</v>
      </c>
      <c r="I50" s="176">
        <f>IF(ISNUMBER('実質公債費比率（分子）の構造'!M$53),'実質公債費比率（分子）の構造'!M$53,NA())</f>
        <v>1196</v>
      </c>
      <c r="J50" s="176" t="e">
        <f>NA()</f>
        <v>#N/A</v>
      </c>
      <c r="K50" s="176" t="e">
        <f>NA()</f>
        <v>#N/A</v>
      </c>
      <c r="L50" s="176">
        <f>IF(ISNUMBER('実質公債費比率（分子）の構造'!N$53),'実質公債費比率（分子）の構造'!N$53,NA())</f>
        <v>1359</v>
      </c>
      <c r="M50" s="176" t="e">
        <f>NA()</f>
        <v>#N/A</v>
      </c>
      <c r="N50" s="176" t="e">
        <f>NA()</f>
        <v>#N/A</v>
      </c>
      <c r="O50" s="176">
        <f>IF(ISNUMBER('実質公債費比率（分子）の構造'!O$53),'実質公債費比率（分子）の構造'!O$53,NA())</f>
        <v>1109</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29139</v>
      </c>
      <c r="E56" s="175"/>
      <c r="F56" s="175"/>
      <c r="G56" s="175">
        <f>'将来負担比率（分子）の構造'!J$52</f>
        <v>28814</v>
      </c>
      <c r="H56" s="175"/>
      <c r="I56" s="175"/>
      <c r="J56" s="175">
        <f>'将来負担比率（分子）の構造'!K$52</f>
        <v>28764</v>
      </c>
      <c r="K56" s="175"/>
      <c r="L56" s="175"/>
      <c r="M56" s="175">
        <f>'将来負担比率（分子）の構造'!L$52</f>
        <v>27885</v>
      </c>
      <c r="N56" s="175"/>
      <c r="O56" s="175"/>
      <c r="P56" s="175">
        <f>'将来負担比率（分子）の構造'!M$52</f>
        <v>27965</v>
      </c>
    </row>
    <row r="57" spans="1:16" x14ac:dyDescent="0.2">
      <c r="A57" s="175" t="s">
        <v>42</v>
      </c>
      <c r="B57" s="175"/>
      <c r="C57" s="175"/>
      <c r="D57" s="175">
        <f>'将来負担比率（分子）の構造'!I$51</f>
        <v>1544</v>
      </c>
      <c r="E57" s="175"/>
      <c r="F57" s="175"/>
      <c r="G57" s="175">
        <f>'将来負担比率（分子）の構造'!J$51</f>
        <v>1440</v>
      </c>
      <c r="H57" s="175"/>
      <c r="I57" s="175"/>
      <c r="J57" s="175">
        <f>'将来負担比率（分子）の構造'!K$51</f>
        <v>1091</v>
      </c>
      <c r="K57" s="175"/>
      <c r="L57" s="175"/>
      <c r="M57" s="175">
        <f>'将来負担比率（分子）の構造'!L$51</f>
        <v>990</v>
      </c>
      <c r="N57" s="175"/>
      <c r="O57" s="175"/>
      <c r="P57" s="175">
        <f>'将来負担比率（分子）の構造'!M$51</f>
        <v>933</v>
      </c>
    </row>
    <row r="58" spans="1:16" x14ac:dyDescent="0.2">
      <c r="A58" s="175" t="s">
        <v>41</v>
      </c>
      <c r="B58" s="175"/>
      <c r="C58" s="175"/>
      <c r="D58" s="175">
        <f>'将来負担比率（分子）の構造'!I$50</f>
        <v>6951</v>
      </c>
      <c r="E58" s="175"/>
      <c r="F58" s="175"/>
      <c r="G58" s="175">
        <f>'将来負担比率（分子）の構造'!J$50</f>
        <v>7051</v>
      </c>
      <c r="H58" s="175"/>
      <c r="I58" s="175"/>
      <c r="J58" s="175">
        <f>'将来負担比率（分子）の構造'!K$50</f>
        <v>8003</v>
      </c>
      <c r="K58" s="175"/>
      <c r="L58" s="175"/>
      <c r="M58" s="175">
        <f>'将来負担比率（分子）の構造'!L$50</f>
        <v>8063</v>
      </c>
      <c r="N58" s="175"/>
      <c r="O58" s="175"/>
      <c r="P58" s="175">
        <f>'将来負担比率（分子）の構造'!M$50</f>
        <v>7411</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f>'将来負担比率（分子）の構造'!J$46</f>
        <v>0</v>
      </c>
      <c r="F61" s="175"/>
      <c r="G61" s="175"/>
      <c r="H61" s="175">
        <f>'将来負担比率（分子）の構造'!K$46</f>
        <v>1</v>
      </c>
      <c r="I61" s="175"/>
      <c r="J61" s="175"/>
      <c r="K61" s="175">
        <f>'将来負担比率（分子）の構造'!L$46</f>
        <v>0</v>
      </c>
      <c r="L61" s="175"/>
      <c r="M61" s="175"/>
      <c r="N61" s="175" t="str">
        <f>'将来負担比率（分子）の構造'!M$46</f>
        <v>-</v>
      </c>
      <c r="O61" s="175"/>
      <c r="P61" s="175"/>
    </row>
    <row r="62" spans="1:16" x14ac:dyDescent="0.2">
      <c r="A62" s="175" t="s">
        <v>35</v>
      </c>
      <c r="B62" s="175">
        <f>'将来負担比率（分子）の構造'!I$45</f>
        <v>4156</v>
      </c>
      <c r="C62" s="175"/>
      <c r="D62" s="175"/>
      <c r="E62" s="175">
        <f>'将来負担比率（分子）の構造'!J$45</f>
        <v>4103</v>
      </c>
      <c r="F62" s="175"/>
      <c r="G62" s="175"/>
      <c r="H62" s="175">
        <f>'将来負担比率（分子）の構造'!K$45</f>
        <v>4113</v>
      </c>
      <c r="I62" s="175"/>
      <c r="J62" s="175"/>
      <c r="K62" s="175">
        <f>'将来負担比率（分子）の構造'!L$45</f>
        <v>3955</v>
      </c>
      <c r="L62" s="175"/>
      <c r="M62" s="175"/>
      <c r="N62" s="175">
        <f>'将来負担比率（分子）の構造'!M$45</f>
        <v>4152</v>
      </c>
      <c r="O62" s="175"/>
      <c r="P62" s="175"/>
    </row>
    <row r="63" spans="1:16" x14ac:dyDescent="0.2">
      <c r="A63" s="175" t="s">
        <v>34</v>
      </c>
      <c r="B63" s="175">
        <f>'将来負担比率（分子）の構造'!I$44</f>
        <v>320</v>
      </c>
      <c r="C63" s="175"/>
      <c r="D63" s="175"/>
      <c r="E63" s="175">
        <f>'将来負担比率（分子）の構造'!J$44</f>
        <v>304</v>
      </c>
      <c r="F63" s="175"/>
      <c r="G63" s="175"/>
      <c r="H63" s="175">
        <f>'将来負担比率（分子）の構造'!K$44</f>
        <v>279</v>
      </c>
      <c r="I63" s="175"/>
      <c r="J63" s="175"/>
      <c r="K63" s="175">
        <f>'将来負担比率（分子）の構造'!L$44</f>
        <v>254</v>
      </c>
      <c r="L63" s="175"/>
      <c r="M63" s="175"/>
      <c r="N63" s="175">
        <f>'将来負担比率（分子）の構造'!M$44</f>
        <v>229</v>
      </c>
      <c r="O63" s="175"/>
      <c r="P63" s="175"/>
    </row>
    <row r="64" spans="1:16" x14ac:dyDescent="0.2">
      <c r="A64" s="175" t="s">
        <v>33</v>
      </c>
      <c r="B64" s="175">
        <f>'将来負担比率（分子）の構造'!I$43</f>
        <v>8607</v>
      </c>
      <c r="C64" s="175"/>
      <c r="D64" s="175"/>
      <c r="E64" s="175">
        <f>'将来負担比率（分子）の構造'!J$43</f>
        <v>8493</v>
      </c>
      <c r="F64" s="175"/>
      <c r="G64" s="175"/>
      <c r="H64" s="175">
        <f>'将来負担比率（分子）の構造'!K$43</f>
        <v>9016</v>
      </c>
      <c r="I64" s="175"/>
      <c r="J64" s="175"/>
      <c r="K64" s="175">
        <f>'将来負担比率（分子）の構造'!L$43</f>
        <v>6991</v>
      </c>
      <c r="L64" s="175"/>
      <c r="M64" s="175"/>
      <c r="N64" s="175">
        <f>'将来負担比率（分子）の構造'!M$43</f>
        <v>6092</v>
      </c>
      <c r="O64" s="175"/>
      <c r="P64" s="175"/>
    </row>
    <row r="65" spans="1:16" x14ac:dyDescent="0.2">
      <c r="A65" s="175" t="s">
        <v>32</v>
      </c>
      <c r="B65" s="175">
        <f>'将来負担比率（分子）の構造'!I$42</f>
        <v>25</v>
      </c>
      <c r="C65" s="175"/>
      <c r="D65" s="175"/>
      <c r="E65" s="175">
        <f>'将来負担比率（分子）の構造'!J$42</f>
        <v>24</v>
      </c>
      <c r="F65" s="175"/>
      <c r="G65" s="175"/>
      <c r="H65" s="175">
        <f>'将来負担比率（分子）の構造'!K$42</f>
        <v>34</v>
      </c>
      <c r="I65" s="175"/>
      <c r="J65" s="175"/>
      <c r="K65" s="175">
        <f>'将来負担比率（分子）の構造'!L$42</f>
        <v>43</v>
      </c>
      <c r="L65" s="175"/>
      <c r="M65" s="175"/>
      <c r="N65" s="175">
        <f>'将来負担比率（分子）の構造'!M$42</f>
        <v>38</v>
      </c>
      <c r="O65" s="175"/>
      <c r="P65" s="175"/>
    </row>
    <row r="66" spans="1:16" x14ac:dyDescent="0.2">
      <c r="A66" s="175" t="s">
        <v>31</v>
      </c>
      <c r="B66" s="175">
        <f>'将来負担比率（分子）の構造'!I$41</f>
        <v>32942</v>
      </c>
      <c r="C66" s="175"/>
      <c r="D66" s="175"/>
      <c r="E66" s="175">
        <f>'将来負担比率（分子）の構造'!J$41</f>
        <v>32544</v>
      </c>
      <c r="F66" s="175"/>
      <c r="G66" s="175"/>
      <c r="H66" s="175">
        <f>'将来負担比率（分子）の構造'!K$41</f>
        <v>32310</v>
      </c>
      <c r="I66" s="175"/>
      <c r="J66" s="175"/>
      <c r="K66" s="175">
        <f>'将来負担比率（分子）の構造'!L$41</f>
        <v>31324</v>
      </c>
      <c r="L66" s="175"/>
      <c r="M66" s="175"/>
      <c r="N66" s="175">
        <f>'将来負担比率（分子）の構造'!M$41</f>
        <v>30949</v>
      </c>
      <c r="O66" s="175"/>
      <c r="P66" s="175"/>
    </row>
    <row r="67" spans="1:16" x14ac:dyDescent="0.2">
      <c r="A67" s="175" t="s">
        <v>71</v>
      </c>
      <c r="B67" s="175" t="e">
        <f>NA()</f>
        <v>#N/A</v>
      </c>
      <c r="C67" s="175">
        <f>IF(ISNUMBER('将来負担比率（分子）の構造'!I$53), IF('将来負担比率（分子）の構造'!I$53 &lt; 0, 0, '将来負担比率（分子）の構造'!I$53), NA())</f>
        <v>8416</v>
      </c>
      <c r="D67" s="175" t="e">
        <f>NA()</f>
        <v>#N/A</v>
      </c>
      <c r="E67" s="175" t="e">
        <f>NA()</f>
        <v>#N/A</v>
      </c>
      <c r="F67" s="175">
        <f>IF(ISNUMBER('将来負担比率（分子）の構造'!J$53), IF('将来負担比率（分子）の構造'!J$53 &lt; 0, 0, '将来負担比率（分子）の構造'!J$53), NA())</f>
        <v>8164</v>
      </c>
      <c r="G67" s="175" t="e">
        <f>NA()</f>
        <v>#N/A</v>
      </c>
      <c r="H67" s="175" t="e">
        <f>NA()</f>
        <v>#N/A</v>
      </c>
      <c r="I67" s="175">
        <f>IF(ISNUMBER('将来負担比率（分子）の構造'!K$53), IF('将来負担比率（分子）の構造'!K$53 &lt; 0, 0, '将来負担比率（分子）の構造'!K$53), NA())</f>
        <v>7896</v>
      </c>
      <c r="J67" s="175" t="e">
        <f>NA()</f>
        <v>#N/A</v>
      </c>
      <c r="K67" s="175" t="e">
        <f>NA()</f>
        <v>#N/A</v>
      </c>
      <c r="L67" s="175">
        <f>IF(ISNUMBER('将来負担比率（分子）の構造'!L$53), IF('将来負担比率（分子）の構造'!L$53 &lt; 0, 0, '将来負担比率（分子）の構造'!L$53), NA())</f>
        <v>5630</v>
      </c>
      <c r="M67" s="175" t="e">
        <f>NA()</f>
        <v>#N/A</v>
      </c>
      <c r="N67" s="175" t="e">
        <f>NA()</f>
        <v>#N/A</v>
      </c>
      <c r="O67" s="175">
        <f>IF(ISNUMBER('将来負担比率（分子）の構造'!M$53), IF('将来負担比率（分子）の構造'!M$53 &lt; 0, 0, '将来負担比率（分子）の構造'!M$53), NA())</f>
        <v>5151</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1512</v>
      </c>
      <c r="C72" s="179">
        <f>基金残高に係る経年分析!G55</f>
        <v>1721</v>
      </c>
      <c r="D72" s="179">
        <f>基金残高に係る経年分析!H55</f>
        <v>1818</v>
      </c>
    </row>
    <row r="73" spans="1:16" x14ac:dyDescent="0.2">
      <c r="A73" s="178" t="s">
        <v>74</v>
      </c>
      <c r="B73" s="179">
        <f>基金残高に係る経年分析!F56</f>
        <v>1843</v>
      </c>
      <c r="C73" s="179">
        <f>基金残高に係る経年分析!G56</f>
        <v>1637</v>
      </c>
      <c r="D73" s="179">
        <f>基金残高に係る経年分析!H56</f>
        <v>1357</v>
      </c>
    </row>
    <row r="74" spans="1:16" x14ac:dyDescent="0.2">
      <c r="A74" s="178" t="s">
        <v>75</v>
      </c>
      <c r="B74" s="179">
        <f>基金残高に係る経年分析!F57</f>
        <v>4907</v>
      </c>
      <c r="C74" s="179">
        <f>基金残高に係る経年分析!G57</f>
        <v>4809</v>
      </c>
      <c r="D74" s="179">
        <f>基金残高に係る経年分析!H57</f>
        <v>4300</v>
      </c>
    </row>
  </sheetData>
  <sheetProtection algorithmName="SHA-512" hashValue="BUxjgGlunm1BuzHllpeQlWZ7JSlbXhGT0LrCa0L7QVwLq+LpjMS+DKLf3ax5GpAyEH569KYRXaXHwSdPlO1b3A==" saltValue="q71AouZuQaJZtwXCgk2es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19"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201</v>
      </c>
      <c r="DI1" s="639"/>
      <c r="DJ1" s="639"/>
      <c r="DK1" s="639"/>
      <c r="DL1" s="639"/>
      <c r="DM1" s="639"/>
      <c r="DN1" s="640"/>
      <c r="DO1" s="214"/>
      <c r="DP1" s="638" t="s">
        <v>202</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2">
      <c r="B2" s="215" t="s">
        <v>203</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41" t="s">
        <v>204</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205</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206</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2">
      <c r="B4" s="641" t="s">
        <v>1</v>
      </c>
      <c r="C4" s="642"/>
      <c r="D4" s="642"/>
      <c r="E4" s="642"/>
      <c r="F4" s="642"/>
      <c r="G4" s="642"/>
      <c r="H4" s="642"/>
      <c r="I4" s="642"/>
      <c r="J4" s="642"/>
      <c r="K4" s="642"/>
      <c r="L4" s="642"/>
      <c r="M4" s="642"/>
      <c r="N4" s="642"/>
      <c r="O4" s="642"/>
      <c r="P4" s="642"/>
      <c r="Q4" s="643"/>
      <c r="R4" s="641" t="s">
        <v>207</v>
      </c>
      <c r="S4" s="642"/>
      <c r="T4" s="642"/>
      <c r="U4" s="642"/>
      <c r="V4" s="642"/>
      <c r="W4" s="642"/>
      <c r="X4" s="642"/>
      <c r="Y4" s="643"/>
      <c r="Z4" s="641" t="s">
        <v>208</v>
      </c>
      <c r="AA4" s="642"/>
      <c r="AB4" s="642"/>
      <c r="AC4" s="643"/>
      <c r="AD4" s="641" t="s">
        <v>209</v>
      </c>
      <c r="AE4" s="642"/>
      <c r="AF4" s="642"/>
      <c r="AG4" s="642"/>
      <c r="AH4" s="642"/>
      <c r="AI4" s="642"/>
      <c r="AJ4" s="642"/>
      <c r="AK4" s="643"/>
      <c r="AL4" s="641" t="s">
        <v>208</v>
      </c>
      <c r="AM4" s="642"/>
      <c r="AN4" s="642"/>
      <c r="AO4" s="643"/>
      <c r="AP4" s="644" t="s">
        <v>210</v>
      </c>
      <c r="AQ4" s="644"/>
      <c r="AR4" s="644"/>
      <c r="AS4" s="644"/>
      <c r="AT4" s="644"/>
      <c r="AU4" s="644"/>
      <c r="AV4" s="644"/>
      <c r="AW4" s="644"/>
      <c r="AX4" s="644"/>
      <c r="AY4" s="644"/>
      <c r="AZ4" s="644"/>
      <c r="BA4" s="644"/>
      <c r="BB4" s="644"/>
      <c r="BC4" s="644"/>
      <c r="BD4" s="644"/>
      <c r="BE4" s="644"/>
      <c r="BF4" s="644"/>
      <c r="BG4" s="644" t="s">
        <v>211</v>
      </c>
      <c r="BH4" s="644"/>
      <c r="BI4" s="644"/>
      <c r="BJ4" s="644"/>
      <c r="BK4" s="644"/>
      <c r="BL4" s="644"/>
      <c r="BM4" s="644"/>
      <c r="BN4" s="644"/>
      <c r="BO4" s="644" t="s">
        <v>208</v>
      </c>
      <c r="BP4" s="644"/>
      <c r="BQ4" s="644"/>
      <c r="BR4" s="644"/>
      <c r="BS4" s="644" t="s">
        <v>212</v>
      </c>
      <c r="BT4" s="644"/>
      <c r="BU4" s="644"/>
      <c r="BV4" s="644"/>
      <c r="BW4" s="644"/>
      <c r="BX4" s="644"/>
      <c r="BY4" s="644"/>
      <c r="BZ4" s="644"/>
      <c r="CA4" s="644"/>
      <c r="CB4" s="644"/>
      <c r="CD4" s="641" t="s">
        <v>213</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2">
      <c r="B5" s="645" t="s">
        <v>214</v>
      </c>
      <c r="C5" s="646"/>
      <c r="D5" s="646"/>
      <c r="E5" s="646"/>
      <c r="F5" s="646"/>
      <c r="G5" s="646"/>
      <c r="H5" s="646"/>
      <c r="I5" s="646"/>
      <c r="J5" s="646"/>
      <c r="K5" s="646"/>
      <c r="L5" s="646"/>
      <c r="M5" s="646"/>
      <c r="N5" s="646"/>
      <c r="O5" s="646"/>
      <c r="P5" s="646"/>
      <c r="Q5" s="647"/>
      <c r="R5" s="648">
        <v>3797020</v>
      </c>
      <c r="S5" s="649"/>
      <c r="T5" s="649"/>
      <c r="U5" s="649"/>
      <c r="V5" s="649"/>
      <c r="W5" s="649"/>
      <c r="X5" s="649"/>
      <c r="Y5" s="650"/>
      <c r="Z5" s="651">
        <v>13.9</v>
      </c>
      <c r="AA5" s="651"/>
      <c r="AB5" s="651"/>
      <c r="AC5" s="651"/>
      <c r="AD5" s="652">
        <v>3687290</v>
      </c>
      <c r="AE5" s="652"/>
      <c r="AF5" s="652"/>
      <c r="AG5" s="652"/>
      <c r="AH5" s="652"/>
      <c r="AI5" s="652"/>
      <c r="AJ5" s="652"/>
      <c r="AK5" s="652"/>
      <c r="AL5" s="653">
        <v>26.4</v>
      </c>
      <c r="AM5" s="654"/>
      <c r="AN5" s="654"/>
      <c r="AO5" s="655"/>
      <c r="AP5" s="645" t="s">
        <v>215</v>
      </c>
      <c r="AQ5" s="646"/>
      <c r="AR5" s="646"/>
      <c r="AS5" s="646"/>
      <c r="AT5" s="646"/>
      <c r="AU5" s="646"/>
      <c r="AV5" s="646"/>
      <c r="AW5" s="646"/>
      <c r="AX5" s="646"/>
      <c r="AY5" s="646"/>
      <c r="AZ5" s="646"/>
      <c r="BA5" s="646"/>
      <c r="BB5" s="646"/>
      <c r="BC5" s="646"/>
      <c r="BD5" s="646"/>
      <c r="BE5" s="646"/>
      <c r="BF5" s="647"/>
      <c r="BG5" s="659">
        <v>3687290</v>
      </c>
      <c r="BH5" s="660"/>
      <c r="BI5" s="660"/>
      <c r="BJ5" s="660"/>
      <c r="BK5" s="660"/>
      <c r="BL5" s="660"/>
      <c r="BM5" s="660"/>
      <c r="BN5" s="661"/>
      <c r="BO5" s="662">
        <v>97.1</v>
      </c>
      <c r="BP5" s="662"/>
      <c r="BQ5" s="662"/>
      <c r="BR5" s="662"/>
      <c r="BS5" s="663">
        <v>34670</v>
      </c>
      <c r="BT5" s="663"/>
      <c r="BU5" s="663"/>
      <c r="BV5" s="663"/>
      <c r="BW5" s="663"/>
      <c r="BX5" s="663"/>
      <c r="BY5" s="663"/>
      <c r="BZ5" s="663"/>
      <c r="CA5" s="663"/>
      <c r="CB5" s="667"/>
      <c r="CD5" s="641" t="s">
        <v>210</v>
      </c>
      <c r="CE5" s="642"/>
      <c r="CF5" s="642"/>
      <c r="CG5" s="642"/>
      <c r="CH5" s="642"/>
      <c r="CI5" s="642"/>
      <c r="CJ5" s="642"/>
      <c r="CK5" s="642"/>
      <c r="CL5" s="642"/>
      <c r="CM5" s="642"/>
      <c r="CN5" s="642"/>
      <c r="CO5" s="642"/>
      <c r="CP5" s="642"/>
      <c r="CQ5" s="643"/>
      <c r="CR5" s="641" t="s">
        <v>216</v>
      </c>
      <c r="CS5" s="642"/>
      <c r="CT5" s="642"/>
      <c r="CU5" s="642"/>
      <c r="CV5" s="642"/>
      <c r="CW5" s="642"/>
      <c r="CX5" s="642"/>
      <c r="CY5" s="643"/>
      <c r="CZ5" s="641" t="s">
        <v>208</v>
      </c>
      <c r="DA5" s="642"/>
      <c r="DB5" s="642"/>
      <c r="DC5" s="643"/>
      <c r="DD5" s="641" t="s">
        <v>217</v>
      </c>
      <c r="DE5" s="642"/>
      <c r="DF5" s="642"/>
      <c r="DG5" s="642"/>
      <c r="DH5" s="642"/>
      <c r="DI5" s="642"/>
      <c r="DJ5" s="642"/>
      <c r="DK5" s="642"/>
      <c r="DL5" s="642"/>
      <c r="DM5" s="642"/>
      <c r="DN5" s="642"/>
      <c r="DO5" s="642"/>
      <c r="DP5" s="643"/>
      <c r="DQ5" s="641" t="s">
        <v>218</v>
      </c>
      <c r="DR5" s="642"/>
      <c r="DS5" s="642"/>
      <c r="DT5" s="642"/>
      <c r="DU5" s="642"/>
      <c r="DV5" s="642"/>
      <c r="DW5" s="642"/>
      <c r="DX5" s="642"/>
      <c r="DY5" s="642"/>
      <c r="DZ5" s="642"/>
      <c r="EA5" s="642"/>
      <c r="EB5" s="642"/>
      <c r="EC5" s="643"/>
    </row>
    <row r="6" spans="2:143" ht="11.25" customHeight="1" x14ac:dyDescent="0.2">
      <c r="B6" s="656" t="s">
        <v>219</v>
      </c>
      <c r="C6" s="657"/>
      <c r="D6" s="657"/>
      <c r="E6" s="657"/>
      <c r="F6" s="657"/>
      <c r="G6" s="657"/>
      <c r="H6" s="657"/>
      <c r="I6" s="657"/>
      <c r="J6" s="657"/>
      <c r="K6" s="657"/>
      <c r="L6" s="657"/>
      <c r="M6" s="657"/>
      <c r="N6" s="657"/>
      <c r="O6" s="657"/>
      <c r="P6" s="657"/>
      <c r="Q6" s="658"/>
      <c r="R6" s="659">
        <v>349964</v>
      </c>
      <c r="S6" s="660"/>
      <c r="T6" s="660"/>
      <c r="U6" s="660"/>
      <c r="V6" s="660"/>
      <c r="W6" s="660"/>
      <c r="X6" s="660"/>
      <c r="Y6" s="661"/>
      <c r="Z6" s="662">
        <v>1.3</v>
      </c>
      <c r="AA6" s="662"/>
      <c r="AB6" s="662"/>
      <c r="AC6" s="662"/>
      <c r="AD6" s="663">
        <v>349964</v>
      </c>
      <c r="AE6" s="663"/>
      <c r="AF6" s="663"/>
      <c r="AG6" s="663"/>
      <c r="AH6" s="663"/>
      <c r="AI6" s="663"/>
      <c r="AJ6" s="663"/>
      <c r="AK6" s="663"/>
      <c r="AL6" s="664">
        <v>2.5</v>
      </c>
      <c r="AM6" s="665"/>
      <c r="AN6" s="665"/>
      <c r="AO6" s="666"/>
      <c r="AP6" s="656" t="s">
        <v>220</v>
      </c>
      <c r="AQ6" s="657"/>
      <c r="AR6" s="657"/>
      <c r="AS6" s="657"/>
      <c r="AT6" s="657"/>
      <c r="AU6" s="657"/>
      <c r="AV6" s="657"/>
      <c r="AW6" s="657"/>
      <c r="AX6" s="657"/>
      <c r="AY6" s="657"/>
      <c r="AZ6" s="657"/>
      <c r="BA6" s="657"/>
      <c r="BB6" s="657"/>
      <c r="BC6" s="657"/>
      <c r="BD6" s="657"/>
      <c r="BE6" s="657"/>
      <c r="BF6" s="658"/>
      <c r="BG6" s="659">
        <v>3687290</v>
      </c>
      <c r="BH6" s="660"/>
      <c r="BI6" s="660"/>
      <c r="BJ6" s="660"/>
      <c r="BK6" s="660"/>
      <c r="BL6" s="660"/>
      <c r="BM6" s="660"/>
      <c r="BN6" s="661"/>
      <c r="BO6" s="662">
        <v>97.1</v>
      </c>
      <c r="BP6" s="662"/>
      <c r="BQ6" s="662"/>
      <c r="BR6" s="662"/>
      <c r="BS6" s="663">
        <v>34670</v>
      </c>
      <c r="BT6" s="663"/>
      <c r="BU6" s="663"/>
      <c r="BV6" s="663"/>
      <c r="BW6" s="663"/>
      <c r="BX6" s="663"/>
      <c r="BY6" s="663"/>
      <c r="BZ6" s="663"/>
      <c r="CA6" s="663"/>
      <c r="CB6" s="667"/>
      <c r="CD6" s="645" t="s">
        <v>221</v>
      </c>
      <c r="CE6" s="646"/>
      <c r="CF6" s="646"/>
      <c r="CG6" s="646"/>
      <c r="CH6" s="646"/>
      <c r="CI6" s="646"/>
      <c r="CJ6" s="646"/>
      <c r="CK6" s="646"/>
      <c r="CL6" s="646"/>
      <c r="CM6" s="646"/>
      <c r="CN6" s="646"/>
      <c r="CO6" s="646"/>
      <c r="CP6" s="646"/>
      <c r="CQ6" s="647"/>
      <c r="CR6" s="659">
        <v>164148</v>
      </c>
      <c r="CS6" s="660"/>
      <c r="CT6" s="660"/>
      <c r="CU6" s="660"/>
      <c r="CV6" s="660"/>
      <c r="CW6" s="660"/>
      <c r="CX6" s="660"/>
      <c r="CY6" s="661"/>
      <c r="CZ6" s="653">
        <v>0.6</v>
      </c>
      <c r="DA6" s="654"/>
      <c r="DB6" s="654"/>
      <c r="DC6" s="670"/>
      <c r="DD6" s="668" t="s">
        <v>122</v>
      </c>
      <c r="DE6" s="660"/>
      <c r="DF6" s="660"/>
      <c r="DG6" s="660"/>
      <c r="DH6" s="660"/>
      <c r="DI6" s="660"/>
      <c r="DJ6" s="660"/>
      <c r="DK6" s="660"/>
      <c r="DL6" s="660"/>
      <c r="DM6" s="660"/>
      <c r="DN6" s="660"/>
      <c r="DO6" s="660"/>
      <c r="DP6" s="661"/>
      <c r="DQ6" s="668">
        <v>164147</v>
      </c>
      <c r="DR6" s="660"/>
      <c r="DS6" s="660"/>
      <c r="DT6" s="660"/>
      <c r="DU6" s="660"/>
      <c r="DV6" s="660"/>
      <c r="DW6" s="660"/>
      <c r="DX6" s="660"/>
      <c r="DY6" s="660"/>
      <c r="DZ6" s="660"/>
      <c r="EA6" s="660"/>
      <c r="EB6" s="660"/>
      <c r="EC6" s="669"/>
    </row>
    <row r="7" spans="2:143" ht="11.25" customHeight="1" x14ac:dyDescent="0.2">
      <c r="B7" s="656" t="s">
        <v>222</v>
      </c>
      <c r="C7" s="657"/>
      <c r="D7" s="657"/>
      <c r="E7" s="657"/>
      <c r="F7" s="657"/>
      <c r="G7" s="657"/>
      <c r="H7" s="657"/>
      <c r="I7" s="657"/>
      <c r="J7" s="657"/>
      <c r="K7" s="657"/>
      <c r="L7" s="657"/>
      <c r="M7" s="657"/>
      <c r="N7" s="657"/>
      <c r="O7" s="657"/>
      <c r="P7" s="657"/>
      <c r="Q7" s="658"/>
      <c r="R7" s="659">
        <v>1330</v>
      </c>
      <c r="S7" s="660"/>
      <c r="T7" s="660"/>
      <c r="U7" s="660"/>
      <c r="V7" s="660"/>
      <c r="W7" s="660"/>
      <c r="X7" s="660"/>
      <c r="Y7" s="661"/>
      <c r="Z7" s="662">
        <v>0</v>
      </c>
      <c r="AA7" s="662"/>
      <c r="AB7" s="662"/>
      <c r="AC7" s="662"/>
      <c r="AD7" s="663">
        <v>1330</v>
      </c>
      <c r="AE7" s="663"/>
      <c r="AF7" s="663"/>
      <c r="AG7" s="663"/>
      <c r="AH7" s="663"/>
      <c r="AI7" s="663"/>
      <c r="AJ7" s="663"/>
      <c r="AK7" s="663"/>
      <c r="AL7" s="664">
        <v>0</v>
      </c>
      <c r="AM7" s="665"/>
      <c r="AN7" s="665"/>
      <c r="AO7" s="666"/>
      <c r="AP7" s="656" t="s">
        <v>223</v>
      </c>
      <c r="AQ7" s="657"/>
      <c r="AR7" s="657"/>
      <c r="AS7" s="657"/>
      <c r="AT7" s="657"/>
      <c r="AU7" s="657"/>
      <c r="AV7" s="657"/>
      <c r="AW7" s="657"/>
      <c r="AX7" s="657"/>
      <c r="AY7" s="657"/>
      <c r="AZ7" s="657"/>
      <c r="BA7" s="657"/>
      <c r="BB7" s="657"/>
      <c r="BC7" s="657"/>
      <c r="BD7" s="657"/>
      <c r="BE7" s="657"/>
      <c r="BF7" s="658"/>
      <c r="BG7" s="659">
        <v>1326885</v>
      </c>
      <c r="BH7" s="660"/>
      <c r="BI7" s="660"/>
      <c r="BJ7" s="660"/>
      <c r="BK7" s="660"/>
      <c r="BL7" s="660"/>
      <c r="BM7" s="660"/>
      <c r="BN7" s="661"/>
      <c r="BO7" s="662">
        <v>34.9</v>
      </c>
      <c r="BP7" s="662"/>
      <c r="BQ7" s="662"/>
      <c r="BR7" s="662"/>
      <c r="BS7" s="663">
        <v>34670</v>
      </c>
      <c r="BT7" s="663"/>
      <c r="BU7" s="663"/>
      <c r="BV7" s="663"/>
      <c r="BW7" s="663"/>
      <c r="BX7" s="663"/>
      <c r="BY7" s="663"/>
      <c r="BZ7" s="663"/>
      <c r="CA7" s="663"/>
      <c r="CB7" s="667"/>
      <c r="CD7" s="656" t="s">
        <v>224</v>
      </c>
      <c r="CE7" s="657"/>
      <c r="CF7" s="657"/>
      <c r="CG7" s="657"/>
      <c r="CH7" s="657"/>
      <c r="CI7" s="657"/>
      <c r="CJ7" s="657"/>
      <c r="CK7" s="657"/>
      <c r="CL7" s="657"/>
      <c r="CM7" s="657"/>
      <c r="CN7" s="657"/>
      <c r="CO7" s="657"/>
      <c r="CP7" s="657"/>
      <c r="CQ7" s="658"/>
      <c r="CR7" s="659">
        <v>3661677</v>
      </c>
      <c r="CS7" s="660"/>
      <c r="CT7" s="660"/>
      <c r="CU7" s="660"/>
      <c r="CV7" s="660"/>
      <c r="CW7" s="660"/>
      <c r="CX7" s="660"/>
      <c r="CY7" s="661"/>
      <c r="CZ7" s="662">
        <v>14</v>
      </c>
      <c r="DA7" s="662"/>
      <c r="DB7" s="662"/>
      <c r="DC7" s="662"/>
      <c r="DD7" s="668">
        <v>279040</v>
      </c>
      <c r="DE7" s="660"/>
      <c r="DF7" s="660"/>
      <c r="DG7" s="660"/>
      <c r="DH7" s="660"/>
      <c r="DI7" s="660"/>
      <c r="DJ7" s="660"/>
      <c r="DK7" s="660"/>
      <c r="DL7" s="660"/>
      <c r="DM7" s="660"/>
      <c r="DN7" s="660"/>
      <c r="DO7" s="660"/>
      <c r="DP7" s="661"/>
      <c r="DQ7" s="668">
        <v>2636263</v>
      </c>
      <c r="DR7" s="660"/>
      <c r="DS7" s="660"/>
      <c r="DT7" s="660"/>
      <c r="DU7" s="660"/>
      <c r="DV7" s="660"/>
      <c r="DW7" s="660"/>
      <c r="DX7" s="660"/>
      <c r="DY7" s="660"/>
      <c r="DZ7" s="660"/>
      <c r="EA7" s="660"/>
      <c r="EB7" s="660"/>
      <c r="EC7" s="669"/>
    </row>
    <row r="8" spans="2:143" ht="11.25" customHeight="1" x14ac:dyDescent="0.2">
      <c r="B8" s="656" t="s">
        <v>225</v>
      </c>
      <c r="C8" s="657"/>
      <c r="D8" s="657"/>
      <c r="E8" s="657"/>
      <c r="F8" s="657"/>
      <c r="G8" s="657"/>
      <c r="H8" s="657"/>
      <c r="I8" s="657"/>
      <c r="J8" s="657"/>
      <c r="K8" s="657"/>
      <c r="L8" s="657"/>
      <c r="M8" s="657"/>
      <c r="N8" s="657"/>
      <c r="O8" s="657"/>
      <c r="P8" s="657"/>
      <c r="Q8" s="658"/>
      <c r="R8" s="659">
        <v>21884</v>
      </c>
      <c r="S8" s="660"/>
      <c r="T8" s="660"/>
      <c r="U8" s="660"/>
      <c r="V8" s="660"/>
      <c r="W8" s="660"/>
      <c r="X8" s="660"/>
      <c r="Y8" s="661"/>
      <c r="Z8" s="662">
        <v>0.1</v>
      </c>
      <c r="AA8" s="662"/>
      <c r="AB8" s="662"/>
      <c r="AC8" s="662"/>
      <c r="AD8" s="663">
        <v>21884</v>
      </c>
      <c r="AE8" s="663"/>
      <c r="AF8" s="663"/>
      <c r="AG8" s="663"/>
      <c r="AH8" s="663"/>
      <c r="AI8" s="663"/>
      <c r="AJ8" s="663"/>
      <c r="AK8" s="663"/>
      <c r="AL8" s="664">
        <v>0.2</v>
      </c>
      <c r="AM8" s="665"/>
      <c r="AN8" s="665"/>
      <c r="AO8" s="666"/>
      <c r="AP8" s="656" t="s">
        <v>226</v>
      </c>
      <c r="AQ8" s="657"/>
      <c r="AR8" s="657"/>
      <c r="AS8" s="657"/>
      <c r="AT8" s="657"/>
      <c r="AU8" s="657"/>
      <c r="AV8" s="657"/>
      <c r="AW8" s="657"/>
      <c r="AX8" s="657"/>
      <c r="AY8" s="657"/>
      <c r="AZ8" s="657"/>
      <c r="BA8" s="657"/>
      <c r="BB8" s="657"/>
      <c r="BC8" s="657"/>
      <c r="BD8" s="657"/>
      <c r="BE8" s="657"/>
      <c r="BF8" s="658"/>
      <c r="BG8" s="659">
        <v>47982</v>
      </c>
      <c r="BH8" s="660"/>
      <c r="BI8" s="660"/>
      <c r="BJ8" s="660"/>
      <c r="BK8" s="660"/>
      <c r="BL8" s="660"/>
      <c r="BM8" s="660"/>
      <c r="BN8" s="661"/>
      <c r="BO8" s="662">
        <v>1.3</v>
      </c>
      <c r="BP8" s="662"/>
      <c r="BQ8" s="662"/>
      <c r="BR8" s="662"/>
      <c r="BS8" s="663" t="s">
        <v>122</v>
      </c>
      <c r="BT8" s="663"/>
      <c r="BU8" s="663"/>
      <c r="BV8" s="663"/>
      <c r="BW8" s="663"/>
      <c r="BX8" s="663"/>
      <c r="BY8" s="663"/>
      <c r="BZ8" s="663"/>
      <c r="CA8" s="663"/>
      <c r="CB8" s="667"/>
      <c r="CD8" s="656" t="s">
        <v>227</v>
      </c>
      <c r="CE8" s="657"/>
      <c r="CF8" s="657"/>
      <c r="CG8" s="657"/>
      <c r="CH8" s="657"/>
      <c r="CI8" s="657"/>
      <c r="CJ8" s="657"/>
      <c r="CK8" s="657"/>
      <c r="CL8" s="657"/>
      <c r="CM8" s="657"/>
      <c r="CN8" s="657"/>
      <c r="CO8" s="657"/>
      <c r="CP8" s="657"/>
      <c r="CQ8" s="658"/>
      <c r="CR8" s="659">
        <v>6935485</v>
      </c>
      <c r="CS8" s="660"/>
      <c r="CT8" s="660"/>
      <c r="CU8" s="660"/>
      <c r="CV8" s="660"/>
      <c r="CW8" s="660"/>
      <c r="CX8" s="660"/>
      <c r="CY8" s="661"/>
      <c r="CZ8" s="662">
        <v>26.6</v>
      </c>
      <c r="DA8" s="662"/>
      <c r="DB8" s="662"/>
      <c r="DC8" s="662"/>
      <c r="DD8" s="668">
        <v>895445</v>
      </c>
      <c r="DE8" s="660"/>
      <c r="DF8" s="660"/>
      <c r="DG8" s="660"/>
      <c r="DH8" s="660"/>
      <c r="DI8" s="660"/>
      <c r="DJ8" s="660"/>
      <c r="DK8" s="660"/>
      <c r="DL8" s="660"/>
      <c r="DM8" s="660"/>
      <c r="DN8" s="660"/>
      <c r="DO8" s="660"/>
      <c r="DP8" s="661"/>
      <c r="DQ8" s="668">
        <v>3806397</v>
      </c>
      <c r="DR8" s="660"/>
      <c r="DS8" s="660"/>
      <c r="DT8" s="660"/>
      <c r="DU8" s="660"/>
      <c r="DV8" s="660"/>
      <c r="DW8" s="660"/>
      <c r="DX8" s="660"/>
      <c r="DY8" s="660"/>
      <c r="DZ8" s="660"/>
      <c r="EA8" s="660"/>
      <c r="EB8" s="660"/>
      <c r="EC8" s="669"/>
    </row>
    <row r="9" spans="2:143" ht="11.25" customHeight="1" x14ac:dyDescent="0.2">
      <c r="B9" s="656" t="s">
        <v>228</v>
      </c>
      <c r="C9" s="657"/>
      <c r="D9" s="657"/>
      <c r="E9" s="657"/>
      <c r="F9" s="657"/>
      <c r="G9" s="657"/>
      <c r="H9" s="657"/>
      <c r="I9" s="657"/>
      <c r="J9" s="657"/>
      <c r="K9" s="657"/>
      <c r="L9" s="657"/>
      <c r="M9" s="657"/>
      <c r="N9" s="657"/>
      <c r="O9" s="657"/>
      <c r="P9" s="657"/>
      <c r="Q9" s="658"/>
      <c r="R9" s="659">
        <v>23926</v>
      </c>
      <c r="S9" s="660"/>
      <c r="T9" s="660"/>
      <c r="U9" s="660"/>
      <c r="V9" s="660"/>
      <c r="W9" s="660"/>
      <c r="X9" s="660"/>
      <c r="Y9" s="661"/>
      <c r="Z9" s="662">
        <v>0.1</v>
      </c>
      <c r="AA9" s="662"/>
      <c r="AB9" s="662"/>
      <c r="AC9" s="662"/>
      <c r="AD9" s="663">
        <v>23926</v>
      </c>
      <c r="AE9" s="663"/>
      <c r="AF9" s="663"/>
      <c r="AG9" s="663"/>
      <c r="AH9" s="663"/>
      <c r="AI9" s="663"/>
      <c r="AJ9" s="663"/>
      <c r="AK9" s="663"/>
      <c r="AL9" s="664">
        <v>0.2</v>
      </c>
      <c r="AM9" s="665"/>
      <c r="AN9" s="665"/>
      <c r="AO9" s="666"/>
      <c r="AP9" s="656" t="s">
        <v>229</v>
      </c>
      <c r="AQ9" s="657"/>
      <c r="AR9" s="657"/>
      <c r="AS9" s="657"/>
      <c r="AT9" s="657"/>
      <c r="AU9" s="657"/>
      <c r="AV9" s="657"/>
      <c r="AW9" s="657"/>
      <c r="AX9" s="657"/>
      <c r="AY9" s="657"/>
      <c r="AZ9" s="657"/>
      <c r="BA9" s="657"/>
      <c r="BB9" s="657"/>
      <c r="BC9" s="657"/>
      <c r="BD9" s="657"/>
      <c r="BE9" s="657"/>
      <c r="BF9" s="658"/>
      <c r="BG9" s="659">
        <v>1079828</v>
      </c>
      <c r="BH9" s="660"/>
      <c r="BI9" s="660"/>
      <c r="BJ9" s="660"/>
      <c r="BK9" s="660"/>
      <c r="BL9" s="660"/>
      <c r="BM9" s="660"/>
      <c r="BN9" s="661"/>
      <c r="BO9" s="662">
        <v>28.4</v>
      </c>
      <c r="BP9" s="662"/>
      <c r="BQ9" s="662"/>
      <c r="BR9" s="662"/>
      <c r="BS9" s="663" t="s">
        <v>122</v>
      </c>
      <c r="BT9" s="663"/>
      <c r="BU9" s="663"/>
      <c r="BV9" s="663"/>
      <c r="BW9" s="663"/>
      <c r="BX9" s="663"/>
      <c r="BY9" s="663"/>
      <c r="BZ9" s="663"/>
      <c r="CA9" s="663"/>
      <c r="CB9" s="667"/>
      <c r="CD9" s="656" t="s">
        <v>230</v>
      </c>
      <c r="CE9" s="657"/>
      <c r="CF9" s="657"/>
      <c r="CG9" s="657"/>
      <c r="CH9" s="657"/>
      <c r="CI9" s="657"/>
      <c r="CJ9" s="657"/>
      <c r="CK9" s="657"/>
      <c r="CL9" s="657"/>
      <c r="CM9" s="657"/>
      <c r="CN9" s="657"/>
      <c r="CO9" s="657"/>
      <c r="CP9" s="657"/>
      <c r="CQ9" s="658"/>
      <c r="CR9" s="659">
        <v>2340195</v>
      </c>
      <c r="CS9" s="660"/>
      <c r="CT9" s="660"/>
      <c r="CU9" s="660"/>
      <c r="CV9" s="660"/>
      <c r="CW9" s="660"/>
      <c r="CX9" s="660"/>
      <c r="CY9" s="661"/>
      <c r="CZ9" s="662">
        <v>9</v>
      </c>
      <c r="DA9" s="662"/>
      <c r="DB9" s="662"/>
      <c r="DC9" s="662"/>
      <c r="DD9" s="668">
        <v>42851</v>
      </c>
      <c r="DE9" s="660"/>
      <c r="DF9" s="660"/>
      <c r="DG9" s="660"/>
      <c r="DH9" s="660"/>
      <c r="DI9" s="660"/>
      <c r="DJ9" s="660"/>
      <c r="DK9" s="660"/>
      <c r="DL9" s="660"/>
      <c r="DM9" s="660"/>
      <c r="DN9" s="660"/>
      <c r="DO9" s="660"/>
      <c r="DP9" s="661"/>
      <c r="DQ9" s="668">
        <v>1956140</v>
      </c>
      <c r="DR9" s="660"/>
      <c r="DS9" s="660"/>
      <c r="DT9" s="660"/>
      <c r="DU9" s="660"/>
      <c r="DV9" s="660"/>
      <c r="DW9" s="660"/>
      <c r="DX9" s="660"/>
      <c r="DY9" s="660"/>
      <c r="DZ9" s="660"/>
      <c r="EA9" s="660"/>
      <c r="EB9" s="660"/>
      <c r="EC9" s="669"/>
    </row>
    <row r="10" spans="2:143" ht="11.25" customHeight="1" x14ac:dyDescent="0.2">
      <c r="B10" s="656" t="s">
        <v>231</v>
      </c>
      <c r="C10" s="657"/>
      <c r="D10" s="657"/>
      <c r="E10" s="657"/>
      <c r="F10" s="657"/>
      <c r="G10" s="657"/>
      <c r="H10" s="657"/>
      <c r="I10" s="657"/>
      <c r="J10" s="657"/>
      <c r="K10" s="657"/>
      <c r="L10" s="657"/>
      <c r="M10" s="657"/>
      <c r="N10" s="657"/>
      <c r="O10" s="657"/>
      <c r="P10" s="657"/>
      <c r="Q10" s="658"/>
      <c r="R10" s="659" t="s">
        <v>122</v>
      </c>
      <c r="S10" s="660"/>
      <c r="T10" s="660"/>
      <c r="U10" s="660"/>
      <c r="V10" s="660"/>
      <c r="W10" s="660"/>
      <c r="X10" s="660"/>
      <c r="Y10" s="661"/>
      <c r="Z10" s="662" t="s">
        <v>122</v>
      </c>
      <c r="AA10" s="662"/>
      <c r="AB10" s="662"/>
      <c r="AC10" s="662"/>
      <c r="AD10" s="663" t="s">
        <v>122</v>
      </c>
      <c r="AE10" s="663"/>
      <c r="AF10" s="663"/>
      <c r="AG10" s="663"/>
      <c r="AH10" s="663"/>
      <c r="AI10" s="663"/>
      <c r="AJ10" s="663"/>
      <c r="AK10" s="663"/>
      <c r="AL10" s="664" t="s">
        <v>122</v>
      </c>
      <c r="AM10" s="665"/>
      <c r="AN10" s="665"/>
      <c r="AO10" s="666"/>
      <c r="AP10" s="656" t="s">
        <v>232</v>
      </c>
      <c r="AQ10" s="657"/>
      <c r="AR10" s="657"/>
      <c r="AS10" s="657"/>
      <c r="AT10" s="657"/>
      <c r="AU10" s="657"/>
      <c r="AV10" s="657"/>
      <c r="AW10" s="657"/>
      <c r="AX10" s="657"/>
      <c r="AY10" s="657"/>
      <c r="AZ10" s="657"/>
      <c r="BA10" s="657"/>
      <c r="BB10" s="657"/>
      <c r="BC10" s="657"/>
      <c r="BD10" s="657"/>
      <c r="BE10" s="657"/>
      <c r="BF10" s="658"/>
      <c r="BG10" s="659">
        <v>80411</v>
      </c>
      <c r="BH10" s="660"/>
      <c r="BI10" s="660"/>
      <c r="BJ10" s="660"/>
      <c r="BK10" s="660"/>
      <c r="BL10" s="660"/>
      <c r="BM10" s="660"/>
      <c r="BN10" s="661"/>
      <c r="BO10" s="662">
        <v>2.1</v>
      </c>
      <c r="BP10" s="662"/>
      <c r="BQ10" s="662"/>
      <c r="BR10" s="662"/>
      <c r="BS10" s="663" t="s">
        <v>122</v>
      </c>
      <c r="BT10" s="663"/>
      <c r="BU10" s="663"/>
      <c r="BV10" s="663"/>
      <c r="BW10" s="663"/>
      <c r="BX10" s="663"/>
      <c r="BY10" s="663"/>
      <c r="BZ10" s="663"/>
      <c r="CA10" s="663"/>
      <c r="CB10" s="667"/>
      <c r="CD10" s="656" t="s">
        <v>233</v>
      </c>
      <c r="CE10" s="657"/>
      <c r="CF10" s="657"/>
      <c r="CG10" s="657"/>
      <c r="CH10" s="657"/>
      <c r="CI10" s="657"/>
      <c r="CJ10" s="657"/>
      <c r="CK10" s="657"/>
      <c r="CL10" s="657"/>
      <c r="CM10" s="657"/>
      <c r="CN10" s="657"/>
      <c r="CO10" s="657"/>
      <c r="CP10" s="657"/>
      <c r="CQ10" s="658"/>
      <c r="CR10" s="659">
        <v>44104</v>
      </c>
      <c r="CS10" s="660"/>
      <c r="CT10" s="660"/>
      <c r="CU10" s="660"/>
      <c r="CV10" s="660"/>
      <c r="CW10" s="660"/>
      <c r="CX10" s="660"/>
      <c r="CY10" s="661"/>
      <c r="CZ10" s="662">
        <v>0.2</v>
      </c>
      <c r="DA10" s="662"/>
      <c r="DB10" s="662"/>
      <c r="DC10" s="662"/>
      <c r="DD10" s="668" t="s">
        <v>122</v>
      </c>
      <c r="DE10" s="660"/>
      <c r="DF10" s="660"/>
      <c r="DG10" s="660"/>
      <c r="DH10" s="660"/>
      <c r="DI10" s="660"/>
      <c r="DJ10" s="660"/>
      <c r="DK10" s="660"/>
      <c r="DL10" s="660"/>
      <c r="DM10" s="660"/>
      <c r="DN10" s="660"/>
      <c r="DO10" s="660"/>
      <c r="DP10" s="661"/>
      <c r="DQ10" s="668">
        <v>8504</v>
      </c>
      <c r="DR10" s="660"/>
      <c r="DS10" s="660"/>
      <c r="DT10" s="660"/>
      <c r="DU10" s="660"/>
      <c r="DV10" s="660"/>
      <c r="DW10" s="660"/>
      <c r="DX10" s="660"/>
      <c r="DY10" s="660"/>
      <c r="DZ10" s="660"/>
      <c r="EA10" s="660"/>
      <c r="EB10" s="660"/>
      <c r="EC10" s="669"/>
    </row>
    <row r="11" spans="2:143" ht="11.25" customHeight="1" x14ac:dyDescent="0.2">
      <c r="B11" s="656" t="s">
        <v>234</v>
      </c>
      <c r="C11" s="657"/>
      <c r="D11" s="657"/>
      <c r="E11" s="657"/>
      <c r="F11" s="657"/>
      <c r="G11" s="657"/>
      <c r="H11" s="657"/>
      <c r="I11" s="657"/>
      <c r="J11" s="657"/>
      <c r="K11" s="657"/>
      <c r="L11" s="657"/>
      <c r="M11" s="657"/>
      <c r="N11" s="657"/>
      <c r="O11" s="657"/>
      <c r="P11" s="657"/>
      <c r="Q11" s="658"/>
      <c r="R11" s="659">
        <v>721201</v>
      </c>
      <c r="S11" s="660"/>
      <c r="T11" s="660"/>
      <c r="U11" s="660"/>
      <c r="V11" s="660"/>
      <c r="W11" s="660"/>
      <c r="X11" s="660"/>
      <c r="Y11" s="661"/>
      <c r="Z11" s="664">
        <v>2.6</v>
      </c>
      <c r="AA11" s="665"/>
      <c r="AB11" s="665"/>
      <c r="AC11" s="671"/>
      <c r="AD11" s="668">
        <v>721201</v>
      </c>
      <c r="AE11" s="660"/>
      <c r="AF11" s="660"/>
      <c r="AG11" s="660"/>
      <c r="AH11" s="660"/>
      <c r="AI11" s="660"/>
      <c r="AJ11" s="660"/>
      <c r="AK11" s="661"/>
      <c r="AL11" s="664">
        <v>5.2</v>
      </c>
      <c r="AM11" s="665"/>
      <c r="AN11" s="665"/>
      <c r="AO11" s="666"/>
      <c r="AP11" s="656" t="s">
        <v>235</v>
      </c>
      <c r="AQ11" s="657"/>
      <c r="AR11" s="657"/>
      <c r="AS11" s="657"/>
      <c r="AT11" s="657"/>
      <c r="AU11" s="657"/>
      <c r="AV11" s="657"/>
      <c r="AW11" s="657"/>
      <c r="AX11" s="657"/>
      <c r="AY11" s="657"/>
      <c r="AZ11" s="657"/>
      <c r="BA11" s="657"/>
      <c r="BB11" s="657"/>
      <c r="BC11" s="657"/>
      <c r="BD11" s="657"/>
      <c r="BE11" s="657"/>
      <c r="BF11" s="658"/>
      <c r="BG11" s="659">
        <v>118664</v>
      </c>
      <c r="BH11" s="660"/>
      <c r="BI11" s="660"/>
      <c r="BJ11" s="660"/>
      <c r="BK11" s="660"/>
      <c r="BL11" s="660"/>
      <c r="BM11" s="660"/>
      <c r="BN11" s="661"/>
      <c r="BO11" s="662">
        <v>3.1</v>
      </c>
      <c r="BP11" s="662"/>
      <c r="BQ11" s="662"/>
      <c r="BR11" s="662"/>
      <c r="BS11" s="663">
        <v>34670</v>
      </c>
      <c r="BT11" s="663"/>
      <c r="BU11" s="663"/>
      <c r="BV11" s="663"/>
      <c r="BW11" s="663"/>
      <c r="BX11" s="663"/>
      <c r="BY11" s="663"/>
      <c r="BZ11" s="663"/>
      <c r="CA11" s="663"/>
      <c r="CB11" s="667"/>
      <c r="CD11" s="656" t="s">
        <v>236</v>
      </c>
      <c r="CE11" s="657"/>
      <c r="CF11" s="657"/>
      <c r="CG11" s="657"/>
      <c r="CH11" s="657"/>
      <c r="CI11" s="657"/>
      <c r="CJ11" s="657"/>
      <c r="CK11" s="657"/>
      <c r="CL11" s="657"/>
      <c r="CM11" s="657"/>
      <c r="CN11" s="657"/>
      <c r="CO11" s="657"/>
      <c r="CP11" s="657"/>
      <c r="CQ11" s="658"/>
      <c r="CR11" s="659">
        <v>933548</v>
      </c>
      <c r="CS11" s="660"/>
      <c r="CT11" s="660"/>
      <c r="CU11" s="660"/>
      <c r="CV11" s="660"/>
      <c r="CW11" s="660"/>
      <c r="CX11" s="660"/>
      <c r="CY11" s="661"/>
      <c r="CZ11" s="662">
        <v>3.6</v>
      </c>
      <c r="DA11" s="662"/>
      <c r="DB11" s="662"/>
      <c r="DC11" s="662"/>
      <c r="DD11" s="668">
        <v>195024</v>
      </c>
      <c r="DE11" s="660"/>
      <c r="DF11" s="660"/>
      <c r="DG11" s="660"/>
      <c r="DH11" s="660"/>
      <c r="DI11" s="660"/>
      <c r="DJ11" s="660"/>
      <c r="DK11" s="660"/>
      <c r="DL11" s="660"/>
      <c r="DM11" s="660"/>
      <c r="DN11" s="660"/>
      <c r="DO11" s="660"/>
      <c r="DP11" s="661"/>
      <c r="DQ11" s="668">
        <v>478154</v>
      </c>
      <c r="DR11" s="660"/>
      <c r="DS11" s="660"/>
      <c r="DT11" s="660"/>
      <c r="DU11" s="660"/>
      <c r="DV11" s="660"/>
      <c r="DW11" s="660"/>
      <c r="DX11" s="660"/>
      <c r="DY11" s="660"/>
      <c r="DZ11" s="660"/>
      <c r="EA11" s="660"/>
      <c r="EB11" s="660"/>
      <c r="EC11" s="669"/>
    </row>
    <row r="12" spans="2:143" ht="11.25" customHeight="1" x14ac:dyDescent="0.2">
      <c r="B12" s="656" t="s">
        <v>237</v>
      </c>
      <c r="C12" s="657"/>
      <c r="D12" s="657"/>
      <c r="E12" s="657"/>
      <c r="F12" s="657"/>
      <c r="G12" s="657"/>
      <c r="H12" s="657"/>
      <c r="I12" s="657"/>
      <c r="J12" s="657"/>
      <c r="K12" s="657"/>
      <c r="L12" s="657"/>
      <c r="M12" s="657"/>
      <c r="N12" s="657"/>
      <c r="O12" s="657"/>
      <c r="P12" s="657"/>
      <c r="Q12" s="658"/>
      <c r="R12" s="659">
        <v>8436</v>
      </c>
      <c r="S12" s="660"/>
      <c r="T12" s="660"/>
      <c r="U12" s="660"/>
      <c r="V12" s="660"/>
      <c r="W12" s="660"/>
      <c r="X12" s="660"/>
      <c r="Y12" s="661"/>
      <c r="Z12" s="662">
        <v>0</v>
      </c>
      <c r="AA12" s="662"/>
      <c r="AB12" s="662"/>
      <c r="AC12" s="662"/>
      <c r="AD12" s="663">
        <v>8436</v>
      </c>
      <c r="AE12" s="663"/>
      <c r="AF12" s="663"/>
      <c r="AG12" s="663"/>
      <c r="AH12" s="663"/>
      <c r="AI12" s="663"/>
      <c r="AJ12" s="663"/>
      <c r="AK12" s="663"/>
      <c r="AL12" s="664">
        <v>0.1</v>
      </c>
      <c r="AM12" s="665"/>
      <c r="AN12" s="665"/>
      <c r="AO12" s="666"/>
      <c r="AP12" s="656" t="s">
        <v>238</v>
      </c>
      <c r="AQ12" s="657"/>
      <c r="AR12" s="657"/>
      <c r="AS12" s="657"/>
      <c r="AT12" s="657"/>
      <c r="AU12" s="657"/>
      <c r="AV12" s="657"/>
      <c r="AW12" s="657"/>
      <c r="AX12" s="657"/>
      <c r="AY12" s="657"/>
      <c r="AZ12" s="657"/>
      <c r="BA12" s="657"/>
      <c r="BB12" s="657"/>
      <c r="BC12" s="657"/>
      <c r="BD12" s="657"/>
      <c r="BE12" s="657"/>
      <c r="BF12" s="658"/>
      <c r="BG12" s="659">
        <v>2051356</v>
      </c>
      <c r="BH12" s="660"/>
      <c r="BI12" s="660"/>
      <c r="BJ12" s="660"/>
      <c r="BK12" s="660"/>
      <c r="BL12" s="660"/>
      <c r="BM12" s="660"/>
      <c r="BN12" s="661"/>
      <c r="BO12" s="662">
        <v>54</v>
      </c>
      <c r="BP12" s="662"/>
      <c r="BQ12" s="662"/>
      <c r="BR12" s="662"/>
      <c r="BS12" s="663" t="s">
        <v>122</v>
      </c>
      <c r="BT12" s="663"/>
      <c r="BU12" s="663"/>
      <c r="BV12" s="663"/>
      <c r="BW12" s="663"/>
      <c r="BX12" s="663"/>
      <c r="BY12" s="663"/>
      <c r="BZ12" s="663"/>
      <c r="CA12" s="663"/>
      <c r="CB12" s="667"/>
      <c r="CD12" s="656" t="s">
        <v>239</v>
      </c>
      <c r="CE12" s="657"/>
      <c r="CF12" s="657"/>
      <c r="CG12" s="657"/>
      <c r="CH12" s="657"/>
      <c r="CI12" s="657"/>
      <c r="CJ12" s="657"/>
      <c r="CK12" s="657"/>
      <c r="CL12" s="657"/>
      <c r="CM12" s="657"/>
      <c r="CN12" s="657"/>
      <c r="CO12" s="657"/>
      <c r="CP12" s="657"/>
      <c r="CQ12" s="658"/>
      <c r="CR12" s="659">
        <v>601452</v>
      </c>
      <c r="CS12" s="660"/>
      <c r="CT12" s="660"/>
      <c r="CU12" s="660"/>
      <c r="CV12" s="660"/>
      <c r="CW12" s="660"/>
      <c r="CX12" s="660"/>
      <c r="CY12" s="661"/>
      <c r="CZ12" s="662">
        <v>2.2999999999999998</v>
      </c>
      <c r="DA12" s="662"/>
      <c r="DB12" s="662"/>
      <c r="DC12" s="662"/>
      <c r="DD12" s="668">
        <v>42533</v>
      </c>
      <c r="DE12" s="660"/>
      <c r="DF12" s="660"/>
      <c r="DG12" s="660"/>
      <c r="DH12" s="660"/>
      <c r="DI12" s="660"/>
      <c r="DJ12" s="660"/>
      <c r="DK12" s="660"/>
      <c r="DL12" s="660"/>
      <c r="DM12" s="660"/>
      <c r="DN12" s="660"/>
      <c r="DO12" s="660"/>
      <c r="DP12" s="661"/>
      <c r="DQ12" s="668">
        <v>489024</v>
      </c>
      <c r="DR12" s="660"/>
      <c r="DS12" s="660"/>
      <c r="DT12" s="660"/>
      <c r="DU12" s="660"/>
      <c r="DV12" s="660"/>
      <c r="DW12" s="660"/>
      <c r="DX12" s="660"/>
      <c r="DY12" s="660"/>
      <c r="DZ12" s="660"/>
      <c r="EA12" s="660"/>
      <c r="EB12" s="660"/>
      <c r="EC12" s="669"/>
    </row>
    <row r="13" spans="2:143" ht="11.25" customHeight="1" x14ac:dyDescent="0.2">
      <c r="B13" s="656" t="s">
        <v>240</v>
      </c>
      <c r="C13" s="657"/>
      <c r="D13" s="657"/>
      <c r="E13" s="657"/>
      <c r="F13" s="657"/>
      <c r="G13" s="657"/>
      <c r="H13" s="657"/>
      <c r="I13" s="657"/>
      <c r="J13" s="657"/>
      <c r="K13" s="657"/>
      <c r="L13" s="657"/>
      <c r="M13" s="657"/>
      <c r="N13" s="657"/>
      <c r="O13" s="657"/>
      <c r="P13" s="657"/>
      <c r="Q13" s="658"/>
      <c r="R13" s="659" t="s">
        <v>122</v>
      </c>
      <c r="S13" s="660"/>
      <c r="T13" s="660"/>
      <c r="U13" s="660"/>
      <c r="V13" s="660"/>
      <c r="W13" s="660"/>
      <c r="X13" s="660"/>
      <c r="Y13" s="661"/>
      <c r="Z13" s="662" t="s">
        <v>122</v>
      </c>
      <c r="AA13" s="662"/>
      <c r="AB13" s="662"/>
      <c r="AC13" s="662"/>
      <c r="AD13" s="663" t="s">
        <v>122</v>
      </c>
      <c r="AE13" s="663"/>
      <c r="AF13" s="663"/>
      <c r="AG13" s="663"/>
      <c r="AH13" s="663"/>
      <c r="AI13" s="663"/>
      <c r="AJ13" s="663"/>
      <c r="AK13" s="663"/>
      <c r="AL13" s="664" t="s">
        <v>122</v>
      </c>
      <c r="AM13" s="665"/>
      <c r="AN13" s="665"/>
      <c r="AO13" s="666"/>
      <c r="AP13" s="656" t="s">
        <v>241</v>
      </c>
      <c r="AQ13" s="657"/>
      <c r="AR13" s="657"/>
      <c r="AS13" s="657"/>
      <c r="AT13" s="657"/>
      <c r="AU13" s="657"/>
      <c r="AV13" s="657"/>
      <c r="AW13" s="657"/>
      <c r="AX13" s="657"/>
      <c r="AY13" s="657"/>
      <c r="AZ13" s="657"/>
      <c r="BA13" s="657"/>
      <c r="BB13" s="657"/>
      <c r="BC13" s="657"/>
      <c r="BD13" s="657"/>
      <c r="BE13" s="657"/>
      <c r="BF13" s="658"/>
      <c r="BG13" s="659">
        <v>2042934</v>
      </c>
      <c r="BH13" s="660"/>
      <c r="BI13" s="660"/>
      <c r="BJ13" s="660"/>
      <c r="BK13" s="660"/>
      <c r="BL13" s="660"/>
      <c r="BM13" s="660"/>
      <c r="BN13" s="661"/>
      <c r="BO13" s="662">
        <v>53.8</v>
      </c>
      <c r="BP13" s="662"/>
      <c r="BQ13" s="662"/>
      <c r="BR13" s="662"/>
      <c r="BS13" s="663" t="s">
        <v>122</v>
      </c>
      <c r="BT13" s="663"/>
      <c r="BU13" s="663"/>
      <c r="BV13" s="663"/>
      <c r="BW13" s="663"/>
      <c r="BX13" s="663"/>
      <c r="BY13" s="663"/>
      <c r="BZ13" s="663"/>
      <c r="CA13" s="663"/>
      <c r="CB13" s="667"/>
      <c r="CD13" s="656" t="s">
        <v>242</v>
      </c>
      <c r="CE13" s="657"/>
      <c r="CF13" s="657"/>
      <c r="CG13" s="657"/>
      <c r="CH13" s="657"/>
      <c r="CI13" s="657"/>
      <c r="CJ13" s="657"/>
      <c r="CK13" s="657"/>
      <c r="CL13" s="657"/>
      <c r="CM13" s="657"/>
      <c r="CN13" s="657"/>
      <c r="CO13" s="657"/>
      <c r="CP13" s="657"/>
      <c r="CQ13" s="658"/>
      <c r="CR13" s="659">
        <v>2669920</v>
      </c>
      <c r="CS13" s="660"/>
      <c r="CT13" s="660"/>
      <c r="CU13" s="660"/>
      <c r="CV13" s="660"/>
      <c r="CW13" s="660"/>
      <c r="CX13" s="660"/>
      <c r="CY13" s="661"/>
      <c r="CZ13" s="662">
        <v>10.199999999999999</v>
      </c>
      <c r="DA13" s="662"/>
      <c r="DB13" s="662"/>
      <c r="DC13" s="662"/>
      <c r="DD13" s="668">
        <v>1722862</v>
      </c>
      <c r="DE13" s="660"/>
      <c r="DF13" s="660"/>
      <c r="DG13" s="660"/>
      <c r="DH13" s="660"/>
      <c r="DI13" s="660"/>
      <c r="DJ13" s="660"/>
      <c r="DK13" s="660"/>
      <c r="DL13" s="660"/>
      <c r="DM13" s="660"/>
      <c r="DN13" s="660"/>
      <c r="DO13" s="660"/>
      <c r="DP13" s="661"/>
      <c r="DQ13" s="668">
        <v>1060612</v>
      </c>
      <c r="DR13" s="660"/>
      <c r="DS13" s="660"/>
      <c r="DT13" s="660"/>
      <c r="DU13" s="660"/>
      <c r="DV13" s="660"/>
      <c r="DW13" s="660"/>
      <c r="DX13" s="660"/>
      <c r="DY13" s="660"/>
      <c r="DZ13" s="660"/>
      <c r="EA13" s="660"/>
      <c r="EB13" s="660"/>
      <c r="EC13" s="669"/>
    </row>
    <row r="14" spans="2:143" ht="11.25" customHeight="1" x14ac:dyDescent="0.2">
      <c r="B14" s="656" t="s">
        <v>243</v>
      </c>
      <c r="C14" s="657"/>
      <c r="D14" s="657"/>
      <c r="E14" s="657"/>
      <c r="F14" s="657"/>
      <c r="G14" s="657"/>
      <c r="H14" s="657"/>
      <c r="I14" s="657"/>
      <c r="J14" s="657"/>
      <c r="K14" s="657"/>
      <c r="L14" s="657"/>
      <c r="M14" s="657"/>
      <c r="N14" s="657"/>
      <c r="O14" s="657"/>
      <c r="P14" s="657"/>
      <c r="Q14" s="658"/>
      <c r="R14" s="659">
        <v>2814</v>
      </c>
      <c r="S14" s="660"/>
      <c r="T14" s="660"/>
      <c r="U14" s="660"/>
      <c r="V14" s="660"/>
      <c r="W14" s="660"/>
      <c r="X14" s="660"/>
      <c r="Y14" s="661"/>
      <c r="Z14" s="662">
        <v>0</v>
      </c>
      <c r="AA14" s="662"/>
      <c r="AB14" s="662"/>
      <c r="AC14" s="662"/>
      <c r="AD14" s="663">
        <v>2814</v>
      </c>
      <c r="AE14" s="663"/>
      <c r="AF14" s="663"/>
      <c r="AG14" s="663"/>
      <c r="AH14" s="663"/>
      <c r="AI14" s="663"/>
      <c r="AJ14" s="663"/>
      <c r="AK14" s="663"/>
      <c r="AL14" s="664">
        <v>0</v>
      </c>
      <c r="AM14" s="665"/>
      <c r="AN14" s="665"/>
      <c r="AO14" s="666"/>
      <c r="AP14" s="656" t="s">
        <v>244</v>
      </c>
      <c r="AQ14" s="657"/>
      <c r="AR14" s="657"/>
      <c r="AS14" s="657"/>
      <c r="AT14" s="657"/>
      <c r="AU14" s="657"/>
      <c r="AV14" s="657"/>
      <c r="AW14" s="657"/>
      <c r="AX14" s="657"/>
      <c r="AY14" s="657"/>
      <c r="AZ14" s="657"/>
      <c r="BA14" s="657"/>
      <c r="BB14" s="657"/>
      <c r="BC14" s="657"/>
      <c r="BD14" s="657"/>
      <c r="BE14" s="657"/>
      <c r="BF14" s="658"/>
      <c r="BG14" s="659">
        <v>134658</v>
      </c>
      <c r="BH14" s="660"/>
      <c r="BI14" s="660"/>
      <c r="BJ14" s="660"/>
      <c r="BK14" s="660"/>
      <c r="BL14" s="660"/>
      <c r="BM14" s="660"/>
      <c r="BN14" s="661"/>
      <c r="BO14" s="662">
        <v>3.5</v>
      </c>
      <c r="BP14" s="662"/>
      <c r="BQ14" s="662"/>
      <c r="BR14" s="662"/>
      <c r="BS14" s="663" t="s">
        <v>122</v>
      </c>
      <c r="BT14" s="663"/>
      <c r="BU14" s="663"/>
      <c r="BV14" s="663"/>
      <c r="BW14" s="663"/>
      <c r="BX14" s="663"/>
      <c r="BY14" s="663"/>
      <c r="BZ14" s="663"/>
      <c r="CA14" s="663"/>
      <c r="CB14" s="667"/>
      <c r="CD14" s="656" t="s">
        <v>245</v>
      </c>
      <c r="CE14" s="657"/>
      <c r="CF14" s="657"/>
      <c r="CG14" s="657"/>
      <c r="CH14" s="657"/>
      <c r="CI14" s="657"/>
      <c r="CJ14" s="657"/>
      <c r="CK14" s="657"/>
      <c r="CL14" s="657"/>
      <c r="CM14" s="657"/>
      <c r="CN14" s="657"/>
      <c r="CO14" s="657"/>
      <c r="CP14" s="657"/>
      <c r="CQ14" s="658"/>
      <c r="CR14" s="659">
        <v>1136375</v>
      </c>
      <c r="CS14" s="660"/>
      <c r="CT14" s="660"/>
      <c r="CU14" s="660"/>
      <c r="CV14" s="660"/>
      <c r="CW14" s="660"/>
      <c r="CX14" s="660"/>
      <c r="CY14" s="661"/>
      <c r="CZ14" s="662">
        <v>4.4000000000000004</v>
      </c>
      <c r="DA14" s="662"/>
      <c r="DB14" s="662"/>
      <c r="DC14" s="662"/>
      <c r="DD14" s="668">
        <v>527901</v>
      </c>
      <c r="DE14" s="660"/>
      <c r="DF14" s="660"/>
      <c r="DG14" s="660"/>
      <c r="DH14" s="660"/>
      <c r="DI14" s="660"/>
      <c r="DJ14" s="660"/>
      <c r="DK14" s="660"/>
      <c r="DL14" s="660"/>
      <c r="DM14" s="660"/>
      <c r="DN14" s="660"/>
      <c r="DO14" s="660"/>
      <c r="DP14" s="661"/>
      <c r="DQ14" s="668">
        <v>608061</v>
      </c>
      <c r="DR14" s="660"/>
      <c r="DS14" s="660"/>
      <c r="DT14" s="660"/>
      <c r="DU14" s="660"/>
      <c r="DV14" s="660"/>
      <c r="DW14" s="660"/>
      <c r="DX14" s="660"/>
      <c r="DY14" s="660"/>
      <c r="DZ14" s="660"/>
      <c r="EA14" s="660"/>
      <c r="EB14" s="660"/>
      <c r="EC14" s="669"/>
    </row>
    <row r="15" spans="2:143" ht="11.25" customHeight="1" x14ac:dyDescent="0.2">
      <c r="B15" s="656" t="s">
        <v>246</v>
      </c>
      <c r="C15" s="657"/>
      <c r="D15" s="657"/>
      <c r="E15" s="657"/>
      <c r="F15" s="657"/>
      <c r="G15" s="657"/>
      <c r="H15" s="657"/>
      <c r="I15" s="657"/>
      <c r="J15" s="657"/>
      <c r="K15" s="657"/>
      <c r="L15" s="657"/>
      <c r="M15" s="657"/>
      <c r="N15" s="657"/>
      <c r="O15" s="657"/>
      <c r="P15" s="657"/>
      <c r="Q15" s="658"/>
      <c r="R15" s="659" t="s">
        <v>122</v>
      </c>
      <c r="S15" s="660"/>
      <c r="T15" s="660"/>
      <c r="U15" s="660"/>
      <c r="V15" s="660"/>
      <c r="W15" s="660"/>
      <c r="X15" s="660"/>
      <c r="Y15" s="661"/>
      <c r="Z15" s="662" t="s">
        <v>122</v>
      </c>
      <c r="AA15" s="662"/>
      <c r="AB15" s="662"/>
      <c r="AC15" s="662"/>
      <c r="AD15" s="663" t="s">
        <v>122</v>
      </c>
      <c r="AE15" s="663"/>
      <c r="AF15" s="663"/>
      <c r="AG15" s="663"/>
      <c r="AH15" s="663"/>
      <c r="AI15" s="663"/>
      <c r="AJ15" s="663"/>
      <c r="AK15" s="663"/>
      <c r="AL15" s="664" t="s">
        <v>122</v>
      </c>
      <c r="AM15" s="665"/>
      <c r="AN15" s="665"/>
      <c r="AO15" s="666"/>
      <c r="AP15" s="656" t="s">
        <v>247</v>
      </c>
      <c r="AQ15" s="657"/>
      <c r="AR15" s="657"/>
      <c r="AS15" s="657"/>
      <c r="AT15" s="657"/>
      <c r="AU15" s="657"/>
      <c r="AV15" s="657"/>
      <c r="AW15" s="657"/>
      <c r="AX15" s="657"/>
      <c r="AY15" s="657"/>
      <c r="AZ15" s="657"/>
      <c r="BA15" s="657"/>
      <c r="BB15" s="657"/>
      <c r="BC15" s="657"/>
      <c r="BD15" s="657"/>
      <c r="BE15" s="657"/>
      <c r="BF15" s="658"/>
      <c r="BG15" s="659">
        <v>174289</v>
      </c>
      <c r="BH15" s="660"/>
      <c r="BI15" s="660"/>
      <c r="BJ15" s="660"/>
      <c r="BK15" s="660"/>
      <c r="BL15" s="660"/>
      <c r="BM15" s="660"/>
      <c r="BN15" s="661"/>
      <c r="BO15" s="662">
        <v>4.5999999999999996</v>
      </c>
      <c r="BP15" s="662"/>
      <c r="BQ15" s="662"/>
      <c r="BR15" s="662"/>
      <c r="BS15" s="663" t="s">
        <v>122</v>
      </c>
      <c r="BT15" s="663"/>
      <c r="BU15" s="663"/>
      <c r="BV15" s="663"/>
      <c r="BW15" s="663"/>
      <c r="BX15" s="663"/>
      <c r="BY15" s="663"/>
      <c r="BZ15" s="663"/>
      <c r="CA15" s="663"/>
      <c r="CB15" s="667"/>
      <c r="CD15" s="656" t="s">
        <v>248</v>
      </c>
      <c r="CE15" s="657"/>
      <c r="CF15" s="657"/>
      <c r="CG15" s="657"/>
      <c r="CH15" s="657"/>
      <c r="CI15" s="657"/>
      <c r="CJ15" s="657"/>
      <c r="CK15" s="657"/>
      <c r="CL15" s="657"/>
      <c r="CM15" s="657"/>
      <c r="CN15" s="657"/>
      <c r="CO15" s="657"/>
      <c r="CP15" s="657"/>
      <c r="CQ15" s="658"/>
      <c r="CR15" s="659">
        <v>2885741</v>
      </c>
      <c r="CS15" s="660"/>
      <c r="CT15" s="660"/>
      <c r="CU15" s="660"/>
      <c r="CV15" s="660"/>
      <c r="CW15" s="660"/>
      <c r="CX15" s="660"/>
      <c r="CY15" s="661"/>
      <c r="CZ15" s="662">
        <v>11.1</v>
      </c>
      <c r="DA15" s="662"/>
      <c r="DB15" s="662"/>
      <c r="DC15" s="662"/>
      <c r="DD15" s="668">
        <v>683496</v>
      </c>
      <c r="DE15" s="660"/>
      <c r="DF15" s="660"/>
      <c r="DG15" s="660"/>
      <c r="DH15" s="660"/>
      <c r="DI15" s="660"/>
      <c r="DJ15" s="660"/>
      <c r="DK15" s="660"/>
      <c r="DL15" s="660"/>
      <c r="DM15" s="660"/>
      <c r="DN15" s="660"/>
      <c r="DO15" s="660"/>
      <c r="DP15" s="661"/>
      <c r="DQ15" s="668">
        <v>1902382</v>
      </c>
      <c r="DR15" s="660"/>
      <c r="DS15" s="660"/>
      <c r="DT15" s="660"/>
      <c r="DU15" s="660"/>
      <c r="DV15" s="660"/>
      <c r="DW15" s="660"/>
      <c r="DX15" s="660"/>
      <c r="DY15" s="660"/>
      <c r="DZ15" s="660"/>
      <c r="EA15" s="660"/>
      <c r="EB15" s="660"/>
      <c r="EC15" s="669"/>
    </row>
    <row r="16" spans="2:143" ht="11.25" customHeight="1" x14ac:dyDescent="0.2">
      <c r="B16" s="656" t="s">
        <v>249</v>
      </c>
      <c r="C16" s="657"/>
      <c r="D16" s="657"/>
      <c r="E16" s="657"/>
      <c r="F16" s="657"/>
      <c r="G16" s="657"/>
      <c r="H16" s="657"/>
      <c r="I16" s="657"/>
      <c r="J16" s="657"/>
      <c r="K16" s="657"/>
      <c r="L16" s="657"/>
      <c r="M16" s="657"/>
      <c r="N16" s="657"/>
      <c r="O16" s="657"/>
      <c r="P16" s="657"/>
      <c r="Q16" s="658"/>
      <c r="R16" s="659">
        <v>34588</v>
      </c>
      <c r="S16" s="660"/>
      <c r="T16" s="660"/>
      <c r="U16" s="660"/>
      <c r="V16" s="660"/>
      <c r="W16" s="660"/>
      <c r="X16" s="660"/>
      <c r="Y16" s="661"/>
      <c r="Z16" s="662">
        <v>0.1</v>
      </c>
      <c r="AA16" s="662"/>
      <c r="AB16" s="662"/>
      <c r="AC16" s="662"/>
      <c r="AD16" s="663">
        <v>34588</v>
      </c>
      <c r="AE16" s="663"/>
      <c r="AF16" s="663"/>
      <c r="AG16" s="663"/>
      <c r="AH16" s="663"/>
      <c r="AI16" s="663"/>
      <c r="AJ16" s="663"/>
      <c r="AK16" s="663"/>
      <c r="AL16" s="664">
        <v>0.2</v>
      </c>
      <c r="AM16" s="665"/>
      <c r="AN16" s="665"/>
      <c r="AO16" s="666"/>
      <c r="AP16" s="656" t="s">
        <v>250</v>
      </c>
      <c r="AQ16" s="657"/>
      <c r="AR16" s="657"/>
      <c r="AS16" s="657"/>
      <c r="AT16" s="657"/>
      <c r="AU16" s="657"/>
      <c r="AV16" s="657"/>
      <c r="AW16" s="657"/>
      <c r="AX16" s="657"/>
      <c r="AY16" s="657"/>
      <c r="AZ16" s="657"/>
      <c r="BA16" s="657"/>
      <c r="BB16" s="657"/>
      <c r="BC16" s="657"/>
      <c r="BD16" s="657"/>
      <c r="BE16" s="657"/>
      <c r="BF16" s="658"/>
      <c r="BG16" s="659">
        <v>102</v>
      </c>
      <c r="BH16" s="660"/>
      <c r="BI16" s="660"/>
      <c r="BJ16" s="660"/>
      <c r="BK16" s="660"/>
      <c r="BL16" s="660"/>
      <c r="BM16" s="660"/>
      <c r="BN16" s="661"/>
      <c r="BO16" s="662">
        <v>0</v>
      </c>
      <c r="BP16" s="662"/>
      <c r="BQ16" s="662"/>
      <c r="BR16" s="662"/>
      <c r="BS16" s="663" t="s">
        <v>122</v>
      </c>
      <c r="BT16" s="663"/>
      <c r="BU16" s="663"/>
      <c r="BV16" s="663"/>
      <c r="BW16" s="663"/>
      <c r="BX16" s="663"/>
      <c r="BY16" s="663"/>
      <c r="BZ16" s="663"/>
      <c r="CA16" s="663"/>
      <c r="CB16" s="667"/>
      <c r="CD16" s="656" t="s">
        <v>251</v>
      </c>
      <c r="CE16" s="657"/>
      <c r="CF16" s="657"/>
      <c r="CG16" s="657"/>
      <c r="CH16" s="657"/>
      <c r="CI16" s="657"/>
      <c r="CJ16" s="657"/>
      <c r="CK16" s="657"/>
      <c r="CL16" s="657"/>
      <c r="CM16" s="657"/>
      <c r="CN16" s="657"/>
      <c r="CO16" s="657"/>
      <c r="CP16" s="657"/>
      <c r="CQ16" s="658"/>
      <c r="CR16" s="659">
        <v>828200</v>
      </c>
      <c r="CS16" s="660"/>
      <c r="CT16" s="660"/>
      <c r="CU16" s="660"/>
      <c r="CV16" s="660"/>
      <c r="CW16" s="660"/>
      <c r="CX16" s="660"/>
      <c r="CY16" s="661"/>
      <c r="CZ16" s="662">
        <v>3.2</v>
      </c>
      <c r="DA16" s="662"/>
      <c r="DB16" s="662"/>
      <c r="DC16" s="662"/>
      <c r="DD16" s="668" t="s">
        <v>122</v>
      </c>
      <c r="DE16" s="660"/>
      <c r="DF16" s="660"/>
      <c r="DG16" s="660"/>
      <c r="DH16" s="660"/>
      <c r="DI16" s="660"/>
      <c r="DJ16" s="660"/>
      <c r="DK16" s="660"/>
      <c r="DL16" s="660"/>
      <c r="DM16" s="660"/>
      <c r="DN16" s="660"/>
      <c r="DO16" s="660"/>
      <c r="DP16" s="661"/>
      <c r="DQ16" s="668">
        <v>289172</v>
      </c>
      <c r="DR16" s="660"/>
      <c r="DS16" s="660"/>
      <c r="DT16" s="660"/>
      <c r="DU16" s="660"/>
      <c r="DV16" s="660"/>
      <c r="DW16" s="660"/>
      <c r="DX16" s="660"/>
      <c r="DY16" s="660"/>
      <c r="DZ16" s="660"/>
      <c r="EA16" s="660"/>
      <c r="EB16" s="660"/>
      <c r="EC16" s="669"/>
    </row>
    <row r="17" spans="2:133" ht="11.25" customHeight="1" x14ac:dyDescent="0.2">
      <c r="B17" s="656" t="s">
        <v>252</v>
      </c>
      <c r="C17" s="657"/>
      <c r="D17" s="657"/>
      <c r="E17" s="657"/>
      <c r="F17" s="657"/>
      <c r="G17" s="657"/>
      <c r="H17" s="657"/>
      <c r="I17" s="657"/>
      <c r="J17" s="657"/>
      <c r="K17" s="657"/>
      <c r="L17" s="657"/>
      <c r="M17" s="657"/>
      <c r="N17" s="657"/>
      <c r="O17" s="657"/>
      <c r="P17" s="657"/>
      <c r="Q17" s="658"/>
      <c r="R17" s="659">
        <v>69099</v>
      </c>
      <c r="S17" s="660"/>
      <c r="T17" s="660"/>
      <c r="U17" s="660"/>
      <c r="V17" s="660"/>
      <c r="W17" s="660"/>
      <c r="X17" s="660"/>
      <c r="Y17" s="661"/>
      <c r="Z17" s="662">
        <v>0.3</v>
      </c>
      <c r="AA17" s="662"/>
      <c r="AB17" s="662"/>
      <c r="AC17" s="662"/>
      <c r="AD17" s="663">
        <v>69099</v>
      </c>
      <c r="AE17" s="663"/>
      <c r="AF17" s="663"/>
      <c r="AG17" s="663"/>
      <c r="AH17" s="663"/>
      <c r="AI17" s="663"/>
      <c r="AJ17" s="663"/>
      <c r="AK17" s="663"/>
      <c r="AL17" s="664">
        <v>0.5</v>
      </c>
      <c r="AM17" s="665"/>
      <c r="AN17" s="665"/>
      <c r="AO17" s="666"/>
      <c r="AP17" s="656" t="s">
        <v>253</v>
      </c>
      <c r="AQ17" s="657"/>
      <c r="AR17" s="657"/>
      <c r="AS17" s="657"/>
      <c r="AT17" s="657"/>
      <c r="AU17" s="657"/>
      <c r="AV17" s="657"/>
      <c r="AW17" s="657"/>
      <c r="AX17" s="657"/>
      <c r="AY17" s="657"/>
      <c r="AZ17" s="657"/>
      <c r="BA17" s="657"/>
      <c r="BB17" s="657"/>
      <c r="BC17" s="657"/>
      <c r="BD17" s="657"/>
      <c r="BE17" s="657"/>
      <c r="BF17" s="658"/>
      <c r="BG17" s="659" t="s">
        <v>122</v>
      </c>
      <c r="BH17" s="660"/>
      <c r="BI17" s="660"/>
      <c r="BJ17" s="660"/>
      <c r="BK17" s="660"/>
      <c r="BL17" s="660"/>
      <c r="BM17" s="660"/>
      <c r="BN17" s="661"/>
      <c r="BO17" s="662" t="s">
        <v>122</v>
      </c>
      <c r="BP17" s="662"/>
      <c r="BQ17" s="662"/>
      <c r="BR17" s="662"/>
      <c r="BS17" s="663" t="s">
        <v>122</v>
      </c>
      <c r="BT17" s="663"/>
      <c r="BU17" s="663"/>
      <c r="BV17" s="663"/>
      <c r="BW17" s="663"/>
      <c r="BX17" s="663"/>
      <c r="BY17" s="663"/>
      <c r="BZ17" s="663"/>
      <c r="CA17" s="663"/>
      <c r="CB17" s="667"/>
      <c r="CD17" s="656" t="s">
        <v>254</v>
      </c>
      <c r="CE17" s="657"/>
      <c r="CF17" s="657"/>
      <c r="CG17" s="657"/>
      <c r="CH17" s="657"/>
      <c r="CI17" s="657"/>
      <c r="CJ17" s="657"/>
      <c r="CK17" s="657"/>
      <c r="CL17" s="657"/>
      <c r="CM17" s="657"/>
      <c r="CN17" s="657"/>
      <c r="CO17" s="657"/>
      <c r="CP17" s="657"/>
      <c r="CQ17" s="658"/>
      <c r="CR17" s="659">
        <v>3870973</v>
      </c>
      <c r="CS17" s="660"/>
      <c r="CT17" s="660"/>
      <c r="CU17" s="660"/>
      <c r="CV17" s="660"/>
      <c r="CW17" s="660"/>
      <c r="CX17" s="660"/>
      <c r="CY17" s="661"/>
      <c r="CZ17" s="662">
        <v>14.8</v>
      </c>
      <c r="DA17" s="662"/>
      <c r="DB17" s="662"/>
      <c r="DC17" s="662"/>
      <c r="DD17" s="668" t="s">
        <v>122</v>
      </c>
      <c r="DE17" s="660"/>
      <c r="DF17" s="660"/>
      <c r="DG17" s="660"/>
      <c r="DH17" s="660"/>
      <c r="DI17" s="660"/>
      <c r="DJ17" s="660"/>
      <c r="DK17" s="660"/>
      <c r="DL17" s="660"/>
      <c r="DM17" s="660"/>
      <c r="DN17" s="660"/>
      <c r="DO17" s="660"/>
      <c r="DP17" s="661"/>
      <c r="DQ17" s="668">
        <v>3738847</v>
      </c>
      <c r="DR17" s="660"/>
      <c r="DS17" s="660"/>
      <c r="DT17" s="660"/>
      <c r="DU17" s="660"/>
      <c r="DV17" s="660"/>
      <c r="DW17" s="660"/>
      <c r="DX17" s="660"/>
      <c r="DY17" s="660"/>
      <c r="DZ17" s="660"/>
      <c r="EA17" s="660"/>
      <c r="EB17" s="660"/>
      <c r="EC17" s="669"/>
    </row>
    <row r="18" spans="2:133" ht="11.25" customHeight="1" x14ac:dyDescent="0.2">
      <c r="B18" s="656" t="s">
        <v>255</v>
      </c>
      <c r="C18" s="657"/>
      <c r="D18" s="657"/>
      <c r="E18" s="657"/>
      <c r="F18" s="657"/>
      <c r="G18" s="657"/>
      <c r="H18" s="657"/>
      <c r="I18" s="657"/>
      <c r="J18" s="657"/>
      <c r="K18" s="657"/>
      <c r="L18" s="657"/>
      <c r="M18" s="657"/>
      <c r="N18" s="657"/>
      <c r="O18" s="657"/>
      <c r="P18" s="657"/>
      <c r="Q18" s="658"/>
      <c r="R18" s="659">
        <v>16682</v>
      </c>
      <c r="S18" s="660"/>
      <c r="T18" s="660"/>
      <c r="U18" s="660"/>
      <c r="V18" s="660"/>
      <c r="W18" s="660"/>
      <c r="X18" s="660"/>
      <c r="Y18" s="661"/>
      <c r="Z18" s="662">
        <v>0.1</v>
      </c>
      <c r="AA18" s="662"/>
      <c r="AB18" s="662"/>
      <c r="AC18" s="662"/>
      <c r="AD18" s="663">
        <v>16682</v>
      </c>
      <c r="AE18" s="663"/>
      <c r="AF18" s="663"/>
      <c r="AG18" s="663"/>
      <c r="AH18" s="663"/>
      <c r="AI18" s="663"/>
      <c r="AJ18" s="663"/>
      <c r="AK18" s="663"/>
      <c r="AL18" s="664">
        <v>0.1</v>
      </c>
      <c r="AM18" s="665"/>
      <c r="AN18" s="665"/>
      <c r="AO18" s="666"/>
      <c r="AP18" s="656" t="s">
        <v>256</v>
      </c>
      <c r="AQ18" s="657"/>
      <c r="AR18" s="657"/>
      <c r="AS18" s="657"/>
      <c r="AT18" s="657"/>
      <c r="AU18" s="657"/>
      <c r="AV18" s="657"/>
      <c r="AW18" s="657"/>
      <c r="AX18" s="657"/>
      <c r="AY18" s="657"/>
      <c r="AZ18" s="657"/>
      <c r="BA18" s="657"/>
      <c r="BB18" s="657"/>
      <c r="BC18" s="657"/>
      <c r="BD18" s="657"/>
      <c r="BE18" s="657"/>
      <c r="BF18" s="658"/>
      <c r="BG18" s="659" t="s">
        <v>122</v>
      </c>
      <c r="BH18" s="660"/>
      <c r="BI18" s="660"/>
      <c r="BJ18" s="660"/>
      <c r="BK18" s="660"/>
      <c r="BL18" s="660"/>
      <c r="BM18" s="660"/>
      <c r="BN18" s="661"/>
      <c r="BO18" s="662" t="s">
        <v>122</v>
      </c>
      <c r="BP18" s="662"/>
      <c r="BQ18" s="662"/>
      <c r="BR18" s="662"/>
      <c r="BS18" s="663" t="s">
        <v>122</v>
      </c>
      <c r="BT18" s="663"/>
      <c r="BU18" s="663"/>
      <c r="BV18" s="663"/>
      <c r="BW18" s="663"/>
      <c r="BX18" s="663"/>
      <c r="BY18" s="663"/>
      <c r="BZ18" s="663"/>
      <c r="CA18" s="663"/>
      <c r="CB18" s="667"/>
      <c r="CD18" s="656" t="s">
        <v>257</v>
      </c>
      <c r="CE18" s="657"/>
      <c r="CF18" s="657"/>
      <c r="CG18" s="657"/>
      <c r="CH18" s="657"/>
      <c r="CI18" s="657"/>
      <c r="CJ18" s="657"/>
      <c r="CK18" s="657"/>
      <c r="CL18" s="657"/>
      <c r="CM18" s="657"/>
      <c r="CN18" s="657"/>
      <c r="CO18" s="657"/>
      <c r="CP18" s="657"/>
      <c r="CQ18" s="658"/>
      <c r="CR18" s="659" t="s">
        <v>122</v>
      </c>
      <c r="CS18" s="660"/>
      <c r="CT18" s="660"/>
      <c r="CU18" s="660"/>
      <c r="CV18" s="660"/>
      <c r="CW18" s="660"/>
      <c r="CX18" s="660"/>
      <c r="CY18" s="661"/>
      <c r="CZ18" s="662" t="s">
        <v>122</v>
      </c>
      <c r="DA18" s="662"/>
      <c r="DB18" s="662"/>
      <c r="DC18" s="662"/>
      <c r="DD18" s="668" t="s">
        <v>122</v>
      </c>
      <c r="DE18" s="660"/>
      <c r="DF18" s="660"/>
      <c r="DG18" s="660"/>
      <c r="DH18" s="660"/>
      <c r="DI18" s="660"/>
      <c r="DJ18" s="660"/>
      <c r="DK18" s="660"/>
      <c r="DL18" s="660"/>
      <c r="DM18" s="660"/>
      <c r="DN18" s="660"/>
      <c r="DO18" s="660"/>
      <c r="DP18" s="661"/>
      <c r="DQ18" s="668" t="s">
        <v>122</v>
      </c>
      <c r="DR18" s="660"/>
      <c r="DS18" s="660"/>
      <c r="DT18" s="660"/>
      <c r="DU18" s="660"/>
      <c r="DV18" s="660"/>
      <c r="DW18" s="660"/>
      <c r="DX18" s="660"/>
      <c r="DY18" s="660"/>
      <c r="DZ18" s="660"/>
      <c r="EA18" s="660"/>
      <c r="EB18" s="660"/>
      <c r="EC18" s="669"/>
    </row>
    <row r="19" spans="2:133" ht="11.25" customHeight="1" x14ac:dyDescent="0.2">
      <c r="B19" s="656" t="s">
        <v>258</v>
      </c>
      <c r="C19" s="657"/>
      <c r="D19" s="657"/>
      <c r="E19" s="657"/>
      <c r="F19" s="657"/>
      <c r="G19" s="657"/>
      <c r="H19" s="657"/>
      <c r="I19" s="657"/>
      <c r="J19" s="657"/>
      <c r="K19" s="657"/>
      <c r="L19" s="657"/>
      <c r="M19" s="657"/>
      <c r="N19" s="657"/>
      <c r="O19" s="657"/>
      <c r="P19" s="657"/>
      <c r="Q19" s="658"/>
      <c r="R19" s="659">
        <v>13788</v>
      </c>
      <c r="S19" s="660"/>
      <c r="T19" s="660"/>
      <c r="U19" s="660"/>
      <c r="V19" s="660"/>
      <c r="W19" s="660"/>
      <c r="X19" s="660"/>
      <c r="Y19" s="661"/>
      <c r="Z19" s="662">
        <v>0.1</v>
      </c>
      <c r="AA19" s="662"/>
      <c r="AB19" s="662"/>
      <c r="AC19" s="662"/>
      <c r="AD19" s="663">
        <v>13788</v>
      </c>
      <c r="AE19" s="663"/>
      <c r="AF19" s="663"/>
      <c r="AG19" s="663"/>
      <c r="AH19" s="663"/>
      <c r="AI19" s="663"/>
      <c r="AJ19" s="663"/>
      <c r="AK19" s="663"/>
      <c r="AL19" s="664">
        <v>0.1</v>
      </c>
      <c r="AM19" s="665"/>
      <c r="AN19" s="665"/>
      <c r="AO19" s="666"/>
      <c r="AP19" s="656" t="s">
        <v>259</v>
      </c>
      <c r="AQ19" s="657"/>
      <c r="AR19" s="657"/>
      <c r="AS19" s="657"/>
      <c r="AT19" s="657"/>
      <c r="AU19" s="657"/>
      <c r="AV19" s="657"/>
      <c r="AW19" s="657"/>
      <c r="AX19" s="657"/>
      <c r="AY19" s="657"/>
      <c r="AZ19" s="657"/>
      <c r="BA19" s="657"/>
      <c r="BB19" s="657"/>
      <c r="BC19" s="657"/>
      <c r="BD19" s="657"/>
      <c r="BE19" s="657"/>
      <c r="BF19" s="658"/>
      <c r="BG19" s="659">
        <v>109730</v>
      </c>
      <c r="BH19" s="660"/>
      <c r="BI19" s="660"/>
      <c r="BJ19" s="660"/>
      <c r="BK19" s="660"/>
      <c r="BL19" s="660"/>
      <c r="BM19" s="660"/>
      <c r="BN19" s="661"/>
      <c r="BO19" s="662">
        <v>2.9</v>
      </c>
      <c r="BP19" s="662"/>
      <c r="BQ19" s="662"/>
      <c r="BR19" s="662"/>
      <c r="BS19" s="663" t="s">
        <v>122</v>
      </c>
      <c r="BT19" s="663"/>
      <c r="BU19" s="663"/>
      <c r="BV19" s="663"/>
      <c r="BW19" s="663"/>
      <c r="BX19" s="663"/>
      <c r="BY19" s="663"/>
      <c r="BZ19" s="663"/>
      <c r="CA19" s="663"/>
      <c r="CB19" s="667"/>
      <c r="CD19" s="656" t="s">
        <v>260</v>
      </c>
      <c r="CE19" s="657"/>
      <c r="CF19" s="657"/>
      <c r="CG19" s="657"/>
      <c r="CH19" s="657"/>
      <c r="CI19" s="657"/>
      <c r="CJ19" s="657"/>
      <c r="CK19" s="657"/>
      <c r="CL19" s="657"/>
      <c r="CM19" s="657"/>
      <c r="CN19" s="657"/>
      <c r="CO19" s="657"/>
      <c r="CP19" s="657"/>
      <c r="CQ19" s="658"/>
      <c r="CR19" s="659" t="s">
        <v>122</v>
      </c>
      <c r="CS19" s="660"/>
      <c r="CT19" s="660"/>
      <c r="CU19" s="660"/>
      <c r="CV19" s="660"/>
      <c r="CW19" s="660"/>
      <c r="CX19" s="660"/>
      <c r="CY19" s="661"/>
      <c r="CZ19" s="662" t="s">
        <v>122</v>
      </c>
      <c r="DA19" s="662"/>
      <c r="DB19" s="662"/>
      <c r="DC19" s="662"/>
      <c r="DD19" s="668" t="s">
        <v>122</v>
      </c>
      <c r="DE19" s="660"/>
      <c r="DF19" s="660"/>
      <c r="DG19" s="660"/>
      <c r="DH19" s="660"/>
      <c r="DI19" s="660"/>
      <c r="DJ19" s="660"/>
      <c r="DK19" s="660"/>
      <c r="DL19" s="660"/>
      <c r="DM19" s="660"/>
      <c r="DN19" s="660"/>
      <c r="DO19" s="660"/>
      <c r="DP19" s="661"/>
      <c r="DQ19" s="668" t="s">
        <v>122</v>
      </c>
      <c r="DR19" s="660"/>
      <c r="DS19" s="660"/>
      <c r="DT19" s="660"/>
      <c r="DU19" s="660"/>
      <c r="DV19" s="660"/>
      <c r="DW19" s="660"/>
      <c r="DX19" s="660"/>
      <c r="DY19" s="660"/>
      <c r="DZ19" s="660"/>
      <c r="EA19" s="660"/>
      <c r="EB19" s="660"/>
      <c r="EC19" s="669"/>
    </row>
    <row r="20" spans="2:133" ht="11.25" customHeight="1" x14ac:dyDescent="0.2">
      <c r="B20" s="672" t="s">
        <v>261</v>
      </c>
      <c r="C20" s="673"/>
      <c r="D20" s="673"/>
      <c r="E20" s="673"/>
      <c r="F20" s="673"/>
      <c r="G20" s="673"/>
      <c r="H20" s="673"/>
      <c r="I20" s="673"/>
      <c r="J20" s="673"/>
      <c r="K20" s="673"/>
      <c r="L20" s="673"/>
      <c r="M20" s="673"/>
      <c r="N20" s="673"/>
      <c r="O20" s="673"/>
      <c r="P20" s="673"/>
      <c r="Q20" s="674"/>
      <c r="R20" s="659">
        <v>2894</v>
      </c>
      <c r="S20" s="660"/>
      <c r="T20" s="660"/>
      <c r="U20" s="660"/>
      <c r="V20" s="660"/>
      <c r="W20" s="660"/>
      <c r="X20" s="660"/>
      <c r="Y20" s="661"/>
      <c r="Z20" s="662">
        <v>0</v>
      </c>
      <c r="AA20" s="662"/>
      <c r="AB20" s="662"/>
      <c r="AC20" s="662"/>
      <c r="AD20" s="663">
        <v>2894</v>
      </c>
      <c r="AE20" s="663"/>
      <c r="AF20" s="663"/>
      <c r="AG20" s="663"/>
      <c r="AH20" s="663"/>
      <c r="AI20" s="663"/>
      <c r="AJ20" s="663"/>
      <c r="AK20" s="663"/>
      <c r="AL20" s="664">
        <v>0</v>
      </c>
      <c r="AM20" s="665"/>
      <c r="AN20" s="665"/>
      <c r="AO20" s="666"/>
      <c r="AP20" s="656" t="s">
        <v>262</v>
      </c>
      <c r="AQ20" s="657"/>
      <c r="AR20" s="657"/>
      <c r="AS20" s="657"/>
      <c r="AT20" s="657"/>
      <c r="AU20" s="657"/>
      <c r="AV20" s="657"/>
      <c r="AW20" s="657"/>
      <c r="AX20" s="657"/>
      <c r="AY20" s="657"/>
      <c r="AZ20" s="657"/>
      <c r="BA20" s="657"/>
      <c r="BB20" s="657"/>
      <c r="BC20" s="657"/>
      <c r="BD20" s="657"/>
      <c r="BE20" s="657"/>
      <c r="BF20" s="658"/>
      <c r="BG20" s="659">
        <v>109730</v>
      </c>
      <c r="BH20" s="660"/>
      <c r="BI20" s="660"/>
      <c r="BJ20" s="660"/>
      <c r="BK20" s="660"/>
      <c r="BL20" s="660"/>
      <c r="BM20" s="660"/>
      <c r="BN20" s="661"/>
      <c r="BO20" s="662">
        <v>2.9</v>
      </c>
      <c r="BP20" s="662"/>
      <c r="BQ20" s="662"/>
      <c r="BR20" s="662"/>
      <c r="BS20" s="663" t="s">
        <v>122</v>
      </c>
      <c r="BT20" s="663"/>
      <c r="BU20" s="663"/>
      <c r="BV20" s="663"/>
      <c r="BW20" s="663"/>
      <c r="BX20" s="663"/>
      <c r="BY20" s="663"/>
      <c r="BZ20" s="663"/>
      <c r="CA20" s="663"/>
      <c r="CB20" s="667"/>
      <c r="CD20" s="656" t="s">
        <v>263</v>
      </c>
      <c r="CE20" s="657"/>
      <c r="CF20" s="657"/>
      <c r="CG20" s="657"/>
      <c r="CH20" s="657"/>
      <c r="CI20" s="657"/>
      <c r="CJ20" s="657"/>
      <c r="CK20" s="657"/>
      <c r="CL20" s="657"/>
      <c r="CM20" s="657"/>
      <c r="CN20" s="657"/>
      <c r="CO20" s="657"/>
      <c r="CP20" s="657"/>
      <c r="CQ20" s="658"/>
      <c r="CR20" s="659">
        <v>26071818</v>
      </c>
      <c r="CS20" s="660"/>
      <c r="CT20" s="660"/>
      <c r="CU20" s="660"/>
      <c r="CV20" s="660"/>
      <c r="CW20" s="660"/>
      <c r="CX20" s="660"/>
      <c r="CY20" s="661"/>
      <c r="CZ20" s="662">
        <v>100</v>
      </c>
      <c r="DA20" s="662"/>
      <c r="DB20" s="662"/>
      <c r="DC20" s="662"/>
      <c r="DD20" s="668">
        <v>4389152</v>
      </c>
      <c r="DE20" s="660"/>
      <c r="DF20" s="660"/>
      <c r="DG20" s="660"/>
      <c r="DH20" s="660"/>
      <c r="DI20" s="660"/>
      <c r="DJ20" s="660"/>
      <c r="DK20" s="660"/>
      <c r="DL20" s="660"/>
      <c r="DM20" s="660"/>
      <c r="DN20" s="660"/>
      <c r="DO20" s="660"/>
      <c r="DP20" s="661"/>
      <c r="DQ20" s="668">
        <v>17137703</v>
      </c>
      <c r="DR20" s="660"/>
      <c r="DS20" s="660"/>
      <c r="DT20" s="660"/>
      <c r="DU20" s="660"/>
      <c r="DV20" s="660"/>
      <c r="DW20" s="660"/>
      <c r="DX20" s="660"/>
      <c r="DY20" s="660"/>
      <c r="DZ20" s="660"/>
      <c r="EA20" s="660"/>
      <c r="EB20" s="660"/>
      <c r="EC20" s="669"/>
    </row>
    <row r="21" spans="2:133" ht="11.25" customHeight="1" x14ac:dyDescent="0.2">
      <c r="B21" s="656" t="s">
        <v>264</v>
      </c>
      <c r="C21" s="657"/>
      <c r="D21" s="657"/>
      <c r="E21" s="657"/>
      <c r="F21" s="657"/>
      <c r="G21" s="657"/>
      <c r="H21" s="657"/>
      <c r="I21" s="657"/>
      <c r="J21" s="657"/>
      <c r="K21" s="657"/>
      <c r="L21" s="657"/>
      <c r="M21" s="657"/>
      <c r="N21" s="657"/>
      <c r="O21" s="657"/>
      <c r="P21" s="657"/>
      <c r="Q21" s="658"/>
      <c r="R21" s="659">
        <v>10653226</v>
      </c>
      <c r="S21" s="660"/>
      <c r="T21" s="660"/>
      <c r="U21" s="660"/>
      <c r="V21" s="660"/>
      <c r="W21" s="660"/>
      <c r="X21" s="660"/>
      <c r="Y21" s="661"/>
      <c r="Z21" s="662">
        <v>39.1</v>
      </c>
      <c r="AA21" s="662"/>
      <c r="AB21" s="662"/>
      <c r="AC21" s="662"/>
      <c r="AD21" s="663">
        <v>9015933</v>
      </c>
      <c r="AE21" s="663"/>
      <c r="AF21" s="663"/>
      <c r="AG21" s="663"/>
      <c r="AH21" s="663"/>
      <c r="AI21" s="663"/>
      <c r="AJ21" s="663"/>
      <c r="AK21" s="663"/>
      <c r="AL21" s="664">
        <v>64.5</v>
      </c>
      <c r="AM21" s="665"/>
      <c r="AN21" s="665"/>
      <c r="AO21" s="666"/>
      <c r="AP21" s="656" t="s">
        <v>265</v>
      </c>
      <c r="AQ21" s="675"/>
      <c r="AR21" s="675"/>
      <c r="AS21" s="675"/>
      <c r="AT21" s="675"/>
      <c r="AU21" s="675"/>
      <c r="AV21" s="675"/>
      <c r="AW21" s="675"/>
      <c r="AX21" s="675"/>
      <c r="AY21" s="675"/>
      <c r="AZ21" s="675"/>
      <c r="BA21" s="675"/>
      <c r="BB21" s="675"/>
      <c r="BC21" s="675"/>
      <c r="BD21" s="675"/>
      <c r="BE21" s="675"/>
      <c r="BF21" s="676"/>
      <c r="BG21" s="659" t="s">
        <v>122</v>
      </c>
      <c r="BH21" s="660"/>
      <c r="BI21" s="660"/>
      <c r="BJ21" s="660"/>
      <c r="BK21" s="660"/>
      <c r="BL21" s="660"/>
      <c r="BM21" s="660"/>
      <c r="BN21" s="661"/>
      <c r="BO21" s="662" t="s">
        <v>122</v>
      </c>
      <c r="BP21" s="662"/>
      <c r="BQ21" s="662"/>
      <c r="BR21" s="662"/>
      <c r="BS21" s="663" t="s">
        <v>122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2">
      <c r="B22" s="656" t="s">
        <v>266</v>
      </c>
      <c r="C22" s="657"/>
      <c r="D22" s="657"/>
      <c r="E22" s="657"/>
      <c r="F22" s="657"/>
      <c r="G22" s="657"/>
      <c r="H22" s="657"/>
      <c r="I22" s="657"/>
      <c r="J22" s="657"/>
      <c r="K22" s="657"/>
      <c r="L22" s="657"/>
      <c r="M22" s="657"/>
      <c r="N22" s="657"/>
      <c r="O22" s="657"/>
      <c r="P22" s="657"/>
      <c r="Q22" s="658"/>
      <c r="R22" s="659">
        <v>9015933</v>
      </c>
      <c r="S22" s="660"/>
      <c r="T22" s="660"/>
      <c r="U22" s="660"/>
      <c r="V22" s="660"/>
      <c r="W22" s="660"/>
      <c r="X22" s="660"/>
      <c r="Y22" s="661"/>
      <c r="Z22" s="662">
        <v>33.1</v>
      </c>
      <c r="AA22" s="662"/>
      <c r="AB22" s="662"/>
      <c r="AC22" s="662"/>
      <c r="AD22" s="663">
        <v>9015933</v>
      </c>
      <c r="AE22" s="663"/>
      <c r="AF22" s="663"/>
      <c r="AG22" s="663"/>
      <c r="AH22" s="663"/>
      <c r="AI22" s="663"/>
      <c r="AJ22" s="663"/>
      <c r="AK22" s="663"/>
      <c r="AL22" s="664">
        <v>64.5</v>
      </c>
      <c r="AM22" s="665"/>
      <c r="AN22" s="665"/>
      <c r="AO22" s="666"/>
      <c r="AP22" s="656" t="s">
        <v>267</v>
      </c>
      <c r="AQ22" s="675"/>
      <c r="AR22" s="675"/>
      <c r="AS22" s="675"/>
      <c r="AT22" s="675"/>
      <c r="AU22" s="675"/>
      <c r="AV22" s="675"/>
      <c r="AW22" s="675"/>
      <c r="AX22" s="675"/>
      <c r="AY22" s="675"/>
      <c r="AZ22" s="675"/>
      <c r="BA22" s="675"/>
      <c r="BB22" s="675"/>
      <c r="BC22" s="675"/>
      <c r="BD22" s="675"/>
      <c r="BE22" s="675"/>
      <c r="BF22" s="676"/>
      <c r="BG22" s="659" t="s">
        <v>122</v>
      </c>
      <c r="BH22" s="660"/>
      <c r="BI22" s="660"/>
      <c r="BJ22" s="660"/>
      <c r="BK22" s="660"/>
      <c r="BL22" s="660"/>
      <c r="BM22" s="660"/>
      <c r="BN22" s="661"/>
      <c r="BO22" s="662" t="s">
        <v>122</v>
      </c>
      <c r="BP22" s="662"/>
      <c r="BQ22" s="662"/>
      <c r="BR22" s="662"/>
      <c r="BS22" s="663" t="s">
        <v>122</v>
      </c>
      <c r="BT22" s="663"/>
      <c r="BU22" s="663"/>
      <c r="BV22" s="663"/>
      <c r="BW22" s="663"/>
      <c r="BX22" s="663"/>
      <c r="BY22" s="663"/>
      <c r="BZ22" s="663"/>
      <c r="CA22" s="663"/>
      <c r="CB22" s="667"/>
      <c r="CD22" s="641" t="s">
        <v>268</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2">
      <c r="B23" s="656" t="s">
        <v>269</v>
      </c>
      <c r="C23" s="657"/>
      <c r="D23" s="657"/>
      <c r="E23" s="657"/>
      <c r="F23" s="657"/>
      <c r="G23" s="657"/>
      <c r="H23" s="657"/>
      <c r="I23" s="657"/>
      <c r="J23" s="657"/>
      <c r="K23" s="657"/>
      <c r="L23" s="657"/>
      <c r="M23" s="657"/>
      <c r="N23" s="657"/>
      <c r="O23" s="657"/>
      <c r="P23" s="657"/>
      <c r="Q23" s="658"/>
      <c r="R23" s="659">
        <v>1637293</v>
      </c>
      <c r="S23" s="660"/>
      <c r="T23" s="660"/>
      <c r="U23" s="660"/>
      <c r="V23" s="660"/>
      <c r="W23" s="660"/>
      <c r="X23" s="660"/>
      <c r="Y23" s="661"/>
      <c r="Z23" s="662">
        <v>6</v>
      </c>
      <c r="AA23" s="662"/>
      <c r="AB23" s="662"/>
      <c r="AC23" s="662"/>
      <c r="AD23" s="663" t="s">
        <v>122</v>
      </c>
      <c r="AE23" s="663"/>
      <c r="AF23" s="663"/>
      <c r="AG23" s="663"/>
      <c r="AH23" s="663"/>
      <c r="AI23" s="663"/>
      <c r="AJ23" s="663"/>
      <c r="AK23" s="663"/>
      <c r="AL23" s="664" t="s">
        <v>122</v>
      </c>
      <c r="AM23" s="665"/>
      <c r="AN23" s="665"/>
      <c r="AO23" s="666"/>
      <c r="AP23" s="656" t="s">
        <v>270</v>
      </c>
      <c r="AQ23" s="675"/>
      <c r="AR23" s="675"/>
      <c r="AS23" s="675"/>
      <c r="AT23" s="675"/>
      <c r="AU23" s="675"/>
      <c r="AV23" s="675"/>
      <c r="AW23" s="675"/>
      <c r="AX23" s="675"/>
      <c r="AY23" s="675"/>
      <c r="AZ23" s="675"/>
      <c r="BA23" s="675"/>
      <c r="BB23" s="675"/>
      <c r="BC23" s="675"/>
      <c r="BD23" s="675"/>
      <c r="BE23" s="675"/>
      <c r="BF23" s="676"/>
      <c r="BG23" s="659">
        <v>109730</v>
      </c>
      <c r="BH23" s="660"/>
      <c r="BI23" s="660"/>
      <c r="BJ23" s="660"/>
      <c r="BK23" s="660"/>
      <c r="BL23" s="660"/>
      <c r="BM23" s="660"/>
      <c r="BN23" s="661"/>
      <c r="BO23" s="662">
        <v>2.9</v>
      </c>
      <c r="BP23" s="662"/>
      <c r="BQ23" s="662"/>
      <c r="BR23" s="662"/>
      <c r="BS23" s="663" t="s">
        <v>122</v>
      </c>
      <c r="BT23" s="663"/>
      <c r="BU23" s="663"/>
      <c r="BV23" s="663"/>
      <c r="BW23" s="663"/>
      <c r="BX23" s="663"/>
      <c r="BY23" s="663"/>
      <c r="BZ23" s="663"/>
      <c r="CA23" s="663"/>
      <c r="CB23" s="667"/>
      <c r="CD23" s="641" t="s">
        <v>210</v>
      </c>
      <c r="CE23" s="642"/>
      <c r="CF23" s="642"/>
      <c r="CG23" s="642"/>
      <c r="CH23" s="642"/>
      <c r="CI23" s="642"/>
      <c r="CJ23" s="642"/>
      <c r="CK23" s="642"/>
      <c r="CL23" s="642"/>
      <c r="CM23" s="642"/>
      <c r="CN23" s="642"/>
      <c r="CO23" s="642"/>
      <c r="CP23" s="642"/>
      <c r="CQ23" s="643"/>
      <c r="CR23" s="641" t="s">
        <v>271</v>
      </c>
      <c r="CS23" s="642"/>
      <c r="CT23" s="642"/>
      <c r="CU23" s="642"/>
      <c r="CV23" s="642"/>
      <c r="CW23" s="642"/>
      <c r="CX23" s="642"/>
      <c r="CY23" s="643"/>
      <c r="CZ23" s="641" t="s">
        <v>272</v>
      </c>
      <c r="DA23" s="642"/>
      <c r="DB23" s="642"/>
      <c r="DC23" s="643"/>
      <c r="DD23" s="641" t="s">
        <v>273</v>
      </c>
      <c r="DE23" s="642"/>
      <c r="DF23" s="642"/>
      <c r="DG23" s="642"/>
      <c r="DH23" s="642"/>
      <c r="DI23" s="642"/>
      <c r="DJ23" s="642"/>
      <c r="DK23" s="643"/>
      <c r="DL23" s="686" t="s">
        <v>274</v>
      </c>
      <c r="DM23" s="687"/>
      <c r="DN23" s="687"/>
      <c r="DO23" s="687"/>
      <c r="DP23" s="687"/>
      <c r="DQ23" s="687"/>
      <c r="DR23" s="687"/>
      <c r="DS23" s="687"/>
      <c r="DT23" s="687"/>
      <c r="DU23" s="687"/>
      <c r="DV23" s="688"/>
      <c r="DW23" s="641" t="s">
        <v>275</v>
      </c>
      <c r="DX23" s="642"/>
      <c r="DY23" s="642"/>
      <c r="DZ23" s="642"/>
      <c r="EA23" s="642"/>
      <c r="EB23" s="642"/>
      <c r="EC23" s="643"/>
    </row>
    <row r="24" spans="2:133" ht="11.25" customHeight="1" x14ac:dyDescent="0.2">
      <c r="B24" s="656" t="s">
        <v>276</v>
      </c>
      <c r="C24" s="657"/>
      <c r="D24" s="657"/>
      <c r="E24" s="657"/>
      <c r="F24" s="657"/>
      <c r="G24" s="657"/>
      <c r="H24" s="657"/>
      <c r="I24" s="657"/>
      <c r="J24" s="657"/>
      <c r="K24" s="657"/>
      <c r="L24" s="657"/>
      <c r="M24" s="657"/>
      <c r="N24" s="657"/>
      <c r="O24" s="657"/>
      <c r="P24" s="657"/>
      <c r="Q24" s="658"/>
      <c r="R24" s="659" t="s">
        <v>122</v>
      </c>
      <c r="S24" s="660"/>
      <c r="T24" s="660"/>
      <c r="U24" s="660"/>
      <c r="V24" s="660"/>
      <c r="W24" s="660"/>
      <c r="X24" s="660"/>
      <c r="Y24" s="661"/>
      <c r="Z24" s="662" t="s">
        <v>122</v>
      </c>
      <c r="AA24" s="662"/>
      <c r="AB24" s="662"/>
      <c r="AC24" s="662"/>
      <c r="AD24" s="663" t="s">
        <v>122</v>
      </c>
      <c r="AE24" s="663"/>
      <c r="AF24" s="663"/>
      <c r="AG24" s="663"/>
      <c r="AH24" s="663"/>
      <c r="AI24" s="663"/>
      <c r="AJ24" s="663"/>
      <c r="AK24" s="663"/>
      <c r="AL24" s="664" t="s">
        <v>122</v>
      </c>
      <c r="AM24" s="665"/>
      <c r="AN24" s="665"/>
      <c r="AO24" s="666"/>
      <c r="AP24" s="656" t="s">
        <v>277</v>
      </c>
      <c r="AQ24" s="675"/>
      <c r="AR24" s="675"/>
      <c r="AS24" s="675"/>
      <c r="AT24" s="675"/>
      <c r="AU24" s="675"/>
      <c r="AV24" s="675"/>
      <c r="AW24" s="675"/>
      <c r="AX24" s="675"/>
      <c r="AY24" s="675"/>
      <c r="AZ24" s="675"/>
      <c r="BA24" s="675"/>
      <c r="BB24" s="675"/>
      <c r="BC24" s="675"/>
      <c r="BD24" s="675"/>
      <c r="BE24" s="675"/>
      <c r="BF24" s="676"/>
      <c r="BG24" s="659" t="s">
        <v>122</v>
      </c>
      <c r="BH24" s="660"/>
      <c r="BI24" s="660"/>
      <c r="BJ24" s="660"/>
      <c r="BK24" s="660"/>
      <c r="BL24" s="660"/>
      <c r="BM24" s="660"/>
      <c r="BN24" s="661"/>
      <c r="BO24" s="662" t="s">
        <v>122</v>
      </c>
      <c r="BP24" s="662"/>
      <c r="BQ24" s="662"/>
      <c r="BR24" s="662"/>
      <c r="BS24" s="663" t="s">
        <v>122</v>
      </c>
      <c r="BT24" s="663"/>
      <c r="BU24" s="663"/>
      <c r="BV24" s="663"/>
      <c r="BW24" s="663"/>
      <c r="BX24" s="663"/>
      <c r="BY24" s="663"/>
      <c r="BZ24" s="663"/>
      <c r="CA24" s="663"/>
      <c r="CB24" s="667"/>
      <c r="CD24" s="645" t="s">
        <v>278</v>
      </c>
      <c r="CE24" s="646"/>
      <c r="CF24" s="646"/>
      <c r="CG24" s="646"/>
      <c r="CH24" s="646"/>
      <c r="CI24" s="646"/>
      <c r="CJ24" s="646"/>
      <c r="CK24" s="646"/>
      <c r="CL24" s="646"/>
      <c r="CM24" s="646"/>
      <c r="CN24" s="646"/>
      <c r="CO24" s="646"/>
      <c r="CP24" s="646"/>
      <c r="CQ24" s="647"/>
      <c r="CR24" s="648">
        <v>11152662</v>
      </c>
      <c r="CS24" s="649"/>
      <c r="CT24" s="649"/>
      <c r="CU24" s="649"/>
      <c r="CV24" s="649"/>
      <c r="CW24" s="649"/>
      <c r="CX24" s="649"/>
      <c r="CY24" s="650"/>
      <c r="CZ24" s="653">
        <v>42.8</v>
      </c>
      <c r="DA24" s="654"/>
      <c r="DB24" s="654"/>
      <c r="DC24" s="670"/>
      <c r="DD24" s="694">
        <v>8975800</v>
      </c>
      <c r="DE24" s="649"/>
      <c r="DF24" s="649"/>
      <c r="DG24" s="649"/>
      <c r="DH24" s="649"/>
      <c r="DI24" s="649"/>
      <c r="DJ24" s="649"/>
      <c r="DK24" s="650"/>
      <c r="DL24" s="694">
        <v>8344366</v>
      </c>
      <c r="DM24" s="649"/>
      <c r="DN24" s="649"/>
      <c r="DO24" s="649"/>
      <c r="DP24" s="649"/>
      <c r="DQ24" s="649"/>
      <c r="DR24" s="649"/>
      <c r="DS24" s="649"/>
      <c r="DT24" s="649"/>
      <c r="DU24" s="649"/>
      <c r="DV24" s="650"/>
      <c r="DW24" s="653">
        <v>59.4</v>
      </c>
      <c r="DX24" s="654"/>
      <c r="DY24" s="654"/>
      <c r="DZ24" s="654"/>
      <c r="EA24" s="654"/>
      <c r="EB24" s="654"/>
      <c r="EC24" s="655"/>
    </row>
    <row r="25" spans="2:133" ht="11.25" customHeight="1" x14ac:dyDescent="0.2">
      <c r="B25" s="656" t="s">
        <v>279</v>
      </c>
      <c r="C25" s="657"/>
      <c r="D25" s="657"/>
      <c r="E25" s="657"/>
      <c r="F25" s="657"/>
      <c r="G25" s="657"/>
      <c r="H25" s="657"/>
      <c r="I25" s="657"/>
      <c r="J25" s="657"/>
      <c r="K25" s="657"/>
      <c r="L25" s="657"/>
      <c r="M25" s="657"/>
      <c r="N25" s="657"/>
      <c r="O25" s="657"/>
      <c r="P25" s="657"/>
      <c r="Q25" s="658"/>
      <c r="R25" s="659">
        <v>15700170</v>
      </c>
      <c r="S25" s="660"/>
      <c r="T25" s="660"/>
      <c r="U25" s="660"/>
      <c r="V25" s="660"/>
      <c r="W25" s="660"/>
      <c r="X25" s="660"/>
      <c r="Y25" s="661"/>
      <c r="Z25" s="662">
        <v>57.6</v>
      </c>
      <c r="AA25" s="662"/>
      <c r="AB25" s="662"/>
      <c r="AC25" s="662"/>
      <c r="AD25" s="663">
        <v>13953147</v>
      </c>
      <c r="AE25" s="663"/>
      <c r="AF25" s="663"/>
      <c r="AG25" s="663"/>
      <c r="AH25" s="663"/>
      <c r="AI25" s="663"/>
      <c r="AJ25" s="663"/>
      <c r="AK25" s="663"/>
      <c r="AL25" s="664">
        <v>99.9</v>
      </c>
      <c r="AM25" s="665"/>
      <c r="AN25" s="665"/>
      <c r="AO25" s="666"/>
      <c r="AP25" s="656" t="s">
        <v>280</v>
      </c>
      <c r="AQ25" s="675"/>
      <c r="AR25" s="675"/>
      <c r="AS25" s="675"/>
      <c r="AT25" s="675"/>
      <c r="AU25" s="675"/>
      <c r="AV25" s="675"/>
      <c r="AW25" s="675"/>
      <c r="AX25" s="675"/>
      <c r="AY25" s="675"/>
      <c r="AZ25" s="675"/>
      <c r="BA25" s="675"/>
      <c r="BB25" s="675"/>
      <c r="BC25" s="675"/>
      <c r="BD25" s="675"/>
      <c r="BE25" s="675"/>
      <c r="BF25" s="676"/>
      <c r="BG25" s="659" t="s">
        <v>122</v>
      </c>
      <c r="BH25" s="660"/>
      <c r="BI25" s="660"/>
      <c r="BJ25" s="660"/>
      <c r="BK25" s="660"/>
      <c r="BL25" s="660"/>
      <c r="BM25" s="660"/>
      <c r="BN25" s="661"/>
      <c r="BO25" s="662" t="s">
        <v>122</v>
      </c>
      <c r="BP25" s="662"/>
      <c r="BQ25" s="662"/>
      <c r="BR25" s="662"/>
      <c r="BS25" s="663" t="s">
        <v>122</v>
      </c>
      <c r="BT25" s="663"/>
      <c r="BU25" s="663"/>
      <c r="BV25" s="663"/>
      <c r="BW25" s="663"/>
      <c r="BX25" s="663"/>
      <c r="BY25" s="663"/>
      <c r="BZ25" s="663"/>
      <c r="CA25" s="663"/>
      <c r="CB25" s="667"/>
      <c r="CD25" s="656" t="s">
        <v>281</v>
      </c>
      <c r="CE25" s="657"/>
      <c r="CF25" s="657"/>
      <c r="CG25" s="657"/>
      <c r="CH25" s="657"/>
      <c r="CI25" s="657"/>
      <c r="CJ25" s="657"/>
      <c r="CK25" s="657"/>
      <c r="CL25" s="657"/>
      <c r="CM25" s="657"/>
      <c r="CN25" s="657"/>
      <c r="CO25" s="657"/>
      <c r="CP25" s="657"/>
      <c r="CQ25" s="658"/>
      <c r="CR25" s="659">
        <v>4525419</v>
      </c>
      <c r="CS25" s="691"/>
      <c r="CT25" s="691"/>
      <c r="CU25" s="691"/>
      <c r="CV25" s="691"/>
      <c r="CW25" s="691"/>
      <c r="CX25" s="691"/>
      <c r="CY25" s="692"/>
      <c r="CZ25" s="664">
        <v>17.399999999999999</v>
      </c>
      <c r="DA25" s="689"/>
      <c r="DB25" s="689"/>
      <c r="DC25" s="693"/>
      <c r="DD25" s="668">
        <v>4151230</v>
      </c>
      <c r="DE25" s="691"/>
      <c r="DF25" s="691"/>
      <c r="DG25" s="691"/>
      <c r="DH25" s="691"/>
      <c r="DI25" s="691"/>
      <c r="DJ25" s="691"/>
      <c r="DK25" s="692"/>
      <c r="DL25" s="668">
        <v>3934287</v>
      </c>
      <c r="DM25" s="691"/>
      <c r="DN25" s="691"/>
      <c r="DO25" s="691"/>
      <c r="DP25" s="691"/>
      <c r="DQ25" s="691"/>
      <c r="DR25" s="691"/>
      <c r="DS25" s="691"/>
      <c r="DT25" s="691"/>
      <c r="DU25" s="691"/>
      <c r="DV25" s="692"/>
      <c r="DW25" s="664">
        <v>28</v>
      </c>
      <c r="DX25" s="689"/>
      <c r="DY25" s="689"/>
      <c r="DZ25" s="689"/>
      <c r="EA25" s="689"/>
      <c r="EB25" s="689"/>
      <c r="EC25" s="690"/>
    </row>
    <row r="26" spans="2:133" ht="11.25" customHeight="1" x14ac:dyDescent="0.2">
      <c r="B26" s="656" t="s">
        <v>282</v>
      </c>
      <c r="C26" s="657"/>
      <c r="D26" s="657"/>
      <c r="E26" s="657"/>
      <c r="F26" s="657"/>
      <c r="G26" s="657"/>
      <c r="H26" s="657"/>
      <c r="I26" s="657"/>
      <c r="J26" s="657"/>
      <c r="K26" s="657"/>
      <c r="L26" s="657"/>
      <c r="M26" s="657"/>
      <c r="N26" s="657"/>
      <c r="O26" s="657"/>
      <c r="P26" s="657"/>
      <c r="Q26" s="658"/>
      <c r="R26" s="659">
        <v>2577</v>
      </c>
      <c r="S26" s="660"/>
      <c r="T26" s="660"/>
      <c r="U26" s="660"/>
      <c r="V26" s="660"/>
      <c r="W26" s="660"/>
      <c r="X26" s="660"/>
      <c r="Y26" s="661"/>
      <c r="Z26" s="662">
        <v>0</v>
      </c>
      <c r="AA26" s="662"/>
      <c r="AB26" s="662"/>
      <c r="AC26" s="662"/>
      <c r="AD26" s="663">
        <v>2577</v>
      </c>
      <c r="AE26" s="663"/>
      <c r="AF26" s="663"/>
      <c r="AG26" s="663"/>
      <c r="AH26" s="663"/>
      <c r="AI26" s="663"/>
      <c r="AJ26" s="663"/>
      <c r="AK26" s="663"/>
      <c r="AL26" s="664">
        <v>0</v>
      </c>
      <c r="AM26" s="665"/>
      <c r="AN26" s="665"/>
      <c r="AO26" s="666"/>
      <c r="AP26" s="656" t="s">
        <v>283</v>
      </c>
      <c r="AQ26" s="675"/>
      <c r="AR26" s="675"/>
      <c r="AS26" s="675"/>
      <c r="AT26" s="675"/>
      <c r="AU26" s="675"/>
      <c r="AV26" s="675"/>
      <c r="AW26" s="675"/>
      <c r="AX26" s="675"/>
      <c r="AY26" s="675"/>
      <c r="AZ26" s="675"/>
      <c r="BA26" s="675"/>
      <c r="BB26" s="675"/>
      <c r="BC26" s="675"/>
      <c r="BD26" s="675"/>
      <c r="BE26" s="675"/>
      <c r="BF26" s="676"/>
      <c r="BG26" s="659" t="s">
        <v>122</v>
      </c>
      <c r="BH26" s="660"/>
      <c r="BI26" s="660"/>
      <c r="BJ26" s="660"/>
      <c r="BK26" s="660"/>
      <c r="BL26" s="660"/>
      <c r="BM26" s="660"/>
      <c r="BN26" s="661"/>
      <c r="BO26" s="662" t="s">
        <v>122</v>
      </c>
      <c r="BP26" s="662"/>
      <c r="BQ26" s="662"/>
      <c r="BR26" s="662"/>
      <c r="BS26" s="663" t="s">
        <v>122</v>
      </c>
      <c r="BT26" s="663"/>
      <c r="BU26" s="663"/>
      <c r="BV26" s="663"/>
      <c r="BW26" s="663"/>
      <c r="BX26" s="663"/>
      <c r="BY26" s="663"/>
      <c r="BZ26" s="663"/>
      <c r="CA26" s="663"/>
      <c r="CB26" s="667"/>
      <c r="CD26" s="656" t="s">
        <v>284</v>
      </c>
      <c r="CE26" s="657"/>
      <c r="CF26" s="657"/>
      <c r="CG26" s="657"/>
      <c r="CH26" s="657"/>
      <c r="CI26" s="657"/>
      <c r="CJ26" s="657"/>
      <c r="CK26" s="657"/>
      <c r="CL26" s="657"/>
      <c r="CM26" s="657"/>
      <c r="CN26" s="657"/>
      <c r="CO26" s="657"/>
      <c r="CP26" s="657"/>
      <c r="CQ26" s="658"/>
      <c r="CR26" s="659">
        <v>2551908</v>
      </c>
      <c r="CS26" s="660"/>
      <c r="CT26" s="660"/>
      <c r="CU26" s="660"/>
      <c r="CV26" s="660"/>
      <c r="CW26" s="660"/>
      <c r="CX26" s="660"/>
      <c r="CY26" s="661"/>
      <c r="CZ26" s="664">
        <v>9.8000000000000007</v>
      </c>
      <c r="DA26" s="689"/>
      <c r="DB26" s="689"/>
      <c r="DC26" s="693"/>
      <c r="DD26" s="668">
        <v>2358084</v>
      </c>
      <c r="DE26" s="660"/>
      <c r="DF26" s="660"/>
      <c r="DG26" s="660"/>
      <c r="DH26" s="660"/>
      <c r="DI26" s="660"/>
      <c r="DJ26" s="660"/>
      <c r="DK26" s="661"/>
      <c r="DL26" s="668" t="s">
        <v>122</v>
      </c>
      <c r="DM26" s="660"/>
      <c r="DN26" s="660"/>
      <c r="DO26" s="660"/>
      <c r="DP26" s="660"/>
      <c r="DQ26" s="660"/>
      <c r="DR26" s="660"/>
      <c r="DS26" s="660"/>
      <c r="DT26" s="660"/>
      <c r="DU26" s="660"/>
      <c r="DV26" s="661"/>
      <c r="DW26" s="664" t="s">
        <v>122</v>
      </c>
      <c r="DX26" s="689"/>
      <c r="DY26" s="689"/>
      <c r="DZ26" s="689"/>
      <c r="EA26" s="689"/>
      <c r="EB26" s="689"/>
      <c r="EC26" s="690"/>
    </row>
    <row r="27" spans="2:133" ht="11.25" customHeight="1" x14ac:dyDescent="0.2">
      <c r="B27" s="656" t="s">
        <v>285</v>
      </c>
      <c r="C27" s="657"/>
      <c r="D27" s="657"/>
      <c r="E27" s="657"/>
      <c r="F27" s="657"/>
      <c r="G27" s="657"/>
      <c r="H27" s="657"/>
      <c r="I27" s="657"/>
      <c r="J27" s="657"/>
      <c r="K27" s="657"/>
      <c r="L27" s="657"/>
      <c r="M27" s="657"/>
      <c r="N27" s="657"/>
      <c r="O27" s="657"/>
      <c r="P27" s="657"/>
      <c r="Q27" s="658"/>
      <c r="R27" s="659">
        <v>106413</v>
      </c>
      <c r="S27" s="660"/>
      <c r="T27" s="660"/>
      <c r="U27" s="660"/>
      <c r="V27" s="660"/>
      <c r="W27" s="660"/>
      <c r="X27" s="660"/>
      <c r="Y27" s="661"/>
      <c r="Z27" s="662">
        <v>0.4</v>
      </c>
      <c r="AA27" s="662"/>
      <c r="AB27" s="662"/>
      <c r="AC27" s="662"/>
      <c r="AD27" s="663" t="s">
        <v>122</v>
      </c>
      <c r="AE27" s="663"/>
      <c r="AF27" s="663"/>
      <c r="AG27" s="663"/>
      <c r="AH27" s="663"/>
      <c r="AI27" s="663"/>
      <c r="AJ27" s="663"/>
      <c r="AK27" s="663"/>
      <c r="AL27" s="664" t="s">
        <v>122</v>
      </c>
      <c r="AM27" s="665"/>
      <c r="AN27" s="665"/>
      <c r="AO27" s="666"/>
      <c r="AP27" s="656" t="s">
        <v>286</v>
      </c>
      <c r="AQ27" s="657"/>
      <c r="AR27" s="657"/>
      <c r="AS27" s="657"/>
      <c r="AT27" s="657"/>
      <c r="AU27" s="657"/>
      <c r="AV27" s="657"/>
      <c r="AW27" s="657"/>
      <c r="AX27" s="657"/>
      <c r="AY27" s="657"/>
      <c r="AZ27" s="657"/>
      <c r="BA27" s="657"/>
      <c r="BB27" s="657"/>
      <c r="BC27" s="657"/>
      <c r="BD27" s="657"/>
      <c r="BE27" s="657"/>
      <c r="BF27" s="658"/>
      <c r="BG27" s="659">
        <v>3797020</v>
      </c>
      <c r="BH27" s="660"/>
      <c r="BI27" s="660"/>
      <c r="BJ27" s="660"/>
      <c r="BK27" s="660"/>
      <c r="BL27" s="660"/>
      <c r="BM27" s="660"/>
      <c r="BN27" s="661"/>
      <c r="BO27" s="662">
        <v>100</v>
      </c>
      <c r="BP27" s="662"/>
      <c r="BQ27" s="662"/>
      <c r="BR27" s="662"/>
      <c r="BS27" s="663">
        <v>34670</v>
      </c>
      <c r="BT27" s="663"/>
      <c r="BU27" s="663"/>
      <c r="BV27" s="663"/>
      <c r="BW27" s="663"/>
      <c r="BX27" s="663"/>
      <c r="BY27" s="663"/>
      <c r="BZ27" s="663"/>
      <c r="CA27" s="663"/>
      <c r="CB27" s="667"/>
      <c r="CD27" s="656" t="s">
        <v>287</v>
      </c>
      <c r="CE27" s="657"/>
      <c r="CF27" s="657"/>
      <c r="CG27" s="657"/>
      <c r="CH27" s="657"/>
      <c r="CI27" s="657"/>
      <c r="CJ27" s="657"/>
      <c r="CK27" s="657"/>
      <c r="CL27" s="657"/>
      <c r="CM27" s="657"/>
      <c r="CN27" s="657"/>
      <c r="CO27" s="657"/>
      <c r="CP27" s="657"/>
      <c r="CQ27" s="658"/>
      <c r="CR27" s="659">
        <v>2756270</v>
      </c>
      <c r="CS27" s="691"/>
      <c r="CT27" s="691"/>
      <c r="CU27" s="691"/>
      <c r="CV27" s="691"/>
      <c r="CW27" s="691"/>
      <c r="CX27" s="691"/>
      <c r="CY27" s="692"/>
      <c r="CZ27" s="664">
        <v>10.6</v>
      </c>
      <c r="DA27" s="689"/>
      <c r="DB27" s="689"/>
      <c r="DC27" s="693"/>
      <c r="DD27" s="668">
        <v>1085723</v>
      </c>
      <c r="DE27" s="691"/>
      <c r="DF27" s="691"/>
      <c r="DG27" s="691"/>
      <c r="DH27" s="691"/>
      <c r="DI27" s="691"/>
      <c r="DJ27" s="691"/>
      <c r="DK27" s="692"/>
      <c r="DL27" s="668">
        <v>671232</v>
      </c>
      <c r="DM27" s="691"/>
      <c r="DN27" s="691"/>
      <c r="DO27" s="691"/>
      <c r="DP27" s="691"/>
      <c r="DQ27" s="691"/>
      <c r="DR27" s="691"/>
      <c r="DS27" s="691"/>
      <c r="DT27" s="691"/>
      <c r="DU27" s="691"/>
      <c r="DV27" s="692"/>
      <c r="DW27" s="664">
        <v>4.8</v>
      </c>
      <c r="DX27" s="689"/>
      <c r="DY27" s="689"/>
      <c r="DZ27" s="689"/>
      <c r="EA27" s="689"/>
      <c r="EB27" s="689"/>
      <c r="EC27" s="690"/>
    </row>
    <row r="28" spans="2:133" ht="11.25" customHeight="1" x14ac:dyDescent="0.2">
      <c r="B28" s="656" t="s">
        <v>288</v>
      </c>
      <c r="C28" s="657"/>
      <c r="D28" s="657"/>
      <c r="E28" s="657"/>
      <c r="F28" s="657"/>
      <c r="G28" s="657"/>
      <c r="H28" s="657"/>
      <c r="I28" s="657"/>
      <c r="J28" s="657"/>
      <c r="K28" s="657"/>
      <c r="L28" s="657"/>
      <c r="M28" s="657"/>
      <c r="N28" s="657"/>
      <c r="O28" s="657"/>
      <c r="P28" s="657"/>
      <c r="Q28" s="658"/>
      <c r="R28" s="659">
        <v>330281</v>
      </c>
      <c r="S28" s="660"/>
      <c r="T28" s="660"/>
      <c r="U28" s="660"/>
      <c r="V28" s="660"/>
      <c r="W28" s="660"/>
      <c r="X28" s="660"/>
      <c r="Y28" s="661"/>
      <c r="Z28" s="662">
        <v>1.2</v>
      </c>
      <c r="AA28" s="662"/>
      <c r="AB28" s="662"/>
      <c r="AC28" s="662"/>
      <c r="AD28" s="663">
        <v>11831</v>
      </c>
      <c r="AE28" s="663"/>
      <c r="AF28" s="663"/>
      <c r="AG28" s="663"/>
      <c r="AH28" s="663"/>
      <c r="AI28" s="663"/>
      <c r="AJ28" s="663"/>
      <c r="AK28" s="663"/>
      <c r="AL28" s="664">
        <v>0.1</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289</v>
      </c>
      <c r="CE28" s="657"/>
      <c r="CF28" s="657"/>
      <c r="CG28" s="657"/>
      <c r="CH28" s="657"/>
      <c r="CI28" s="657"/>
      <c r="CJ28" s="657"/>
      <c r="CK28" s="657"/>
      <c r="CL28" s="657"/>
      <c r="CM28" s="657"/>
      <c r="CN28" s="657"/>
      <c r="CO28" s="657"/>
      <c r="CP28" s="657"/>
      <c r="CQ28" s="658"/>
      <c r="CR28" s="659">
        <v>3870973</v>
      </c>
      <c r="CS28" s="660"/>
      <c r="CT28" s="660"/>
      <c r="CU28" s="660"/>
      <c r="CV28" s="660"/>
      <c r="CW28" s="660"/>
      <c r="CX28" s="660"/>
      <c r="CY28" s="661"/>
      <c r="CZ28" s="664">
        <v>14.8</v>
      </c>
      <c r="DA28" s="689"/>
      <c r="DB28" s="689"/>
      <c r="DC28" s="693"/>
      <c r="DD28" s="668">
        <v>3738847</v>
      </c>
      <c r="DE28" s="660"/>
      <c r="DF28" s="660"/>
      <c r="DG28" s="660"/>
      <c r="DH28" s="660"/>
      <c r="DI28" s="660"/>
      <c r="DJ28" s="660"/>
      <c r="DK28" s="661"/>
      <c r="DL28" s="668">
        <v>3738847</v>
      </c>
      <c r="DM28" s="660"/>
      <c r="DN28" s="660"/>
      <c r="DO28" s="660"/>
      <c r="DP28" s="660"/>
      <c r="DQ28" s="660"/>
      <c r="DR28" s="660"/>
      <c r="DS28" s="660"/>
      <c r="DT28" s="660"/>
      <c r="DU28" s="660"/>
      <c r="DV28" s="661"/>
      <c r="DW28" s="664">
        <v>26.6</v>
      </c>
      <c r="DX28" s="689"/>
      <c r="DY28" s="689"/>
      <c r="DZ28" s="689"/>
      <c r="EA28" s="689"/>
      <c r="EB28" s="689"/>
      <c r="EC28" s="690"/>
    </row>
    <row r="29" spans="2:133" ht="11.25" customHeight="1" x14ac:dyDescent="0.2">
      <c r="B29" s="656" t="s">
        <v>290</v>
      </c>
      <c r="C29" s="657"/>
      <c r="D29" s="657"/>
      <c r="E29" s="657"/>
      <c r="F29" s="657"/>
      <c r="G29" s="657"/>
      <c r="H29" s="657"/>
      <c r="I29" s="657"/>
      <c r="J29" s="657"/>
      <c r="K29" s="657"/>
      <c r="L29" s="657"/>
      <c r="M29" s="657"/>
      <c r="N29" s="657"/>
      <c r="O29" s="657"/>
      <c r="P29" s="657"/>
      <c r="Q29" s="658"/>
      <c r="R29" s="659">
        <v>64753</v>
      </c>
      <c r="S29" s="660"/>
      <c r="T29" s="660"/>
      <c r="U29" s="660"/>
      <c r="V29" s="660"/>
      <c r="W29" s="660"/>
      <c r="X29" s="660"/>
      <c r="Y29" s="661"/>
      <c r="Z29" s="662">
        <v>0.2</v>
      </c>
      <c r="AA29" s="662"/>
      <c r="AB29" s="662"/>
      <c r="AC29" s="662"/>
      <c r="AD29" s="663" t="s">
        <v>122</v>
      </c>
      <c r="AE29" s="663"/>
      <c r="AF29" s="663"/>
      <c r="AG29" s="663"/>
      <c r="AH29" s="663"/>
      <c r="AI29" s="663"/>
      <c r="AJ29" s="663"/>
      <c r="AK29" s="663"/>
      <c r="AL29" s="664" t="s">
        <v>122</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291</v>
      </c>
      <c r="CE29" s="696"/>
      <c r="CF29" s="656" t="s">
        <v>66</v>
      </c>
      <c r="CG29" s="657"/>
      <c r="CH29" s="657"/>
      <c r="CI29" s="657"/>
      <c r="CJ29" s="657"/>
      <c r="CK29" s="657"/>
      <c r="CL29" s="657"/>
      <c r="CM29" s="657"/>
      <c r="CN29" s="657"/>
      <c r="CO29" s="657"/>
      <c r="CP29" s="657"/>
      <c r="CQ29" s="658"/>
      <c r="CR29" s="659">
        <v>3870827</v>
      </c>
      <c r="CS29" s="691"/>
      <c r="CT29" s="691"/>
      <c r="CU29" s="691"/>
      <c r="CV29" s="691"/>
      <c r="CW29" s="691"/>
      <c r="CX29" s="691"/>
      <c r="CY29" s="692"/>
      <c r="CZ29" s="664">
        <v>14.8</v>
      </c>
      <c r="DA29" s="689"/>
      <c r="DB29" s="689"/>
      <c r="DC29" s="693"/>
      <c r="DD29" s="668">
        <v>3738701</v>
      </c>
      <c r="DE29" s="691"/>
      <c r="DF29" s="691"/>
      <c r="DG29" s="691"/>
      <c r="DH29" s="691"/>
      <c r="DI29" s="691"/>
      <c r="DJ29" s="691"/>
      <c r="DK29" s="692"/>
      <c r="DL29" s="668">
        <v>3738701</v>
      </c>
      <c r="DM29" s="691"/>
      <c r="DN29" s="691"/>
      <c r="DO29" s="691"/>
      <c r="DP29" s="691"/>
      <c r="DQ29" s="691"/>
      <c r="DR29" s="691"/>
      <c r="DS29" s="691"/>
      <c r="DT29" s="691"/>
      <c r="DU29" s="691"/>
      <c r="DV29" s="692"/>
      <c r="DW29" s="664">
        <v>26.6</v>
      </c>
      <c r="DX29" s="689"/>
      <c r="DY29" s="689"/>
      <c r="DZ29" s="689"/>
      <c r="EA29" s="689"/>
      <c r="EB29" s="689"/>
      <c r="EC29" s="690"/>
    </row>
    <row r="30" spans="2:133" ht="11.25" customHeight="1" x14ac:dyDescent="0.2">
      <c r="B30" s="656" t="s">
        <v>292</v>
      </c>
      <c r="C30" s="657"/>
      <c r="D30" s="657"/>
      <c r="E30" s="657"/>
      <c r="F30" s="657"/>
      <c r="G30" s="657"/>
      <c r="H30" s="657"/>
      <c r="I30" s="657"/>
      <c r="J30" s="657"/>
      <c r="K30" s="657"/>
      <c r="L30" s="657"/>
      <c r="M30" s="657"/>
      <c r="N30" s="657"/>
      <c r="O30" s="657"/>
      <c r="P30" s="657"/>
      <c r="Q30" s="658"/>
      <c r="R30" s="659">
        <v>3306140</v>
      </c>
      <c r="S30" s="660"/>
      <c r="T30" s="660"/>
      <c r="U30" s="660"/>
      <c r="V30" s="660"/>
      <c r="W30" s="660"/>
      <c r="X30" s="660"/>
      <c r="Y30" s="661"/>
      <c r="Z30" s="662">
        <v>12.1</v>
      </c>
      <c r="AA30" s="662"/>
      <c r="AB30" s="662"/>
      <c r="AC30" s="662"/>
      <c r="AD30" s="663" t="s">
        <v>122</v>
      </c>
      <c r="AE30" s="663"/>
      <c r="AF30" s="663"/>
      <c r="AG30" s="663"/>
      <c r="AH30" s="663"/>
      <c r="AI30" s="663"/>
      <c r="AJ30" s="663"/>
      <c r="AK30" s="663"/>
      <c r="AL30" s="664" t="s">
        <v>122</v>
      </c>
      <c r="AM30" s="665"/>
      <c r="AN30" s="665"/>
      <c r="AO30" s="666"/>
      <c r="AP30" s="641" t="s">
        <v>210</v>
      </c>
      <c r="AQ30" s="642"/>
      <c r="AR30" s="642"/>
      <c r="AS30" s="642"/>
      <c r="AT30" s="642"/>
      <c r="AU30" s="642"/>
      <c r="AV30" s="642"/>
      <c r="AW30" s="642"/>
      <c r="AX30" s="642"/>
      <c r="AY30" s="642"/>
      <c r="AZ30" s="642"/>
      <c r="BA30" s="642"/>
      <c r="BB30" s="642"/>
      <c r="BC30" s="642"/>
      <c r="BD30" s="642"/>
      <c r="BE30" s="642"/>
      <c r="BF30" s="643"/>
      <c r="BG30" s="641" t="s">
        <v>293</v>
      </c>
      <c r="BH30" s="701"/>
      <c r="BI30" s="701"/>
      <c r="BJ30" s="701"/>
      <c r="BK30" s="701"/>
      <c r="BL30" s="701"/>
      <c r="BM30" s="701"/>
      <c r="BN30" s="701"/>
      <c r="BO30" s="701"/>
      <c r="BP30" s="701"/>
      <c r="BQ30" s="702"/>
      <c r="BR30" s="641" t="s">
        <v>294</v>
      </c>
      <c r="BS30" s="701"/>
      <c r="BT30" s="701"/>
      <c r="BU30" s="701"/>
      <c r="BV30" s="701"/>
      <c r="BW30" s="701"/>
      <c r="BX30" s="701"/>
      <c r="BY30" s="701"/>
      <c r="BZ30" s="701"/>
      <c r="CA30" s="701"/>
      <c r="CB30" s="702"/>
      <c r="CD30" s="697"/>
      <c r="CE30" s="698"/>
      <c r="CF30" s="656" t="s">
        <v>295</v>
      </c>
      <c r="CG30" s="657"/>
      <c r="CH30" s="657"/>
      <c r="CI30" s="657"/>
      <c r="CJ30" s="657"/>
      <c r="CK30" s="657"/>
      <c r="CL30" s="657"/>
      <c r="CM30" s="657"/>
      <c r="CN30" s="657"/>
      <c r="CO30" s="657"/>
      <c r="CP30" s="657"/>
      <c r="CQ30" s="658"/>
      <c r="CR30" s="659">
        <v>3775666</v>
      </c>
      <c r="CS30" s="660"/>
      <c r="CT30" s="660"/>
      <c r="CU30" s="660"/>
      <c r="CV30" s="660"/>
      <c r="CW30" s="660"/>
      <c r="CX30" s="660"/>
      <c r="CY30" s="661"/>
      <c r="CZ30" s="664">
        <v>14.5</v>
      </c>
      <c r="DA30" s="689"/>
      <c r="DB30" s="689"/>
      <c r="DC30" s="693"/>
      <c r="DD30" s="668">
        <v>3646522</v>
      </c>
      <c r="DE30" s="660"/>
      <c r="DF30" s="660"/>
      <c r="DG30" s="660"/>
      <c r="DH30" s="660"/>
      <c r="DI30" s="660"/>
      <c r="DJ30" s="660"/>
      <c r="DK30" s="661"/>
      <c r="DL30" s="668">
        <v>3646522</v>
      </c>
      <c r="DM30" s="660"/>
      <c r="DN30" s="660"/>
      <c r="DO30" s="660"/>
      <c r="DP30" s="660"/>
      <c r="DQ30" s="660"/>
      <c r="DR30" s="660"/>
      <c r="DS30" s="660"/>
      <c r="DT30" s="660"/>
      <c r="DU30" s="660"/>
      <c r="DV30" s="661"/>
      <c r="DW30" s="664">
        <v>26</v>
      </c>
      <c r="DX30" s="689"/>
      <c r="DY30" s="689"/>
      <c r="DZ30" s="689"/>
      <c r="EA30" s="689"/>
      <c r="EB30" s="689"/>
      <c r="EC30" s="690"/>
    </row>
    <row r="31" spans="2:133" ht="11.25" customHeight="1" x14ac:dyDescent="0.2">
      <c r="B31" s="672" t="s">
        <v>296</v>
      </c>
      <c r="C31" s="673"/>
      <c r="D31" s="673"/>
      <c r="E31" s="673"/>
      <c r="F31" s="673"/>
      <c r="G31" s="673"/>
      <c r="H31" s="673"/>
      <c r="I31" s="673"/>
      <c r="J31" s="673"/>
      <c r="K31" s="673"/>
      <c r="L31" s="673"/>
      <c r="M31" s="673"/>
      <c r="N31" s="673"/>
      <c r="O31" s="673"/>
      <c r="P31" s="673"/>
      <c r="Q31" s="674"/>
      <c r="R31" s="659" t="s">
        <v>122</v>
      </c>
      <c r="S31" s="660"/>
      <c r="T31" s="660"/>
      <c r="U31" s="660"/>
      <c r="V31" s="660"/>
      <c r="W31" s="660"/>
      <c r="X31" s="660"/>
      <c r="Y31" s="661"/>
      <c r="Z31" s="662" t="s">
        <v>122</v>
      </c>
      <c r="AA31" s="662"/>
      <c r="AB31" s="662"/>
      <c r="AC31" s="662"/>
      <c r="AD31" s="663" t="s">
        <v>122</v>
      </c>
      <c r="AE31" s="663"/>
      <c r="AF31" s="663"/>
      <c r="AG31" s="663"/>
      <c r="AH31" s="663"/>
      <c r="AI31" s="663"/>
      <c r="AJ31" s="663"/>
      <c r="AK31" s="663"/>
      <c r="AL31" s="664" t="s">
        <v>122</v>
      </c>
      <c r="AM31" s="665"/>
      <c r="AN31" s="665"/>
      <c r="AO31" s="666"/>
      <c r="AP31" s="705" t="s">
        <v>297</v>
      </c>
      <c r="AQ31" s="706"/>
      <c r="AR31" s="706"/>
      <c r="AS31" s="706"/>
      <c r="AT31" s="711" t="s">
        <v>298</v>
      </c>
      <c r="AU31" s="218"/>
      <c r="AV31" s="218"/>
      <c r="AW31" s="218"/>
      <c r="AX31" s="645" t="s">
        <v>176</v>
      </c>
      <c r="AY31" s="646"/>
      <c r="AZ31" s="646"/>
      <c r="BA31" s="646"/>
      <c r="BB31" s="646"/>
      <c r="BC31" s="646"/>
      <c r="BD31" s="646"/>
      <c r="BE31" s="646"/>
      <c r="BF31" s="647"/>
      <c r="BG31" s="715">
        <v>99.1</v>
      </c>
      <c r="BH31" s="703"/>
      <c r="BI31" s="703"/>
      <c r="BJ31" s="703"/>
      <c r="BK31" s="703"/>
      <c r="BL31" s="703"/>
      <c r="BM31" s="654">
        <v>96.7</v>
      </c>
      <c r="BN31" s="703"/>
      <c r="BO31" s="703"/>
      <c r="BP31" s="703"/>
      <c r="BQ31" s="704"/>
      <c r="BR31" s="715">
        <v>99.1</v>
      </c>
      <c r="BS31" s="703"/>
      <c r="BT31" s="703"/>
      <c r="BU31" s="703"/>
      <c r="BV31" s="703"/>
      <c r="BW31" s="703"/>
      <c r="BX31" s="654">
        <v>96.6</v>
      </c>
      <c r="BY31" s="703"/>
      <c r="BZ31" s="703"/>
      <c r="CA31" s="703"/>
      <c r="CB31" s="704"/>
      <c r="CD31" s="697"/>
      <c r="CE31" s="698"/>
      <c r="CF31" s="656" t="s">
        <v>299</v>
      </c>
      <c r="CG31" s="657"/>
      <c r="CH31" s="657"/>
      <c r="CI31" s="657"/>
      <c r="CJ31" s="657"/>
      <c r="CK31" s="657"/>
      <c r="CL31" s="657"/>
      <c r="CM31" s="657"/>
      <c r="CN31" s="657"/>
      <c r="CO31" s="657"/>
      <c r="CP31" s="657"/>
      <c r="CQ31" s="658"/>
      <c r="CR31" s="659">
        <v>95161</v>
      </c>
      <c r="CS31" s="691"/>
      <c r="CT31" s="691"/>
      <c r="CU31" s="691"/>
      <c r="CV31" s="691"/>
      <c r="CW31" s="691"/>
      <c r="CX31" s="691"/>
      <c r="CY31" s="692"/>
      <c r="CZ31" s="664">
        <v>0.4</v>
      </c>
      <c r="DA31" s="689"/>
      <c r="DB31" s="689"/>
      <c r="DC31" s="693"/>
      <c r="DD31" s="668">
        <v>92179</v>
      </c>
      <c r="DE31" s="691"/>
      <c r="DF31" s="691"/>
      <c r="DG31" s="691"/>
      <c r="DH31" s="691"/>
      <c r="DI31" s="691"/>
      <c r="DJ31" s="691"/>
      <c r="DK31" s="692"/>
      <c r="DL31" s="668">
        <v>92179</v>
      </c>
      <c r="DM31" s="691"/>
      <c r="DN31" s="691"/>
      <c r="DO31" s="691"/>
      <c r="DP31" s="691"/>
      <c r="DQ31" s="691"/>
      <c r="DR31" s="691"/>
      <c r="DS31" s="691"/>
      <c r="DT31" s="691"/>
      <c r="DU31" s="691"/>
      <c r="DV31" s="692"/>
      <c r="DW31" s="664">
        <v>0.7</v>
      </c>
      <c r="DX31" s="689"/>
      <c r="DY31" s="689"/>
      <c r="DZ31" s="689"/>
      <c r="EA31" s="689"/>
      <c r="EB31" s="689"/>
      <c r="EC31" s="690"/>
    </row>
    <row r="32" spans="2:133" ht="11.25" customHeight="1" x14ac:dyDescent="0.2">
      <c r="B32" s="656" t="s">
        <v>300</v>
      </c>
      <c r="C32" s="657"/>
      <c r="D32" s="657"/>
      <c r="E32" s="657"/>
      <c r="F32" s="657"/>
      <c r="G32" s="657"/>
      <c r="H32" s="657"/>
      <c r="I32" s="657"/>
      <c r="J32" s="657"/>
      <c r="K32" s="657"/>
      <c r="L32" s="657"/>
      <c r="M32" s="657"/>
      <c r="N32" s="657"/>
      <c r="O32" s="657"/>
      <c r="P32" s="657"/>
      <c r="Q32" s="658"/>
      <c r="R32" s="659">
        <v>1216115</v>
      </c>
      <c r="S32" s="660"/>
      <c r="T32" s="660"/>
      <c r="U32" s="660"/>
      <c r="V32" s="660"/>
      <c r="W32" s="660"/>
      <c r="X32" s="660"/>
      <c r="Y32" s="661"/>
      <c r="Z32" s="662">
        <v>4.5</v>
      </c>
      <c r="AA32" s="662"/>
      <c r="AB32" s="662"/>
      <c r="AC32" s="662"/>
      <c r="AD32" s="663" t="s">
        <v>122</v>
      </c>
      <c r="AE32" s="663"/>
      <c r="AF32" s="663"/>
      <c r="AG32" s="663"/>
      <c r="AH32" s="663"/>
      <c r="AI32" s="663"/>
      <c r="AJ32" s="663"/>
      <c r="AK32" s="663"/>
      <c r="AL32" s="664" t="s">
        <v>122</v>
      </c>
      <c r="AM32" s="665"/>
      <c r="AN32" s="665"/>
      <c r="AO32" s="666"/>
      <c r="AP32" s="707"/>
      <c r="AQ32" s="708"/>
      <c r="AR32" s="708"/>
      <c r="AS32" s="708"/>
      <c r="AT32" s="712"/>
      <c r="AU32" s="214" t="s">
        <v>301</v>
      </c>
      <c r="AX32" s="656" t="s">
        <v>302</v>
      </c>
      <c r="AY32" s="657"/>
      <c r="AZ32" s="657"/>
      <c r="BA32" s="657"/>
      <c r="BB32" s="657"/>
      <c r="BC32" s="657"/>
      <c r="BD32" s="657"/>
      <c r="BE32" s="657"/>
      <c r="BF32" s="658"/>
      <c r="BG32" s="716">
        <v>99</v>
      </c>
      <c r="BH32" s="691"/>
      <c r="BI32" s="691"/>
      <c r="BJ32" s="691"/>
      <c r="BK32" s="691"/>
      <c r="BL32" s="691"/>
      <c r="BM32" s="665">
        <v>97.3</v>
      </c>
      <c r="BN32" s="691"/>
      <c r="BO32" s="691"/>
      <c r="BP32" s="691"/>
      <c r="BQ32" s="714"/>
      <c r="BR32" s="716">
        <v>99</v>
      </c>
      <c r="BS32" s="691"/>
      <c r="BT32" s="691"/>
      <c r="BU32" s="691"/>
      <c r="BV32" s="691"/>
      <c r="BW32" s="691"/>
      <c r="BX32" s="665">
        <v>97.3</v>
      </c>
      <c r="BY32" s="691"/>
      <c r="BZ32" s="691"/>
      <c r="CA32" s="691"/>
      <c r="CB32" s="714"/>
      <c r="CD32" s="699"/>
      <c r="CE32" s="700"/>
      <c r="CF32" s="656" t="s">
        <v>303</v>
      </c>
      <c r="CG32" s="657"/>
      <c r="CH32" s="657"/>
      <c r="CI32" s="657"/>
      <c r="CJ32" s="657"/>
      <c r="CK32" s="657"/>
      <c r="CL32" s="657"/>
      <c r="CM32" s="657"/>
      <c r="CN32" s="657"/>
      <c r="CO32" s="657"/>
      <c r="CP32" s="657"/>
      <c r="CQ32" s="658"/>
      <c r="CR32" s="659">
        <v>146</v>
      </c>
      <c r="CS32" s="660"/>
      <c r="CT32" s="660"/>
      <c r="CU32" s="660"/>
      <c r="CV32" s="660"/>
      <c r="CW32" s="660"/>
      <c r="CX32" s="660"/>
      <c r="CY32" s="661"/>
      <c r="CZ32" s="664">
        <v>0</v>
      </c>
      <c r="DA32" s="689"/>
      <c r="DB32" s="689"/>
      <c r="DC32" s="693"/>
      <c r="DD32" s="668">
        <v>146</v>
      </c>
      <c r="DE32" s="660"/>
      <c r="DF32" s="660"/>
      <c r="DG32" s="660"/>
      <c r="DH32" s="660"/>
      <c r="DI32" s="660"/>
      <c r="DJ32" s="660"/>
      <c r="DK32" s="661"/>
      <c r="DL32" s="668">
        <v>146</v>
      </c>
      <c r="DM32" s="660"/>
      <c r="DN32" s="660"/>
      <c r="DO32" s="660"/>
      <c r="DP32" s="660"/>
      <c r="DQ32" s="660"/>
      <c r="DR32" s="660"/>
      <c r="DS32" s="660"/>
      <c r="DT32" s="660"/>
      <c r="DU32" s="660"/>
      <c r="DV32" s="661"/>
      <c r="DW32" s="664">
        <v>0</v>
      </c>
      <c r="DX32" s="689"/>
      <c r="DY32" s="689"/>
      <c r="DZ32" s="689"/>
      <c r="EA32" s="689"/>
      <c r="EB32" s="689"/>
      <c r="EC32" s="690"/>
    </row>
    <row r="33" spans="2:133" ht="11.25" customHeight="1" x14ac:dyDescent="0.2">
      <c r="B33" s="656" t="s">
        <v>304</v>
      </c>
      <c r="C33" s="657"/>
      <c r="D33" s="657"/>
      <c r="E33" s="657"/>
      <c r="F33" s="657"/>
      <c r="G33" s="657"/>
      <c r="H33" s="657"/>
      <c r="I33" s="657"/>
      <c r="J33" s="657"/>
      <c r="K33" s="657"/>
      <c r="L33" s="657"/>
      <c r="M33" s="657"/>
      <c r="N33" s="657"/>
      <c r="O33" s="657"/>
      <c r="P33" s="657"/>
      <c r="Q33" s="658"/>
      <c r="R33" s="659">
        <v>75851</v>
      </c>
      <c r="S33" s="660"/>
      <c r="T33" s="660"/>
      <c r="U33" s="660"/>
      <c r="V33" s="660"/>
      <c r="W33" s="660"/>
      <c r="X33" s="660"/>
      <c r="Y33" s="661"/>
      <c r="Z33" s="662">
        <v>0.3</v>
      </c>
      <c r="AA33" s="662"/>
      <c r="AB33" s="662"/>
      <c r="AC33" s="662"/>
      <c r="AD33" s="663">
        <v>274</v>
      </c>
      <c r="AE33" s="663"/>
      <c r="AF33" s="663"/>
      <c r="AG33" s="663"/>
      <c r="AH33" s="663"/>
      <c r="AI33" s="663"/>
      <c r="AJ33" s="663"/>
      <c r="AK33" s="663"/>
      <c r="AL33" s="664">
        <v>0</v>
      </c>
      <c r="AM33" s="665"/>
      <c r="AN33" s="665"/>
      <c r="AO33" s="666"/>
      <c r="AP33" s="709"/>
      <c r="AQ33" s="710"/>
      <c r="AR33" s="710"/>
      <c r="AS33" s="710"/>
      <c r="AT33" s="713"/>
      <c r="AU33" s="219"/>
      <c r="AV33" s="219"/>
      <c r="AW33" s="219"/>
      <c r="AX33" s="680" t="s">
        <v>305</v>
      </c>
      <c r="AY33" s="681"/>
      <c r="AZ33" s="681"/>
      <c r="BA33" s="681"/>
      <c r="BB33" s="681"/>
      <c r="BC33" s="681"/>
      <c r="BD33" s="681"/>
      <c r="BE33" s="681"/>
      <c r="BF33" s="682"/>
      <c r="BG33" s="717">
        <v>99.1</v>
      </c>
      <c r="BH33" s="718"/>
      <c r="BI33" s="718"/>
      <c r="BJ33" s="718"/>
      <c r="BK33" s="718"/>
      <c r="BL33" s="718"/>
      <c r="BM33" s="719">
        <v>96.2</v>
      </c>
      <c r="BN33" s="718"/>
      <c r="BO33" s="718"/>
      <c r="BP33" s="718"/>
      <c r="BQ33" s="720"/>
      <c r="BR33" s="717">
        <v>99.1</v>
      </c>
      <c r="BS33" s="718"/>
      <c r="BT33" s="718"/>
      <c r="BU33" s="718"/>
      <c r="BV33" s="718"/>
      <c r="BW33" s="718"/>
      <c r="BX33" s="719">
        <v>96.2</v>
      </c>
      <c r="BY33" s="718"/>
      <c r="BZ33" s="718"/>
      <c r="CA33" s="718"/>
      <c r="CB33" s="720"/>
      <c r="CD33" s="656" t="s">
        <v>306</v>
      </c>
      <c r="CE33" s="657"/>
      <c r="CF33" s="657"/>
      <c r="CG33" s="657"/>
      <c r="CH33" s="657"/>
      <c r="CI33" s="657"/>
      <c r="CJ33" s="657"/>
      <c r="CK33" s="657"/>
      <c r="CL33" s="657"/>
      <c r="CM33" s="657"/>
      <c r="CN33" s="657"/>
      <c r="CO33" s="657"/>
      <c r="CP33" s="657"/>
      <c r="CQ33" s="658"/>
      <c r="CR33" s="659">
        <v>9701804</v>
      </c>
      <c r="CS33" s="691"/>
      <c r="CT33" s="691"/>
      <c r="CU33" s="691"/>
      <c r="CV33" s="691"/>
      <c r="CW33" s="691"/>
      <c r="CX33" s="691"/>
      <c r="CY33" s="692"/>
      <c r="CZ33" s="664">
        <v>37.200000000000003</v>
      </c>
      <c r="DA33" s="689"/>
      <c r="DB33" s="689"/>
      <c r="DC33" s="693"/>
      <c r="DD33" s="668">
        <v>7494258</v>
      </c>
      <c r="DE33" s="691"/>
      <c r="DF33" s="691"/>
      <c r="DG33" s="691"/>
      <c r="DH33" s="691"/>
      <c r="DI33" s="691"/>
      <c r="DJ33" s="691"/>
      <c r="DK33" s="692"/>
      <c r="DL33" s="668">
        <v>5126542</v>
      </c>
      <c r="DM33" s="691"/>
      <c r="DN33" s="691"/>
      <c r="DO33" s="691"/>
      <c r="DP33" s="691"/>
      <c r="DQ33" s="691"/>
      <c r="DR33" s="691"/>
      <c r="DS33" s="691"/>
      <c r="DT33" s="691"/>
      <c r="DU33" s="691"/>
      <c r="DV33" s="692"/>
      <c r="DW33" s="664">
        <v>36.5</v>
      </c>
      <c r="DX33" s="689"/>
      <c r="DY33" s="689"/>
      <c r="DZ33" s="689"/>
      <c r="EA33" s="689"/>
      <c r="EB33" s="689"/>
      <c r="EC33" s="690"/>
    </row>
    <row r="34" spans="2:133" ht="11.25" customHeight="1" x14ac:dyDescent="0.2">
      <c r="B34" s="656" t="s">
        <v>307</v>
      </c>
      <c r="C34" s="657"/>
      <c r="D34" s="657"/>
      <c r="E34" s="657"/>
      <c r="F34" s="657"/>
      <c r="G34" s="657"/>
      <c r="H34" s="657"/>
      <c r="I34" s="657"/>
      <c r="J34" s="657"/>
      <c r="K34" s="657"/>
      <c r="L34" s="657"/>
      <c r="M34" s="657"/>
      <c r="N34" s="657"/>
      <c r="O34" s="657"/>
      <c r="P34" s="657"/>
      <c r="Q34" s="658"/>
      <c r="R34" s="659">
        <v>243325</v>
      </c>
      <c r="S34" s="660"/>
      <c r="T34" s="660"/>
      <c r="U34" s="660"/>
      <c r="V34" s="660"/>
      <c r="W34" s="660"/>
      <c r="X34" s="660"/>
      <c r="Y34" s="661"/>
      <c r="Z34" s="662">
        <v>0.9</v>
      </c>
      <c r="AA34" s="662"/>
      <c r="AB34" s="662"/>
      <c r="AC34" s="662"/>
      <c r="AD34" s="663" t="s">
        <v>122</v>
      </c>
      <c r="AE34" s="663"/>
      <c r="AF34" s="663"/>
      <c r="AG34" s="663"/>
      <c r="AH34" s="663"/>
      <c r="AI34" s="663"/>
      <c r="AJ34" s="663"/>
      <c r="AK34" s="663"/>
      <c r="AL34" s="664" t="s">
        <v>122</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308</v>
      </c>
      <c r="CE34" s="657"/>
      <c r="CF34" s="657"/>
      <c r="CG34" s="657"/>
      <c r="CH34" s="657"/>
      <c r="CI34" s="657"/>
      <c r="CJ34" s="657"/>
      <c r="CK34" s="657"/>
      <c r="CL34" s="657"/>
      <c r="CM34" s="657"/>
      <c r="CN34" s="657"/>
      <c r="CO34" s="657"/>
      <c r="CP34" s="657"/>
      <c r="CQ34" s="658"/>
      <c r="CR34" s="659">
        <v>3142011</v>
      </c>
      <c r="CS34" s="660"/>
      <c r="CT34" s="660"/>
      <c r="CU34" s="660"/>
      <c r="CV34" s="660"/>
      <c r="CW34" s="660"/>
      <c r="CX34" s="660"/>
      <c r="CY34" s="661"/>
      <c r="CZ34" s="664">
        <v>12.1</v>
      </c>
      <c r="DA34" s="689"/>
      <c r="DB34" s="689"/>
      <c r="DC34" s="693"/>
      <c r="DD34" s="668">
        <v>2276192</v>
      </c>
      <c r="DE34" s="660"/>
      <c r="DF34" s="660"/>
      <c r="DG34" s="660"/>
      <c r="DH34" s="660"/>
      <c r="DI34" s="660"/>
      <c r="DJ34" s="660"/>
      <c r="DK34" s="661"/>
      <c r="DL34" s="668">
        <v>1914414</v>
      </c>
      <c r="DM34" s="660"/>
      <c r="DN34" s="660"/>
      <c r="DO34" s="660"/>
      <c r="DP34" s="660"/>
      <c r="DQ34" s="660"/>
      <c r="DR34" s="660"/>
      <c r="DS34" s="660"/>
      <c r="DT34" s="660"/>
      <c r="DU34" s="660"/>
      <c r="DV34" s="661"/>
      <c r="DW34" s="664">
        <v>13.6</v>
      </c>
      <c r="DX34" s="689"/>
      <c r="DY34" s="689"/>
      <c r="DZ34" s="689"/>
      <c r="EA34" s="689"/>
      <c r="EB34" s="689"/>
      <c r="EC34" s="690"/>
    </row>
    <row r="35" spans="2:133" ht="11.25" customHeight="1" x14ac:dyDescent="0.2">
      <c r="B35" s="656" t="s">
        <v>309</v>
      </c>
      <c r="C35" s="657"/>
      <c r="D35" s="657"/>
      <c r="E35" s="657"/>
      <c r="F35" s="657"/>
      <c r="G35" s="657"/>
      <c r="H35" s="657"/>
      <c r="I35" s="657"/>
      <c r="J35" s="657"/>
      <c r="K35" s="657"/>
      <c r="L35" s="657"/>
      <c r="M35" s="657"/>
      <c r="N35" s="657"/>
      <c r="O35" s="657"/>
      <c r="P35" s="657"/>
      <c r="Q35" s="658"/>
      <c r="R35" s="659">
        <v>1499929</v>
      </c>
      <c r="S35" s="660"/>
      <c r="T35" s="660"/>
      <c r="U35" s="660"/>
      <c r="V35" s="660"/>
      <c r="W35" s="660"/>
      <c r="X35" s="660"/>
      <c r="Y35" s="661"/>
      <c r="Z35" s="662">
        <v>5.5</v>
      </c>
      <c r="AA35" s="662"/>
      <c r="AB35" s="662"/>
      <c r="AC35" s="662"/>
      <c r="AD35" s="663" t="s">
        <v>122</v>
      </c>
      <c r="AE35" s="663"/>
      <c r="AF35" s="663"/>
      <c r="AG35" s="663"/>
      <c r="AH35" s="663"/>
      <c r="AI35" s="663"/>
      <c r="AJ35" s="663"/>
      <c r="AK35" s="663"/>
      <c r="AL35" s="664" t="s">
        <v>122</v>
      </c>
      <c r="AM35" s="665"/>
      <c r="AN35" s="665"/>
      <c r="AO35" s="666"/>
      <c r="AP35" s="222"/>
      <c r="AQ35" s="641" t="s">
        <v>310</v>
      </c>
      <c r="AR35" s="642"/>
      <c r="AS35" s="642"/>
      <c r="AT35" s="642"/>
      <c r="AU35" s="642"/>
      <c r="AV35" s="642"/>
      <c r="AW35" s="642"/>
      <c r="AX35" s="642"/>
      <c r="AY35" s="642"/>
      <c r="AZ35" s="642"/>
      <c r="BA35" s="642"/>
      <c r="BB35" s="642"/>
      <c r="BC35" s="642"/>
      <c r="BD35" s="642"/>
      <c r="BE35" s="642"/>
      <c r="BF35" s="643"/>
      <c r="BG35" s="641" t="s">
        <v>311</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312</v>
      </c>
      <c r="CE35" s="657"/>
      <c r="CF35" s="657"/>
      <c r="CG35" s="657"/>
      <c r="CH35" s="657"/>
      <c r="CI35" s="657"/>
      <c r="CJ35" s="657"/>
      <c r="CK35" s="657"/>
      <c r="CL35" s="657"/>
      <c r="CM35" s="657"/>
      <c r="CN35" s="657"/>
      <c r="CO35" s="657"/>
      <c r="CP35" s="657"/>
      <c r="CQ35" s="658"/>
      <c r="CR35" s="659">
        <v>181555</v>
      </c>
      <c r="CS35" s="691"/>
      <c r="CT35" s="691"/>
      <c r="CU35" s="691"/>
      <c r="CV35" s="691"/>
      <c r="CW35" s="691"/>
      <c r="CX35" s="691"/>
      <c r="CY35" s="692"/>
      <c r="CZ35" s="664">
        <v>0.7</v>
      </c>
      <c r="DA35" s="689"/>
      <c r="DB35" s="689"/>
      <c r="DC35" s="693"/>
      <c r="DD35" s="668">
        <v>142824</v>
      </c>
      <c r="DE35" s="691"/>
      <c r="DF35" s="691"/>
      <c r="DG35" s="691"/>
      <c r="DH35" s="691"/>
      <c r="DI35" s="691"/>
      <c r="DJ35" s="691"/>
      <c r="DK35" s="692"/>
      <c r="DL35" s="668">
        <v>139813</v>
      </c>
      <c r="DM35" s="691"/>
      <c r="DN35" s="691"/>
      <c r="DO35" s="691"/>
      <c r="DP35" s="691"/>
      <c r="DQ35" s="691"/>
      <c r="DR35" s="691"/>
      <c r="DS35" s="691"/>
      <c r="DT35" s="691"/>
      <c r="DU35" s="691"/>
      <c r="DV35" s="692"/>
      <c r="DW35" s="664">
        <v>1</v>
      </c>
      <c r="DX35" s="689"/>
      <c r="DY35" s="689"/>
      <c r="DZ35" s="689"/>
      <c r="EA35" s="689"/>
      <c r="EB35" s="689"/>
      <c r="EC35" s="690"/>
    </row>
    <row r="36" spans="2:133" ht="11.25" customHeight="1" x14ac:dyDescent="0.2">
      <c r="B36" s="656" t="s">
        <v>313</v>
      </c>
      <c r="C36" s="657"/>
      <c r="D36" s="657"/>
      <c r="E36" s="657"/>
      <c r="F36" s="657"/>
      <c r="G36" s="657"/>
      <c r="H36" s="657"/>
      <c r="I36" s="657"/>
      <c r="J36" s="657"/>
      <c r="K36" s="657"/>
      <c r="L36" s="657"/>
      <c r="M36" s="657"/>
      <c r="N36" s="657"/>
      <c r="O36" s="657"/>
      <c r="P36" s="657"/>
      <c r="Q36" s="658"/>
      <c r="R36" s="659">
        <v>915202</v>
      </c>
      <c r="S36" s="660"/>
      <c r="T36" s="660"/>
      <c r="U36" s="660"/>
      <c r="V36" s="660"/>
      <c r="W36" s="660"/>
      <c r="X36" s="660"/>
      <c r="Y36" s="661"/>
      <c r="Z36" s="662">
        <v>3.4</v>
      </c>
      <c r="AA36" s="662"/>
      <c r="AB36" s="662"/>
      <c r="AC36" s="662"/>
      <c r="AD36" s="663" t="s">
        <v>122</v>
      </c>
      <c r="AE36" s="663"/>
      <c r="AF36" s="663"/>
      <c r="AG36" s="663"/>
      <c r="AH36" s="663"/>
      <c r="AI36" s="663"/>
      <c r="AJ36" s="663"/>
      <c r="AK36" s="663"/>
      <c r="AL36" s="664" t="s">
        <v>122</v>
      </c>
      <c r="AM36" s="665"/>
      <c r="AN36" s="665"/>
      <c r="AO36" s="666"/>
      <c r="AP36" s="222"/>
      <c r="AQ36" s="725" t="s">
        <v>314</v>
      </c>
      <c r="AR36" s="726"/>
      <c r="AS36" s="726"/>
      <c r="AT36" s="726"/>
      <c r="AU36" s="726"/>
      <c r="AV36" s="726"/>
      <c r="AW36" s="726"/>
      <c r="AX36" s="726"/>
      <c r="AY36" s="727"/>
      <c r="AZ36" s="648">
        <v>3269826</v>
      </c>
      <c r="BA36" s="649"/>
      <c r="BB36" s="649"/>
      <c r="BC36" s="649"/>
      <c r="BD36" s="649"/>
      <c r="BE36" s="649"/>
      <c r="BF36" s="721"/>
      <c r="BG36" s="645" t="s">
        <v>315</v>
      </c>
      <c r="BH36" s="646"/>
      <c r="BI36" s="646"/>
      <c r="BJ36" s="646"/>
      <c r="BK36" s="646"/>
      <c r="BL36" s="646"/>
      <c r="BM36" s="646"/>
      <c r="BN36" s="646"/>
      <c r="BO36" s="646"/>
      <c r="BP36" s="646"/>
      <c r="BQ36" s="646"/>
      <c r="BR36" s="646"/>
      <c r="BS36" s="646"/>
      <c r="BT36" s="646"/>
      <c r="BU36" s="647"/>
      <c r="BV36" s="648">
        <v>28929</v>
      </c>
      <c r="BW36" s="649"/>
      <c r="BX36" s="649"/>
      <c r="BY36" s="649"/>
      <c r="BZ36" s="649"/>
      <c r="CA36" s="649"/>
      <c r="CB36" s="721"/>
      <c r="CD36" s="656" t="s">
        <v>316</v>
      </c>
      <c r="CE36" s="657"/>
      <c r="CF36" s="657"/>
      <c r="CG36" s="657"/>
      <c r="CH36" s="657"/>
      <c r="CI36" s="657"/>
      <c r="CJ36" s="657"/>
      <c r="CK36" s="657"/>
      <c r="CL36" s="657"/>
      <c r="CM36" s="657"/>
      <c r="CN36" s="657"/>
      <c r="CO36" s="657"/>
      <c r="CP36" s="657"/>
      <c r="CQ36" s="658"/>
      <c r="CR36" s="659">
        <v>3546374</v>
      </c>
      <c r="CS36" s="660"/>
      <c r="CT36" s="660"/>
      <c r="CU36" s="660"/>
      <c r="CV36" s="660"/>
      <c r="CW36" s="660"/>
      <c r="CX36" s="660"/>
      <c r="CY36" s="661"/>
      <c r="CZ36" s="664">
        <v>13.6</v>
      </c>
      <c r="DA36" s="689"/>
      <c r="DB36" s="689"/>
      <c r="DC36" s="693"/>
      <c r="DD36" s="668">
        <v>2799291</v>
      </c>
      <c r="DE36" s="660"/>
      <c r="DF36" s="660"/>
      <c r="DG36" s="660"/>
      <c r="DH36" s="660"/>
      <c r="DI36" s="660"/>
      <c r="DJ36" s="660"/>
      <c r="DK36" s="661"/>
      <c r="DL36" s="668">
        <v>1611952</v>
      </c>
      <c r="DM36" s="660"/>
      <c r="DN36" s="660"/>
      <c r="DO36" s="660"/>
      <c r="DP36" s="660"/>
      <c r="DQ36" s="660"/>
      <c r="DR36" s="660"/>
      <c r="DS36" s="660"/>
      <c r="DT36" s="660"/>
      <c r="DU36" s="660"/>
      <c r="DV36" s="661"/>
      <c r="DW36" s="664">
        <v>11.5</v>
      </c>
      <c r="DX36" s="689"/>
      <c r="DY36" s="689"/>
      <c r="DZ36" s="689"/>
      <c r="EA36" s="689"/>
      <c r="EB36" s="689"/>
      <c r="EC36" s="690"/>
    </row>
    <row r="37" spans="2:133" ht="11.25" customHeight="1" x14ac:dyDescent="0.2">
      <c r="B37" s="656" t="s">
        <v>317</v>
      </c>
      <c r="C37" s="657"/>
      <c r="D37" s="657"/>
      <c r="E37" s="657"/>
      <c r="F37" s="657"/>
      <c r="G37" s="657"/>
      <c r="H37" s="657"/>
      <c r="I37" s="657"/>
      <c r="J37" s="657"/>
      <c r="K37" s="657"/>
      <c r="L37" s="657"/>
      <c r="M37" s="657"/>
      <c r="N37" s="657"/>
      <c r="O37" s="657"/>
      <c r="P37" s="657"/>
      <c r="Q37" s="658"/>
      <c r="R37" s="659">
        <v>418760</v>
      </c>
      <c r="S37" s="660"/>
      <c r="T37" s="660"/>
      <c r="U37" s="660"/>
      <c r="V37" s="660"/>
      <c r="W37" s="660"/>
      <c r="X37" s="660"/>
      <c r="Y37" s="661"/>
      <c r="Z37" s="662">
        <v>1.5</v>
      </c>
      <c r="AA37" s="662"/>
      <c r="AB37" s="662"/>
      <c r="AC37" s="662"/>
      <c r="AD37" s="663">
        <v>1731</v>
      </c>
      <c r="AE37" s="663"/>
      <c r="AF37" s="663"/>
      <c r="AG37" s="663"/>
      <c r="AH37" s="663"/>
      <c r="AI37" s="663"/>
      <c r="AJ37" s="663"/>
      <c r="AK37" s="663"/>
      <c r="AL37" s="664">
        <v>0</v>
      </c>
      <c r="AM37" s="665"/>
      <c r="AN37" s="665"/>
      <c r="AO37" s="666"/>
      <c r="AQ37" s="722" t="s">
        <v>318</v>
      </c>
      <c r="AR37" s="723"/>
      <c r="AS37" s="723"/>
      <c r="AT37" s="723"/>
      <c r="AU37" s="723"/>
      <c r="AV37" s="723"/>
      <c r="AW37" s="723"/>
      <c r="AX37" s="723"/>
      <c r="AY37" s="724"/>
      <c r="AZ37" s="659">
        <v>530000</v>
      </c>
      <c r="BA37" s="660"/>
      <c r="BB37" s="660"/>
      <c r="BC37" s="660"/>
      <c r="BD37" s="691"/>
      <c r="BE37" s="691"/>
      <c r="BF37" s="714"/>
      <c r="BG37" s="656" t="s">
        <v>319</v>
      </c>
      <c r="BH37" s="657"/>
      <c r="BI37" s="657"/>
      <c r="BJ37" s="657"/>
      <c r="BK37" s="657"/>
      <c r="BL37" s="657"/>
      <c r="BM37" s="657"/>
      <c r="BN37" s="657"/>
      <c r="BO37" s="657"/>
      <c r="BP37" s="657"/>
      <c r="BQ37" s="657"/>
      <c r="BR37" s="657"/>
      <c r="BS37" s="657"/>
      <c r="BT37" s="657"/>
      <c r="BU37" s="658"/>
      <c r="BV37" s="659">
        <v>-20705</v>
      </c>
      <c r="BW37" s="660"/>
      <c r="BX37" s="660"/>
      <c r="BY37" s="660"/>
      <c r="BZ37" s="660"/>
      <c r="CA37" s="660"/>
      <c r="CB37" s="669"/>
      <c r="CD37" s="656" t="s">
        <v>320</v>
      </c>
      <c r="CE37" s="657"/>
      <c r="CF37" s="657"/>
      <c r="CG37" s="657"/>
      <c r="CH37" s="657"/>
      <c r="CI37" s="657"/>
      <c r="CJ37" s="657"/>
      <c r="CK37" s="657"/>
      <c r="CL37" s="657"/>
      <c r="CM37" s="657"/>
      <c r="CN37" s="657"/>
      <c r="CO37" s="657"/>
      <c r="CP37" s="657"/>
      <c r="CQ37" s="658"/>
      <c r="CR37" s="659">
        <v>487673</v>
      </c>
      <c r="CS37" s="691"/>
      <c r="CT37" s="691"/>
      <c r="CU37" s="691"/>
      <c r="CV37" s="691"/>
      <c r="CW37" s="691"/>
      <c r="CX37" s="691"/>
      <c r="CY37" s="692"/>
      <c r="CZ37" s="664">
        <v>1.9</v>
      </c>
      <c r="DA37" s="689"/>
      <c r="DB37" s="689"/>
      <c r="DC37" s="693"/>
      <c r="DD37" s="668">
        <v>476673</v>
      </c>
      <c r="DE37" s="691"/>
      <c r="DF37" s="691"/>
      <c r="DG37" s="691"/>
      <c r="DH37" s="691"/>
      <c r="DI37" s="691"/>
      <c r="DJ37" s="691"/>
      <c r="DK37" s="692"/>
      <c r="DL37" s="668">
        <v>476264</v>
      </c>
      <c r="DM37" s="691"/>
      <c r="DN37" s="691"/>
      <c r="DO37" s="691"/>
      <c r="DP37" s="691"/>
      <c r="DQ37" s="691"/>
      <c r="DR37" s="691"/>
      <c r="DS37" s="691"/>
      <c r="DT37" s="691"/>
      <c r="DU37" s="691"/>
      <c r="DV37" s="692"/>
      <c r="DW37" s="664">
        <v>3.4</v>
      </c>
      <c r="DX37" s="689"/>
      <c r="DY37" s="689"/>
      <c r="DZ37" s="689"/>
      <c r="EA37" s="689"/>
      <c r="EB37" s="689"/>
      <c r="EC37" s="690"/>
    </row>
    <row r="38" spans="2:133" ht="11.25" customHeight="1" x14ac:dyDescent="0.2">
      <c r="B38" s="656" t="s">
        <v>321</v>
      </c>
      <c r="C38" s="657"/>
      <c r="D38" s="657"/>
      <c r="E38" s="657"/>
      <c r="F38" s="657"/>
      <c r="G38" s="657"/>
      <c r="H38" s="657"/>
      <c r="I38" s="657"/>
      <c r="J38" s="657"/>
      <c r="K38" s="657"/>
      <c r="L38" s="657"/>
      <c r="M38" s="657"/>
      <c r="N38" s="657"/>
      <c r="O38" s="657"/>
      <c r="P38" s="657"/>
      <c r="Q38" s="658"/>
      <c r="R38" s="659">
        <v>3399832</v>
      </c>
      <c r="S38" s="660"/>
      <c r="T38" s="660"/>
      <c r="U38" s="660"/>
      <c r="V38" s="660"/>
      <c r="W38" s="660"/>
      <c r="X38" s="660"/>
      <c r="Y38" s="661"/>
      <c r="Z38" s="662">
        <v>12.5</v>
      </c>
      <c r="AA38" s="662"/>
      <c r="AB38" s="662"/>
      <c r="AC38" s="662"/>
      <c r="AD38" s="663" t="s">
        <v>122</v>
      </c>
      <c r="AE38" s="663"/>
      <c r="AF38" s="663"/>
      <c r="AG38" s="663"/>
      <c r="AH38" s="663"/>
      <c r="AI38" s="663"/>
      <c r="AJ38" s="663"/>
      <c r="AK38" s="663"/>
      <c r="AL38" s="664" t="s">
        <v>122</v>
      </c>
      <c r="AM38" s="665"/>
      <c r="AN38" s="665"/>
      <c r="AO38" s="666"/>
      <c r="AQ38" s="722" t="s">
        <v>322</v>
      </c>
      <c r="AR38" s="723"/>
      <c r="AS38" s="723"/>
      <c r="AT38" s="723"/>
      <c r="AU38" s="723"/>
      <c r="AV38" s="723"/>
      <c r="AW38" s="723"/>
      <c r="AX38" s="723"/>
      <c r="AY38" s="724"/>
      <c r="AZ38" s="659">
        <v>432421</v>
      </c>
      <c r="BA38" s="660"/>
      <c r="BB38" s="660"/>
      <c r="BC38" s="660"/>
      <c r="BD38" s="691"/>
      <c r="BE38" s="691"/>
      <c r="BF38" s="714"/>
      <c r="BG38" s="656" t="s">
        <v>323</v>
      </c>
      <c r="BH38" s="657"/>
      <c r="BI38" s="657"/>
      <c r="BJ38" s="657"/>
      <c r="BK38" s="657"/>
      <c r="BL38" s="657"/>
      <c r="BM38" s="657"/>
      <c r="BN38" s="657"/>
      <c r="BO38" s="657"/>
      <c r="BP38" s="657"/>
      <c r="BQ38" s="657"/>
      <c r="BR38" s="657"/>
      <c r="BS38" s="657"/>
      <c r="BT38" s="657"/>
      <c r="BU38" s="658"/>
      <c r="BV38" s="659">
        <v>3827</v>
      </c>
      <c r="BW38" s="660"/>
      <c r="BX38" s="660"/>
      <c r="BY38" s="660"/>
      <c r="BZ38" s="660"/>
      <c r="CA38" s="660"/>
      <c r="CB38" s="669"/>
      <c r="CD38" s="656" t="s">
        <v>324</v>
      </c>
      <c r="CE38" s="657"/>
      <c r="CF38" s="657"/>
      <c r="CG38" s="657"/>
      <c r="CH38" s="657"/>
      <c r="CI38" s="657"/>
      <c r="CJ38" s="657"/>
      <c r="CK38" s="657"/>
      <c r="CL38" s="657"/>
      <c r="CM38" s="657"/>
      <c r="CN38" s="657"/>
      <c r="CO38" s="657"/>
      <c r="CP38" s="657"/>
      <c r="CQ38" s="658"/>
      <c r="CR38" s="659">
        <v>1899541</v>
      </c>
      <c r="CS38" s="660"/>
      <c r="CT38" s="660"/>
      <c r="CU38" s="660"/>
      <c r="CV38" s="660"/>
      <c r="CW38" s="660"/>
      <c r="CX38" s="660"/>
      <c r="CY38" s="661"/>
      <c r="CZ38" s="664">
        <v>7.3</v>
      </c>
      <c r="DA38" s="689"/>
      <c r="DB38" s="689"/>
      <c r="DC38" s="693"/>
      <c r="DD38" s="668">
        <v>1624445</v>
      </c>
      <c r="DE38" s="660"/>
      <c r="DF38" s="660"/>
      <c r="DG38" s="660"/>
      <c r="DH38" s="660"/>
      <c r="DI38" s="660"/>
      <c r="DJ38" s="660"/>
      <c r="DK38" s="661"/>
      <c r="DL38" s="668">
        <v>1460363</v>
      </c>
      <c r="DM38" s="660"/>
      <c r="DN38" s="660"/>
      <c r="DO38" s="660"/>
      <c r="DP38" s="660"/>
      <c r="DQ38" s="660"/>
      <c r="DR38" s="660"/>
      <c r="DS38" s="660"/>
      <c r="DT38" s="660"/>
      <c r="DU38" s="660"/>
      <c r="DV38" s="661"/>
      <c r="DW38" s="664">
        <v>10.4</v>
      </c>
      <c r="DX38" s="689"/>
      <c r="DY38" s="689"/>
      <c r="DZ38" s="689"/>
      <c r="EA38" s="689"/>
      <c r="EB38" s="689"/>
      <c r="EC38" s="690"/>
    </row>
    <row r="39" spans="2:133" ht="11.25" customHeight="1" x14ac:dyDescent="0.2">
      <c r="B39" s="656" t="s">
        <v>325</v>
      </c>
      <c r="C39" s="657"/>
      <c r="D39" s="657"/>
      <c r="E39" s="657"/>
      <c r="F39" s="657"/>
      <c r="G39" s="657"/>
      <c r="H39" s="657"/>
      <c r="I39" s="657"/>
      <c r="J39" s="657"/>
      <c r="K39" s="657"/>
      <c r="L39" s="657"/>
      <c r="M39" s="657"/>
      <c r="N39" s="657"/>
      <c r="O39" s="657"/>
      <c r="P39" s="657"/>
      <c r="Q39" s="658"/>
      <c r="R39" s="659" t="s">
        <v>122</v>
      </c>
      <c r="S39" s="660"/>
      <c r="T39" s="660"/>
      <c r="U39" s="660"/>
      <c r="V39" s="660"/>
      <c r="W39" s="660"/>
      <c r="X39" s="660"/>
      <c r="Y39" s="661"/>
      <c r="Z39" s="662" t="s">
        <v>122</v>
      </c>
      <c r="AA39" s="662"/>
      <c r="AB39" s="662"/>
      <c r="AC39" s="662"/>
      <c r="AD39" s="663" t="s">
        <v>122</v>
      </c>
      <c r="AE39" s="663"/>
      <c r="AF39" s="663"/>
      <c r="AG39" s="663"/>
      <c r="AH39" s="663"/>
      <c r="AI39" s="663"/>
      <c r="AJ39" s="663"/>
      <c r="AK39" s="663"/>
      <c r="AL39" s="664" t="s">
        <v>122</v>
      </c>
      <c r="AM39" s="665"/>
      <c r="AN39" s="665"/>
      <c r="AO39" s="666"/>
      <c r="AQ39" s="722" t="s">
        <v>326</v>
      </c>
      <c r="AR39" s="723"/>
      <c r="AS39" s="723"/>
      <c r="AT39" s="723"/>
      <c r="AU39" s="723"/>
      <c r="AV39" s="723"/>
      <c r="AW39" s="723"/>
      <c r="AX39" s="723"/>
      <c r="AY39" s="724"/>
      <c r="AZ39" s="659">
        <v>407864</v>
      </c>
      <c r="BA39" s="660"/>
      <c r="BB39" s="660"/>
      <c r="BC39" s="660"/>
      <c r="BD39" s="691"/>
      <c r="BE39" s="691"/>
      <c r="BF39" s="714"/>
      <c r="BG39" s="656" t="s">
        <v>327</v>
      </c>
      <c r="BH39" s="657"/>
      <c r="BI39" s="657"/>
      <c r="BJ39" s="657"/>
      <c r="BK39" s="657"/>
      <c r="BL39" s="657"/>
      <c r="BM39" s="657"/>
      <c r="BN39" s="657"/>
      <c r="BO39" s="657"/>
      <c r="BP39" s="657"/>
      <c r="BQ39" s="657"/>
      <c r="BR39" s="657"/>
      <c r="BS39" s="657"/>
      <c r="BT39" s="657"/>
      <c r="BU39" s="658"/>
      <c r="BV39" s="659">
        <v>5339</v>
      </c>
      <c r="BW39" s="660"/>
      <c r="BX39" s="660"/>
      <c r="BY39" s="660"/>
      <c r="BZ39" s="660"/>
      <c r="CA39" s="660"/>
      <c r="CB39" s="669"/>
      <c r="CD39" s="656" t="s">
        <v>328</v>
      </c>
      <c r="CE39" s="657"/>
      <c r="CF39" s="657"/>
      <c r="CG39" s="657"/>
      <c r="CH39" s="657"/>
      <c r="CI39" s="657"/>
      <c r="CJ39" s="657"/>
      <c r="CK39" s="657"/>
      <c r="CL39" s="657"/>
      <c r="CM39" s="657"/>
      <c r="CN39" s="657"/>
      <c r="CO39" s="657"/>
      <c r="CP39" s="657"/>
      <c r="CQ39" s="658"/>
      <c r="CR39" s="659">
        <v>781292</v>
      </c>
      <c r="CS39" s="691"/>
      <c r="CT39" s="691"/>
      <c r="CU39" s="691"/>
      <c r="CV39" s="691"/>
      <c r="CW39" s="691"/>
      <c r="CX39" s="691"/>
      <c r="CY39" s="692"/>
      <c r="CZ39" s="664">
        <v>3</v>
      </c>
      <c r="DA39" s="689"/>
      <c r="DB39" s="689"/>
      <c r="DC39" s="693"/>
      <c r="DD39" s="668">
        <v>544532</v>
      </c>
      <c r="DE39" s="691"/>
      <c r="DF39" s="691"/>
      <c r="DG39" s="691"/>
      <c r="DH39" s="691"/>
      <c r="DI39" s="691"/>
      <c r="DJ39" s="691"/>
      <c r="DK39" s="692"/>
      <c r="DL39" s="668" t="s">
        <v>122</v>
      </c>
      <c r="DM39" s="691"/>
      <c r="DN39" s="691"/>
      <c r="DO39" s="691"/>
      <c r="DP39" s="691"/>
      <c r="DQ39" s="691"/>
      <c r="DR39" s="691"/>
      <c r="DS39" s="691"/>
      <c r="DT39" s="691"/>
      <c r="DU39" s="691"/>
      <c r="DV39" s="692"/>
      <c r="DW39" s="664" t="s">
        <v>122</v>
      </c>
      <c r="DX39" s="689"/>
      <c r="DY39" s="689"/>
      <c r="DZ39" s="689"/>
      <c r="EA39" s="689"/>
      <c r="EB39" s="689"/>
      <c r="EC39" s="690"/>
    </row>
    <row r="40" spans="2:133" ht="11.25" customHeight="1" x14ac:dyDescent="0.2">
      <c r="B40" s="656" t="s">
        <v>329</v>
      </c>
      <c r="C40" s="657"/>
      <c r="D40" s="657"/>
      <c r="E40" s="657"/>
      <c r="F40" s="657"/>
      <c r="G40" s="657"/>
      <c r="H40" s="657"/>
      <c r="I40" s="657"/>
      <c r="J40" s="657"/>
      <c r="K40" s="657"/>
      <c r="L40" s="657"/>
      <c r="M40" s="657"/>
      <c r="N40" s="657"/>
      <c r="O40" s="657"/>
      <c r="P40" s="657"/>
      <c r="Q40" s="658"/>
      <c r="R40" s="659">
        <v>68232</v>
      </c>
      <c r="S40" s="660"/>
      <c r="T40" s="660"/>
      <c r="U40" s="660"/>
      <c r="V40" s="660"/>
      <c r="W40" s="660"/>
      <c r="X40" s="660"/>
      <c r="Y40" s="661"/>
      <c r="Z40" s="662">
        <v>0.3</v>
      </c>
      <c r="AA40" s="662"/>
      <c r="AB40" s="662"/>
      <c r="AC40" s="662"/>
      <c r="AD40" s="663" t="s">
        <v>122</v>
      </c>
      <c r="AE40" s="663"/>
      <c r="AF40" s="663"/>
      <c r="AG40" s="663"/>
      <c r="AH40" s="663"/>
      <c r="AI40" s="663"/>
      <c r="AJ40" s="663"/>
      <c r="AK40" s="663"/>
      <c r="AL40" s="664" t="s">
        <v>122</v>
      </c>
      <c r="AM40" s="665"/>
      <c r="AN40" s="665"/>
      <c r="AO40" s="666"/>
      <c r="AQ40" s="722" t="s">
        <v>330</v>
      </c>
      <c r="AR40" s="723"/>
      <c r="AS40" s="723"/>
      <c r="AT40" s="723"/>
      <c r="AU40" s="723"/>
      <c r="AV40" s="723"/>
      <c r="AW40" s="723"/>
      <c r="AX40" s="723"/>
      <c r="AY40" s="724"/>
      <c r="AZ40" s="659">
        <v>132025</v>
      </c>
      <c r="BA40" s="660"/>
      <c r="BB40" s="660"/>
      <c r="BC40" s="660"/>
      <c r="BD40" s="691"/>
      <c r="BE40" s="691"/>
      <c r="BF40" s="714"/>
      <c r="BG40" s="707" t="s">
        <v>331</v>
      </c>
      <c r="BH40" s="708"/>
      <c r="BI40" s="708"/>
      <c r="BJ40" s="708"/>
      <c r="BK40" s="708"/>
      <c r="BL40" s="223"/>
      <c r="BM40" s="657" t="s">
        <v>332</v>
      </c>
      <c r="BN40" s="657"/>
      <c r="BO40" s="657"/>
      <c r="BP40" s="657"/>
      <c r="BQ40" s="657"/>
      <c r="BR40" s="657"/>
      <c r="BS40" s="657"/>
      <c r="BT40" s="657"/>
      <c r="BU40" s="658"/>
      <c r="BV40" s="659">
        <v>96</v>
      </c>
      <c r="BW40" s="660"/>
      <c r="BX40" s="660"/>
      <c r="BY40" s="660"/>
      <c r="BZ40" s="660"/>
      <c r="CA40" s="660"/>
      <c r="CB40" s="669"/>
      <c r="CD40" s="656" t="s">
        <v>333</v>
      </c>
      <c r="CE40" s="657"/>
      <c r="CF40" s="657"/>
      <c r="CG40" s="657"/>
      <c r="CH40" s="657"/>
      <c r="CI40" s="657"/>
      <c r="CJ40" s="657"/>
      <c r="CK40" s="657"/>
      <c r="CL40" s="657"/>
      <c r="CM40" s="657"/>
      <c r="CN40" s="657"/>
      <c r="CO40" s="657"/>
      <c r="CP40" s="657"/>
      <c r="CQ40" s="658"/>
      <c r="CR40" s="659">
        <v>151031</v>
      </c>
      <c r="CS40" s="660"/>
      <c r="CT40" s="660"/>
      <c r="CU40" s="660"/>
      <c r="CV40" s="660"/>
      <c r="CW40" s="660"/>
      <c r="CX40" s="660"/>
      <c r="CY40" s="661"/>
      <c r="CZ40" s="664">
        <v>0.6</v>
      </c>
      <c r="DA40" s="689"/>
      <c r="DB40" s="689"/>
      <c r="DC40" s="693"/>
      <c r="DD40" s="668">
        <v>106974</v>
      </c>
      <c r="DE40" s="660"/>
      <c r="DF40" s="660"/>
      <c r="DG40" s="660"/>
      <c r="DH40" s="660"/>
      <c r="DI40" s="660"/>
      <c r="DJ40" s="660"/>
      <c r="DK40" s="661"/>
      <c r="DL40" s="668" t="s">
        <v>122</v>
      </c>
      <c r="DM40" s="660"/>
      <c r="DN40" s="660"/>
      <c r="DO40" s="660"/>
      <c r="DP40" s="660"/>
      <c r="DQ40" s="660"/>
      <c r="DR40" s="660"/>
      <c r="DS40" s="660"/>
      <c r="DT40" s="660"/>
      <c r="DU40" s="660"/>
      <c r="DV40" s="661"/>
      <c r="DW40" s="664" t="s">
        <v>122</v>
      </c>
      <c r="DX40" s="689"/>
      <c r="DY40" s="689"/>
      <c r="DZ40" s="689"/>
      <c r="EA40" s="689"/>
      <c r="EB40" s="689"/>
      <c r="EC40" s="690"/>
    </row>
    <row r="41" spans="2:133" ht="11.25" customHeight="1" x14ac:dyDescent="0.2">
      <c r="B41" s="680" t="s">
        <v>334</v>
      </c>
      <c r="C41" s="681"/>
      <c r="D41" s="681"/>
      <c r="E41" s="681"/>
      <c r="F41" s="681"/>
      <c r="G41" s="681"/>
      <c r="H41" s="681"/>
      <c r="I41" s="681"/>
      <c r="J41" s="681"/>
      <c r="K41" s="681"/>
      <c r="L41" s="681"/>
      <c r="M41" s="681"/>
      <c r="N41" s="681"/>
      <c r="O41" s="681"/>
      <c r="P41" s="681"/>
      <c r="Q41" s="682"/>
      <c r="R41" s="731">
        <v>27279348</v>
      </c>
      <c r="S41" s="732"/>
      <c r="T41" s="732"/>
      <c r="U41" s="732"/>
      <c r="V41" s="732"/>
      <c r="W41" s="732"/>
      <c r="X41" s="732"/>
      <c r="Y41" s="736"/>
      <c r="Z41" s="737">
        <v>100</v>
      </c>
      <c r="AA41" s="737"/>
      <c r="AB41" s="737"/>
      <c r="AC41" s="737"/>
      <c r="AD41" s="738">
        <v>13969560</v>
      </c>
      <c r="AE41" s="738"/>
      <c r="AF41" s="738"/>
      <c r="AG41" s="738"/>
      <c r="AH41" s="738"/>
      <c r="AI41" s="738"/>
      <c r="AJ41" s="738"/>
      <c r="AK41" s="738"/>
      <c r="AL41" s="739">
        <v>100</v>
      </c>
      <c r="AM41" s="719"/>
      <c r="AN41" s="719"/>
      <c r="AO41" s="740"/>
      <c r="AQ41" s="722" t="s">
        <v>335</v>
      </c>
      <c r="AR41" s="723"/>
      <c r="AS41" s="723"/>
      <c r="AT41" s="723"/>
      <c r="AU41" s="723"/>
      <c r="AV41" s="723"/>
      <c r="AW41" s="723"/>
      <c r="AX41" s="723"/>
      <c r="AY41" s="724"/>
      <c r="AZ41" s="659">
        <v>274388</v>
      </c>
      <c r="BA41" s="660"/>
      <c r="BB41" s="660"/>
      <c r="BC41" s="660"/>
      <c r="BD41" s="691"/>
      <c r="BE41" s="691"/>
      <c r="BF41" s="714"/>
      <c r="BG41" s="707"/>
      <c r="BH41" s="708"/>
      <c r="BI41" s="708"/>
      <c r="BJ41" s="708"/>
      <c r="BK41" s="708"/>
      <c r="BL41" s="223"/>
      <c r="BM41" s="657" t="s">
        <v>336</v>
      </c>
      <c r="BN41" s="657"/>
      <c r="BO41" s="657"/>
      <c r="BP41" s="657"/>
      <c r="BQ41" s="657"/>
      <c r="BR41" s="657"/>
      <c r="BS41" s="657"/>
      <c r="BT41" s="657"/>
      <c r="BU41" s="658"/>
      <c r="BV41" s="659" t="s">
        <v>122</v>
      </c>
      <c r="BW41" s="660"/>
      <c r="BX41" s="660"/>
      <c r="BY41" s="660"/>
      <c r="BZ41" s="660"/>
      <c r="CA41" s="660"/>
      <c r="CB41" s="669"/>
      <c r="CD41" s="656" t="s">
        <v>337</v>
      </c>
      <c r="CE41" s="657"/>
      <c r="CF41" s="657"/>
      <c r="CG41" s="657"/>
      <c r="CH41" s="657"/>
      <c r="CI41" s="657"/>
      <c r="CJ41" s="657"/>
      <c r="CK41" s="657"/>
      <c r="CL41" s="657"/>
      <c r="CM41" s="657"/>
      <c r="CN41" s="657"/>
      <c r="CO41" s="657"/>
      <c r="CP41" s="657"/>
      <c r="CQ41" s="658"/>
      <c r="CR41" s="659" t="s">
        <v>122</v>
      </c>
      <c r="CS41" s="691"/>
      <c r="CT41" s="691"/>
      <c r="CU41" s="691"/>
      <c r="CV41" s="691"/>
      <c r="CW41" s="691"/>
      <c r="CX41" s="691"/>
      <c r="CY41" s="692"/>
      <c r="CZ41" s="664" t="s">
        <v>122</v>
      </c>
      <c r="DA41" s="689"/>
      <c r="DB41" s="689"/>
      <c r="DC41" s="693"/>
      <c r="DD41" s="668" t="s">
        <v>122</v>
      </c>
      <c r="DE41" s="691"/>
      <c r="DF41" s="691"/>
      <c r="DG41" s="691"/>
      <c r="DH41" s="691"/>
      <c r="DI41" s="691"/>
      <c r="DJ41" s="691"/>
      <c r="DK41" s="692"/>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2">
      <c r="AQ42" s="728" t="s">
        <v>338</v>
      </c>
      <c r="AR42" s="729"/>
      <c r="AS42" s="729"/>
      <c r="AT42" s="729"/>
      <c r="AU42" s="729"/>
      <c r="AV42" s="729"/>
      <c r="AW42" s="729"/>
      <c r="AX42" s="729"/>
      <c r="AY42" s="730"/>
      <c r="AZ42" s="731">
        <v>1493128</v>
      </c>
      <c r="BA42" s="732"/>
      <c r="BB42" s="732"/>
      <c r="BC42" s="732"/>
      <c r="BD42" s="718"/>
      <c r="BE42" s="718"/>
      <c r="BF42" s="720"/>
      <c r="BG42" s="709"/>
      <c r="BH42" s="710"/>
      <c r="BI42" s="710"/>
      <c r="BJ42" s="710"/>
      <c r="BK42" s="710"/>
      <c r="BL42" s="224"/>
      <c r="BM42" s="681" t="s">
        <v>339</v>
      </c>
      <c r="BN42" s="681"/>
      <c r="BO42" s="681"/>
      <c r="BP42" s="681"/>
      <c r="BQ42" s="681"/>
      <c r="BR42" s="681"/>
      <c r="BS42" s="681"/>
      <c r="BT42" s="681"/>
      <c r="BU42" s="682"/>
      <c r="BV42" s="731">
        <v>460</v>
      </c>
      <c r="BW42" s="732"/>
      <c r="BX42" s="732"/>
      <c r="BY42" s="732"/>
      <c r="BZ42" s="732"/>
      <c r="CA42" s="732"/>
      <c r="CB42" s="741"/>
      <c r="CD42" s="656" t="s">
        <v>340</v>
      </c>
      <c r="CE42" s="657"/>
      <c r="CF42" s="657"/>
      <c r="CG42" s="657"/>
      <c r="CH42" s="657"/>
      <c r="CI42" s="657"/>
      <c r="CJ42" s="657"/>
      <c r="CK42" s="657"/>
      <c r="CL42" s="657"/>
      <c r="CM42" s="657"/>
      <c r="CN42" s="657"/>
      <c r="CO42" s="657"/>
      <c r="CP42" s="657"/>
      <c r="CQ42" s="658"/>
      <c r="CR42" s="659">
        <v>5217352</v>
      </c>
      <c r="CS42" s="691"/>
      <c r="CT42" s="691"/>
      <c r="CU42" s="691"/>
      <c r="CV42" s="691"/>
      <c r="CW42" s="691"/>
      <c r="CX42" s="691"/>
      <c r="CY42" s="692"/>
      <c r="CZ42" s="664">
        <v>20</v>
      </c>
      <c r="DA42" s="689"/>
      <c r="DB42" s="689"/>
      <c r="DC42" s="693"/>
      <c r="DD42" s="668">
        <v>667645</v>
      </c>
      <c r="DE42" s="691"/>
      <c r="DF42" s="691"/>
      <c r="DG42" s="691"/>
      <c r="DH42" s="691"/>
      <c r="DI42" s="691"/>
      <c r="DJ42" s="691"/>
      <c r="DK42" s="692"/>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2">
      <c r="B43" s="214" t="s">
        <v>341</v>
      </c>
      <c r="CD43" s="656" t="s">
        <v>342</v>
      </c>
      <c r="CE43" s="657"/>
      <c r="CF43" s="657"/>
      <c r="CG43" s="657"/>
      <c r="CH43" s="657"/>
      <c r="CI43" s="657"/>
      <c r="CJ43" s="657"/>
      <c r="CK43" s="657"/>
      <c r="CL43" s="657"/>
      <c r="CM43" s="657"/>
      <c r="CN43" s="657"/>
      <c r="CO43" s="657"/>
      <c r="CP43" s="657"/>
      <c r="CQ43" s="658"/>
      <c r="CR43" s="659">
        <v>143715</v>
      </c>
      <c r="CS43" s="691"/>
      <c r="CT43" s="691"/>
      <c r="CU43" s="691"/>
      <c r="CV43" s="691"/>
      <c r="CW43" s="691"/>
      <c r="CX43" s="691"/>
      <c r="CY43" s="692"/>
      <c r="CZ43" s="664">
        <v>0.6</v>
      </c>
      <c r="DA43" s="689"/>
      <c r="DB43" s="689"/>
      <c r="DC43" s="693"/>
      <c r="DD43" s="668">
        <v>73600</v>
      </c>
      <c r="DE43" s="691"/>
      <c r="DF43" s="691"/>
      <c r="DG43" s="691"/>
      <c r="DH43" s="691"/>
      <c r="DI43" s="691"/>
      <c r="DJ43" s="691"/>
      <c r="DK43" s="692"/>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2">
      <c r="B44" s="745" t="s">
        <v>343</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291</v>
      </c>
      <c r="CE44" s="696"/>
      <c r="CF44" s="656" t="s">
        <v>344</v>
      </c>
      <c r="CG44" s="657"/>
      <c r="CH44" s="657"/>
      <c r="CI44" s="657"/>
      <c r="CJ44" s="657"/>
      <c r="CK44" s="657"/>
      <c r="CL44" s="657"/>
      <c r="CM44" s="657"/>
      <c r="CN44" s="657"/>
      <c r="CO44" s="657"/>
      <c r="CP44" s="657"/>
      <c r="CQ44" s="658"/>
      <c r="CR44" s="659">
        <v>4389152</v>
      </c>
      <c r="CS44" s="660"/>
      <c r="CT44" s="660"/>
      <c r="CU44" s="660"/>
      <c r="CV44" s="660"/>
      <c r="CW44" s="660"/>
      <c r="CX44" s="660"/>
      <c r="CY44" s="661"/>
      <c r="CZ44" s="664">
        <v>16.8</v>
      </c>
      <c r="DA44" s="665"/>
      <c r="DB44" s="665"/>
      <c r="DC44" s="671"/>
      <c r="DD44" s="668">
        <v>378473</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2">
      <c r="B45" s="745" t="s">
        <v>345</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346</v>
      </c>
      <c r="CG45" s="657"/>
      <c r="CH45" s="657"/>
      <c r="CI45" s="657"/>
      <c r="CJ45" s="657"/>
      <c r="CK45" s="657"/>
      <c r="CL45" s="657"/>
      <c r="CM45" s="657"/>
      <c r="CN45" s="657"/>
      <c r="CO45" s="657"/>
      <c r="CP45" s="657"/>
      <c r="CQ45" s="658"/>
      <c r="CR45" s="659">
        <v>2369130</v>
      </c>
      <c r="CS45" s="691"/>
      <c r="CT45" s="691"/>
      <c r="CU45" s="691"/>
      <c r="CV45" s="691"/>
      <c r="CW45" s="691"/>
      <c r="CX45" s="691"/>
      <c r="CY45" s="692"/>
      <c r="CZ45" s="664">
        <v>9.1</v>
      </c>
      <c r="DA45" s="689"/>
      <c r="DB45" s="689"/>
      <c r="DC45" s="693"/>
      <c r="DD45" s="668">
        <v>43987</v>
      </c>
      <c r="DE45" s="691"/>
      <c r="DF45" s="691"/>
      <c r="DG45" s="691"/>
      <c r="DH45" s="691"/>
      <c r="DI45" s="691"/>
      <c r="DJ45" s="691"/>
      <c r="DK45" s="692"/>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2">
      <c r="B46" s="225"/>
      <c r="CD46" s="697"/>
      <c r="CE46" s="698"/>
      <c r="CF46" s="656" t="s">
        <v>347</v>
      </c>
      <c r="CG46" s="657"/>
      <c r="CH46" s="657"/>
      <c r="CI46" s="657"/>
      <c r="CJ46" s="657"/>
      <c r="CK46" s="657"/>
      <c r="CL46" s="657"/>
      <c r="CM46" s="657"/>
      <c r="CN46" s="657"/>
      <c r="CO46" s="657"/>
      <c r="CP46" s="657"/>
      <c r="CQ46" s="658"/>
      <c r="CR46" s="659">
        <v>1891924</v>
      </c>
      <c r="CS46" s="660"/>
      <c r="CT46" s="660"/>
      <c r="CU46" s="660"/>
      <c r="CV46" s="660"/>
      <c r="CW46" s="660"/>
      <c r="CX46" s="660"/>
      <c r="CY46" s="661"/>
      <c r="CZ46" s="664">
        <v>7.3</v>
      </c>
      <c r="DA46" s="665"/>
      <c r="DB46" s="665"/>
      <c r="DC46" s="671"/>
      <c r="DD46" s="668">
        <v>321188</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2">
      <c r="B47" s="225"/>
      <c r="CD47" s="697"/>
      <c r="CE47" s="698"/>
      <c r="CF47" s="656" t="s">
        <v>348</v>
      </c>
      <c r="CG47" s="657"/>
      <c r="CH47" s="657"/>
      <c r="CI47" s="657"/>
      <c r="CJ47" s="657"/>
      <c r="CK47" s="657"/>
      <c r="CL47" s="657"/>
      <c r="CM47" s="657"/>
      <c r="CN47" s="657"/>
      <c r="CO47" s="657"/>
      <c r="CP47" s="657"/>
      <c r="CQ47" s="658"/>
      <c r="CR47" s="659">
        <v>828200</v>
      </c>
      <c r="CS47" s="691"/>
      <c r="CT47" s="691"/>
      <c r="CU47" s="691"/>
      <c r="CV47" s="691"/>
      <c r="CW47" s="691"/>
      <c r="CX47" s="691"/>
      <c r="CY47" s="692"/>
      <c r="CZ47" s="664">
        <v>3.2</v>
      </c>
      <c r="DA47" s="689"/>
      <c r="DB47" s="689"/>
      <c r="DC47" s="693"/>
      <c r="DD47" s="668">
        <v>289172</v>
      </c>
      <c r="DE47" s="691"/>
      <c r="DF47" s="691"/>
      <c r="DG47" s="691"/>
      <c r="DH47" s="691"/>
      <c r="DI47" s="691"/>
      <c r="DJ47" s="691"/>
      <c r="DK47" s="692"/>
      <c r="DL47" s="742"/>
      <c r="DM47" s="743"/>
      <c r="DN47" s="743"/>
      <c r="DO47" s="743"/>
      <c r="DP47" s="743"/>
      <c r="DQ47" s="743"/>
      <c r="DR47" s="743"/>
      <c r="DS47" s="743"/>
      <c r="DT47" s="743"/>
      <c r="DU47" s="743"/>
      <c r="DV47" s="744"/>
      <c r="DW47" s="733"/>
      <c r="DX47" s="734"/>
      <c r="DY47" s="734"/>
      <c r="DZ47" s="734"/>
      <c r="EA47" s="734"/>
      <c r="EB47" s="734"/>
      <c r="EC47" s="735"/>
    </row>
    <row r="48" spans="2:133" ht="10.8" x14ac:dyDescent="0.2">
      <c r="B48" s="225"/>
      <c r="CD48" s="699"/>
      <c r="CE48" s="700"/>
      <c r="CF48" s="656" t="s">
        <v>349</v>
      </c>
      <c r="CG48" s="657"/>
      <c r="CH48" s="657"/>
      <c r="CI48" s="657"/>
      <c r="CJ48" s="657"/>
      <c r="CK48" s="657"/>
      <c r="CL48" s="657"/>
      <c r="CM48" s="657"/>
      <c r="CN48" s="657"/>
      <c r="CO48" s="657"/>
      <c r="CP48" s="657"/>
      <c r="CQ48" s="658"/>
      <c r="CR48" s="659" t="s">
        <v>122</v>
      </c>
      <c r="CS48" s="660"/>
      <c r="CT48" s="660"/>
      <c r="CU48" s="660"/>
      <c r="CV48" s="660"/>
      <c r="CW48" s="660"/>
      <c r="CX48" s="660"/>
      <c r="CY48" s="661"/>
      <c r="CZ48" s="664" t="s">
        <v>122</v>
      </c>
      <c r="DA48" s="665"/>
      <c r="DB48" s="665"/>
      <c r="DC48" s="671"/>
      <c r="DD48" s="668" t="s">
        <v>122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2">
      <c r="B49" s="225"/>
      <c r="CD49" s="680" t="s">
        <v>350</v>
      </c>
      <c r="CE49" s="681"/>
      <c r="CF49" s="681"/>
      <c r="CG49" s="681"/>
      <c r="CH49" s="681"/>
      <c r="CI49" s="681"/>
      <c r="CJ49" s="681"/>
      <c r="CK49" s="681"/>
      <c r="CL49" s="681"/>
      <c r="CM49" s="681"/>
      <c r="CN49" s="681"/>
      <c r="CO49" s="681"/>
      <c r="CP49" s="681"/>
      <c r="CQ49" s="682"/>
      <c r="CR49" s="731">
        <v>26071818</v>
      </c>
      <c r="CS49" s="718"/>
      <c r="CT49" s="718"/>
      <c r="CU49" s="718"/>
      <c r="CV49" s="718"/>
      <c r="CW49" s="718"/>
      <c r="CX49" s="718"/>
      <c r="CY49" s="747"/>
      <c r="CZ49" s="739">
        <v>100</v>
      </c>
      <c r="DA49" s="748"/>
      <c r="DB49" s="748"/>
      <c r="DC49" s="749"/>
      <c r="DD49" s="750">
        <v>17137703</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ZVoi28IywrOGjQa854M+unkFbD6w+91Dwzk+Ge96lS7VuPTmRqm29cm9XJR8armyg4w4eUB7oECI87bzvMy5Sg==" saltValue="UchyCTl+Cyvm6L5yYIN8H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111" zoomScale="55" zoomScaleNormal="55"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57" t="s">
        <v>351</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352</v>
      </c>
      <c r="DK2" s="759"/>
      <c r="DL2" s="759"/>
      <c r="DM2" s="759"/>
      <c r="DN2" s="759"/>
      <c r="DO2" s="760"/>
      <c r="DP2" s="228"/>
      <c r="DQ2" s="758" t="s">
        <v>353</v>
      </c>
      <c r="DR2" s="759"/>
      <c r="DS2" s="759"/>
      <c r="DT2" s="759"/>
      <c r="DU2" s="759"/>
      <c r="DV2" s="759"/>
      <c r="DW2" s="759"/>
      <c r="DX2" s="759"/>
      <c r="DY2" s="759"/>
      <c r="DZ2" s="760"/>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61" t="s">
        <v>354</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355</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2">
      <c r="A5" s="763" t="s">
        <v>356</v>
      </c>
      <c r="B5" s="764"/>
      <c r="C5" s="764"/>
      <c r="D5" s="764"/>
      <c r="E5" s="764"/>
      <c r="F5" s="764"/>
      <c r="G5" s="764"/>
      <c r="H5" s="764"/>
      <c r="I5" s="764"/>
      <c r="J5" s="764"/>
      <c r="K5" s="764"/>
      <c r="L5" s="764"/>
      <c r="M5" s="764"/>
      <c r="N5" s="764"/>
      <c r="O5" s="764"/>
      <c r="P5" s="765"/>
      <c r="Q5" s="769" t="s">
        <v>357</v>
      </c>
      <c r="R5" s="770"/>
      <c r="S5" s="770"/>
      <c r="T5" s="770"/>
      <c r="U5" s="771"/>
      <c r="V5" s="769" t="s">
        <v>358</v>
      </c>
      <c r="W5" s="770"/>
      <c r="X5" s="770"/>
      <c r="Y5" s="770"/>
      <c r="Z5" s="771"/>
      <c r="AA5" s="769" t="s">
        <v>359</v>
      </c>
      <c r="AB5" s="770"/>
      <c r="AC5" s="770"/>
      <c r="AD5" s="770"/>
      <c r="AE5" s="770"/>
      <c r="AF5" s="775" t="s">
        <v>360</v>
      </c>
      <c r="AG5" s="770"/>
      <c r="AH5" s="770"/>
      <c r="AI5" s="770"/>
      <c r="AJ5" s="776"/>
      <c r="AK5" s="770" t="s">
        <v>361</v>
      </c>
      <c r="AL5" s="770"/>
      <c r="AM5" s="770"/>
      <c r="AN5" s="770"/>
      <c r="AO5" s="771"/>
      <c r="AP5" s="769" t="s">
        <v>362</v>
      </c>
      <c r="AQ5" s="770"/>
      <c r="AR5" s="770"/>
      <c r="AS5" s="770"/>
      <c r="AT5" s="771"/>
      <c r="AU5" s="769" t="s">
        <v>363</v>
      </c>
      <c r="AV5" s="770"/>
      <c r="AW5" s="770"/>
      <c r="AX5" s="770"/>
      <c r="AY5" s="776"/>
      <c r="AZ5" s="232"/>
      <c r="BA5" s="232"/>
      <c r="BB5" s="232"/>
      <c r="BC5" s="232"/>
      <c r="BD5" s="232"/>
      <c r="BE5" s="233"/>
      <c r="BF5" s="233"/>
      <c r="BG5" s="233"/>
      <c r="BH5" s="233"/>
      <c r="BI5" s="233"/>
      <c r="BJ5" s="233"/>
      <c r="BK5" s="233"/>
      <c r="BL5" s="233"/>
      <c r="BM5" s="233"/>
      <c r="BN5" s="233"/>
      <c r="BO5" s="233"/>
      <c r="BP5" s="233"/>
      <c r="BQ5" s="763" t="s">
        <v>364</v>
      </c>
      <c r="BR5" s="764"/>
      <c r="BS5" s="764"/>
      <c r="BT5" s="764"/>
      <c r="BU5" s="764"/>
      <c r="BV5" s="764"/>
      <c r="BW5" s="764"/>
      <c r="BX5" s="764"/>
      <c r="BY5" s="764"/>
      <c r="BZ5" s="764"/>
      <c r="CA5" s="764"/>
      <c r="CB5" s="764"/>
      <c r="CC5" s="764"/>
      <c r="CD5" s="764"/>
      <c r="CE5" s="764"/>
      <c r="CF5" s="764"/>
      <c r="CG5" s="765"/>
      <c r="CH5" s="769" t="s">
        <v>365</v>
      </c>
      <c r="CI5" s="770"/>
      <c r="CJ5" s="770"/>
      <c r="CK5" s="770"/>
      <c r="CL5" s="771"/>
      <c r="CM5" s="769" t="s">
        <v>366</v>
      </c>
      <c r="CN5" s="770"/>
      <c r="CO5" s="770"/>
      <c r="CP5" s="770"/>
      <c r="CQ5" s="771"/>
      <c r="CR5" s="769" t="s">
        <v>367</v>
      </c>
      <c r="CS5" s="770"/>
      <c r="CT5" s="770"/>
      <c r="CU5" s="770"/>
      <c r="CV5" s="771"/>
      <c r="CW5" s="769" t="s">
        <v>368</v>
      </c>
      <c r="CX5" s="770"/>
      <c r="CY5" s="770"/>
      <c r="CZ5" s="770"/>
      <c r="DA5" s="771"/>
      <c r="DB5" s="769" t="s">
        <v>369</v>
      </c>
      <c r="DC5" s="770"/>
      <c r="DD5" s="770"/>
      <c r="DE5" s="770"/>
      <c r="DF5" s="771"/>
      <c r="DG5" s="799" t="s">
        <v>370</v>
      </c>
      <c r="DH5" s="800"/>
      <c r="DI5" s="800"/>
      <c r="DJ5" s="800"/>
      <c r="DK5" s="801"/>
      <c r="DL5" s="799" t="s">
        <v>371</v>
      </c>
      <c r="DM5" s="800"/>
      <c r="DN5" s="800"/>
      <c r="DO5" s="800"/>
      <c r="DP5" s="801"/>
      <c r="DQ5" s="769" t="s">
        <v>372</v>
      </c>
      <c r="DR5" s="770"/>
      <c r="DS5" s="770"/>
      <c r="DT5" s="770"/>
      <c r="DU5" s="771"/>
      <c r="DV5" s="769" t="s">
        <v>363</v>
      </c>
      <c r="DW5" s="770"/>
      <c r="DX5" s="770"/>
      <c r="DY5" s="770"/>
      <c r="DZ5" s="776"/>
      <c r="EA5" s="234"/>
    </row>
    <row r="6" spans="1:131" s="235" customFormat="1" ht="26.25" customHeight="1" thickBot="1" x14ac:dyDescent="0.25">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2">
      <c r="A7" s="236">
        <v>1</v>
      </c>
      <c r="B7" s="785" t="s">
        <v>373</v>
      </c>
      <c r="C7" s="786"/>
      <c r="D7" s="786"/>
      <c r="E7" s="786"/>
      <c r="F7" s="786"/>
      <c r="G7" s="786"/>
      <c r="H7" s="786"/>
      <c r="I7" s="786"/>
      <c r="J7" s="786"/>
      <c r="K7" s="786"/>
      <c r="L7" s="786"/>
      <c r="M7" s="786"/>
      <c r="N7" s="786"/>
      <c r="O7" s="786"/>
      <c r="P7" s="787"/>
      <c r="Q7" s="788">
        <v>27233</v>
      </c>
      <c r="R7" s="789"/>
      <c r="S7" s="789"/>
      <c r="T7" s="789"/>
      <c r="U7" s="789"/>
      <c r="V7" s="789">
        <v>26027</v>
      </c>
      <c r="W7" s="789"/>
      <c r="X7" s="789"/>
      <c r="Y7" s="789"/>
      <c r="Z7" s="789"/>
      <c r="AA7" s="789">
        <v>1206</v>
      </c>
      <c r="AB7" s="789"/>
      <c r="AC7" s="789"/>
      <c r="AD7" s="789"/>
      <c r="AE7" s="790"/>
      <c r="AF7" s="791">
        <v>894</v>
      </c>
      <c r="AG7" s="792"/>
      <c r="AH7" s="792"/>
      <c r="AI7" s="792"/>
      <c r="AJ7" s="793"/>
      <c r="AK7" s="794">
        <v>1501</v>
      </c>
      <c r="AL7" s="795"/>
      <c r="AM7" s="795"/>
      <c r="AN7" s="795"/>
      <c r="AO7" s="795"/>
      <c r="AP7" s="795">
        <v>29683</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t="s">
        <v>562</v>
      </c>
      <c r="BT7" s="783"/>
      <c r="BU7" s="783"/>
      <c r="BV7" s="783"/>
      <c r="BW7" s="783"/>
      <c r="BX7" s="783"/>
      <c r="BY7" s="783"/>
      <c r="BZ7" s="783"/>
      <c r="CA7" s="783"/>
      <c r="CB7" s="783"/>
      <c r="CC7" s="783"/>
      <c r="CD7" s="783"/>
      <c r="CE7" s="783"/>
      <c r="CF7" s="783"/>
      <c r="CG7" s="798"/>
      <c r="CH7" s="779">
        <v>2</v>
      </c>
      <c r="CI7" s="780"/>
      <c r="CJ7" s="780"/>
      <c r="CK7" s="780"/>
      <c r="CL7" s="781"/>
      <c r="CM7" s="779">
        <v>112</v>
      </c>
      <c r="CN7" s="780"/>
      <c r="CO7" s="780"/>
      <c r="CP7" s="780"/>
      <c r="CQ7" s="781"/>
      <c r="CR7" s="779">
        <v>100</v>
      </c>
      <c r="CS7" s="780"/>
      <c r="CT7" s="780"/>
      <c r="CU7" s="780"/>
      <c r="CV7" s="781"/>
      <c r="CW7" s="779" t="s">
        <v>553</v>
      </c>
      <c r="CX7" s="780"/>
      <c r="CY7" s="780"/>
      <c r="CZ7" s="780"/>
      <c r="DA7" s="781"/>
      <c r="DB7" s="779" t="s">
        <v>553</v>
      </c>
      <c r="DC7" s="780"/>
      <c r="DD7" s="780"/>
      <c r="DE7" s="780"/>
      <c r="DF7" s="781"/>
      <c r="DG7" s="779" t="s">
        <v>553</v>
      </c>
      <c r="DH7" s="780"/>
      <c r="DI7" s="780"/>
      <c r="DJ7" s="780"/>
      <c r="DK7" s="781"/>
      <c r="DL7" s="779" t="s">
        <v>553</v>
      </c>
      <c r="DM7" s="780"/>
      <c r="DN7" s="780"/>
      <c r="DO7" s="780"/>
      <c r="DP7" s="781"/>
      <c r="DQ7" s="779" t="s">
        <v>553</v>
      </c>
      <c r="DR7" s="780"/>
      <c r="DS7" s="780"/>
      <c r="DT7" s="780"/>
      <c r="DU7" s="781"/>
      <c r="DV7" s="782"/>
      <c r="DW7" s="783"/>
      <c r="DX7" s="783"/>
      <c r="DY7" s="783"/>
      <c r="DZ7" s="784"/>
      <c r="EA7" s="234"/>
    </row>
    <row r="8" spans="1:131" s="235" customFormat="1" ht="26.25" customHeight="1" x14ac:dyDescent="0.2">
      <c r="A8" s="238">
        <v>2</v>
      </c>
      <c r="B8" s="816" t="s">
        <v>374</v>
      </c>
      <c r="C8" s="817"/>
      <c r="D8" s="817"/>
      <c r="E8" s="817"/>
      <c r="F8" s="817"/>
      <c r="G8" s="817"/>
      <c r="H8" s="817"/>
      <c r="I8" s="817"/>
      <c r="J8" s="817"/>
      <c r="K8" s="817"/>
      <c r="L8" s="817"/>
      <c r="M8" s="817"/>
      <c r="N8" s="817"/>
      <c r="O8" s="817"/>
      <c r="P8" s="818"/>
      <c r="Q8" s="819">
        <v>12</v>
      </c>
      <c r="R8" s="820"/>
      <c r="S8" s="820"/>
      <c r="T8" s="820"/>
      <c r="U8" s="820"/>
      <c r="V8" s="820">
        <v>12</v>
      </c>
      <c r="W8" s="820"/>
      <c r="X8" s="820"/>
      <c r="Y8" s="820"/>
      <c r="Z8" s="820"/>
      <c r="AA8" s="821" t="s">
        <v>552</v>
      </c>
      <c r="AB8" s="813"/>
      <c r="AC8" s="813"/>
      <c r="AD8" s="813"/>
      <c r="AE8" s="805"/>
      <c r="AF8" s="822" t="s">
        <v>122</v>
      </c>
      <c r="AG8" s="823"/>
      <c r="AH8" s="823"/>
      <c r="AI8" s="823"/>
      <c r="AJ8" s="824"/>
      <c r="AK8" s="805">
        <v>7</v>
      </c>
      <c r="AL8" s="806"/>
      <c r="AM8" s="806"/>
      <c r="AN8" s="806"/>
      <c r="AO8" s="806"/>
      <c r="AP8" s="821" t="s">
        <v>552</v>
      </c>
      <c r="AQ8" s="813"/>
      <c r="AR8" s="813"/>
      <c r="AS8" s="813"/>
      <c r="AT8" s="805"/>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c r="BT8" s="810"/>
      <c r="BU8" s="810"/>
      <c r="BV8" s="810"/>
      <c r="BW8" s="810"/>
      <c r="BX8" s="810"/>
      <c r="BY8" s="810"/>
      <c r="BZ8" s="810"/>
      <c r="CA8" s="810"/>
      <c r="CB8" s="810"/>
      <c r="CC8" s="810"/>
      <c r="CD8" s="810"/>
      <c r="CE8" s="810"/>
      <c r="CF8" s="810"/>
      <c r="CG8" s="811"/>
      <c r="CH8" s="812"/>
      <c r="CI8" s="813"/>
      <c r="CJ8" s="813"/>
      <c r="CK8" s="813"/>
      <c r="CL8" s="814"/>
      <c r="CM8" s="812"/>
      <c r="CN8" s="813"/>
      <c r="CO8" s="813"/>
      <c r="CP8" s="813"/>
      <c r="CQ8" s="814"/>
      <c r="CR8" s="812"/>
      <c r="CS8" s="813"/>
      <c r="CT8" s="813"/>
      <c r="CU8" s="813"/>
      <c r="CV8" s="814"/>
      <c r="CW8" s="812"/>
      <c r="CX8" s="813"/>
      <c r="CY8" s="813"/>
      <c r="CZ8" s="813"/>
      <c r="DA8" s="814"/>
      <c r="DB8" s="812"/>
      <c r="DC8" s="813"/>
      <c r="DD8" s="813"/>
      <c r="DE8" s="813"/>
      <c r="DF8" s="814"/>
      <c r="DG8" s="812"/>
      <c r="DH8" s="813"/>
      <c r="DI8" s="813"/>
      <c r="DJ8" s="813"/>
      <c r="DK8" s="814"/>
      <c r="DL8" s="812"/>
      <c r="DM8" s="813"/>
      <c r="DN8" s="813"/>
      <c r="DO8" s="813"/>
      <c r="DP8" s="814"/>
      <c r="DQ8" s="812"/>
      <c r="DR8" s="813"/>
      <c r="DS8" s="813"/>
      <c r="DT8" s="813"/>
      <c r="DU8" s="814"/>
      <c r="DV8" s="809"/>
      <c r="DW8" s="810"/>
      <c r="DX8" s="810"/>
      <c r="DY8" s="810"/>
      <c r="DZ8" s="815"/>
      <c r="EA8" s="234"/>
    </row>
    <row r="9" spans="1:131" s="235" customFormat="1" ht="26.25" customHeight="1" x14ac:dyDescent="0.2">
      <c r="A9" s="238">
        <v>3</v>
      </c>
      <c r="B9" s="816" t="s">
        <v>375</v>
      </c>
      <c r="C9" s="817"/>
      <c r="D9" s="817"/>
      <c r="E9" s="817"/>
      <c r="F9" s="817"/>
      <c r="G9" s="817"/>
      <c r="H9" s="817"/>
      <c r="I9" s="817"/>
      <c r="J9" s="817"/>
      <c r="K9" s="817"/>
      <c r="L9" s="817"/>
      <c r="M9" s="817"/>
      <c r="N9" s="817"/>
      <c r="O9" s="817"/>
      <c r="P9" s="818"/>
      <c r="Q9" s="819">
        <v>269</v>
      </c>
      <c r="R9" s="820"/>
      <c r="S9" s="820"/>
      <c r="T9" s="820"/>
      <c r="U9" s="820"/>
      <c r="V9" s="820">
        <v>269</v>
      </c>
      <c r="W9" s="820"/>
      <c r="X9" s="820"/>
      <c r="Y9" s="820"/>
      <c r="Z9" s="820"/>
      <c r="AA9" s="821" t="s">
        <v>552</v>
      </c>
      <c r="AB9" s="813"/>
      <c r="AC9" s="813"/>
      <c r="AD9" s="813"/>
      <c r="AE9" s="805"/>
      <c r="AF9" s="822" t="s">
        <v>122</v>
      </c>
      <c r="AG9" s="823"/>
      <c r="AH9" s="823"/>
      <c r="AI9" s="823"/>
      <c r="AJ9" s="824"/>
      <c r="AK9" s="805">
        <v>186</v>
      </c>
      <c r="AL9" s="806"/>
      <c r="AM9" s="806"/>
      <c r="AN9" s="806"/>
      <c r="AO9" s="806"/>
      <c r="AP9" s="806">
        <v>1266</v>
      </c>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c r="BT9" s="810"/>
      <c r="BU9" s="810"/>
      <c r="BV9" s="810"/>
      <c r="BW9" s="810"/>
      <c r="BX9" s="810"/>
      <c r="BY9" s="810"/>
      <c r="BZ9" s="810"/>
      <c r="CA9" s="810"/>
      <c r="CB9" s="810"/>
      <c r="CC9" s="810"/>
      <c r="CD9" s="810"/>
      <c r="CE9" s="810"/>
      <c r="CF9" s="810"/>
      <c r="CG9" s="811"/>
      <c r="CH9" s="812"/>
      <c r="CI9" s="813"/>
      <c r="CJ9" s="813"/>
      <c r="CK9" s="813"/>
      <c r="CL9" s="814"/>
      <c r="CM9" s="812"/>
      <c r="CN9" s="813"/>
      <c r="CO9" s="813"/>
      <c r="CP9" s="813"/>
      <c r="CQ9" s="814"/>
      <c r="CR9" s="812"/>
      <c r="CS9" s="813"/>
      <c r="CT9" s="813"/>
      <c r="CU9" s="813"/>
      <c r="CV9" s="814"/>
      <c r="CW9" s="812"/>
      <c r="CX9" s="813"/>
      <c r="CY9" s="813"/>
      <c r="CZ9" s="813"/>
      <c r="DA9" s="814"/>
      <c r="DB9" s="812"/>
      <c r="DC9" s="813"/>
      <c r="DD9" s="813"/>
      <c r="DE9" s="813"/>
      <c r="DF9" s="814"/>
      <c r="DG9" s="812"/>
      <c r="DH9" s="813"/>
      <c r="DI9" s="813"/>
      <c r="DJ9" s="813"/>
      <c r="DK9" s="814"/>
      <c r="DL9" s="812"/>
      <c r="DM9" s="813"/>
      <c r="DN9" s="813"/>
      <c r="DO9" s="813"/>
      <c r="DP9" s="814"/>
      <c r="DQ9" s="812"/>
      <c r="DR9" s="813"/>
      <c r="DS9" s="813"/>
      <c r="DT9" s="813"/>
      <c r="DU9" s="814"/>
      <c r="DV9" s="809"/>
      <c r="DW9" s="810"/>
      <c r="DX9" s="810"/>
      <c r="DY9" s="810"/>
      <c r="DZ9" s="815"/>
      <c r="EA9" s="234"/>
    </row>
    <row r="10" spans="1:131" s="235" customFormat="1" ht="26.25" customHeight="1" x14ac:dyDescent="0.2">
      <c r="A10" s="238">
        <v>4</v>
      </c>
      <c r="B10" s="816" t="s">
        <v>376</v>
      </c>
      <c r="C10" s="817"/>
      <c r="D10" s="817"/>
      <c r="E10" s="817"/>
      <c r="F10" s="817"/>
      <c r="G10" s="817"/>
      <c r="H10" s="817"/>
      <c r="I10" s="817"/>
      <c r="J10" s="817"/>
      <c r="K10" s="817"/>
      <c r="L10" s="817"/>
      <c r="M10" s="817"/>
      <c r="N10" s="817"/>
      <c r="O10" s="817"/>
      <c r="P10" s="818"/>
      <c r="Q10" s="819">
        <v>30</v>
      </c>
      <c r="R10" s="820"/>
      <c r="S10" s="820"/>
      <c r="T10" s="820"/>
      <c r="U10" s="820"/>
      <c r="V10" s="820">
        <v>28</v>
      </c>
      <c r="W10" s="820"/>
      <c r="X10" s="820"/>
      <c r="Y10" s="820"/>
      <c r="Z10" s="820"/>
      <c r="AA10" s="820">
        <v>1</v>
      </c>
      <c r="AB10" s="820"/>
      <c r="AC10" s="820"/>
      <c r="AD10" s="820"/>
      <c r="AE10" s="825"/>
      <c r="AF10" s="822">
        <v>1</v>
      </c>
      <c r="AG10" s="823"/>
      <c r="AH10" s="823"/>
      <c r="AI10" s="823"/>
      <c r="AJ10" s="824"/>
      <c r="AK10" s="805">
        <v>4</v>
      </c>
      <c r="AL10" s="806"/>
      <c r="AM10" s="806"/>
      <c r="AN10" s="806"/>
      <c r="AO10" s="806"/>
      <c r="AP10" s="821" t="s">
        <v>552</v>
      </c>
      <c r="AQ10" s="813"/>
      <c r="AR10" s="813"/>
      <c r="AS10" s="813"/>
      <c r="AT10" s="805"/>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2">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5"/>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2">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5"/>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2">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5"/>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2">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5"/>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2">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5"/>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2">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5"/>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2">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5"/>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2">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5"/>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2">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5"/>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2">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5"/>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5">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5"/>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2">
      <c r="A22" s="238">
        <v>16</v>
      </c>
      <c r="B22" s="816"/>
      <c r="C22" s="817"/>
      <c r="D22" s="817"/>
      <c r="E22" s="817"/>
      <c r="F22" s="817"/>
      <c r="G22" s="817"/>
      <c r="H22" s="817"/>
      <c r="I22" s="817"/>
      <c r="J22" s="817"/>
      <c r="K22" s="817"/>
      <c r="L22" s="817"/>
      <c r="M22" s="817"/>
      <c r="N22" s="817"/>
      <c r="O22" s="817"/>
      <c r="P22" s="818"/>
      <c r="Q22" s="836"/>
      <c r="R22" s="837"/>
      <c r="S22" s="837"/>
      <c r="T22" s="837"/>
      <c r="U22" s="837"/>
      <c r="V22" s="837"/>
      <c r="W22" s="837"/>
      <c r="X22" s="837"/>
      <c r="Y22" s="837"/>
      <c r="Z22" s="837"/>
      <c r="AA22" s="837"/>
      <c r="AB22" s="837"/>
      <c r="AC22" s="837"/>
      <c r="AD22" s="837"/>
      <c r="AE22" s="838"/>
      <c r="AF22" s="822"/>
      <c r="AG22" s="823"/>
      <c r="AH22" s="823"/>
      <c r="AI22" s="823"/>
      <c r="AJ22" s="824"/>
      <c r="AK22" s="839"/>
      <c r="AL22" s="840"/>
      <c r="AM22" s="840"/>
      <c r="AN22" s="840"/>
      <c r="AO22" s="840"/>
      <c r="AP22" s="840"/>
      <c r="AQ22" s="840"/>
      <c r="AR22" s="840"/>
      <c r="AS22" s="840"/>
      <c r="AT22" s="840"/>
      <c r="AU22" s="841"/>
      <c r="AV22" s="841"/>
      <c r="AW22" s="841"/>
      <c r="AX22" s="841"/>
      <c r="AY22" s="842"/>
      <c r="AZ22" s="843" t="s">
        <v>377</v>
      </c>
      <c r="BA22" s="843"/>
      <c r="BB22" s="843"/>
      <c r="BC22" s="843"/>
      <c r="BD22" s="844"/>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5">
      <c r="A23" s="240" t="s">
        <v>378</v>
      </c>
      <c r="B23" s="826" t="s">
        <v>379</v>
      </c>
      <c r="C23" s="827"/>
      <c r="D23" s="827"/>
      <c r="E23" s="827"/>
      <c r="F23" s="827"/>
      <c r="G23" s="827"/>
      <c r="H23" s="827"/>
      <c r="I23" s="827"/>
      <c r="J23" s="827"/>
      <c r="K23" s="827"/>
      <c r="L23" s="827"/>
      <c r="M23" s="827"/>
      <c r="N23" s="827"/>
      <c r="O23" s="827"/>
      <c r="P23" s="828"/>
      <c r="Q23" s="829">
        <v>27279</v>
      </c>
      <c r="R23" s="830"/>
      <c r="S23" s="830"/>
      <c r="T23" s="830"/>
      <c r="U23" s="830"/>
      <c r="V23" s="830">
        <v>26072</v>
      </c>
      <c r="W23" s="830"/>
      <c r="X23" s="830"/>
      <c r="Y23" s="830"/>
      <c r="Z23" s="830"/>
      <c r="AA23" s="830">
        <v>1208</v>
      </c>
      <c r="AB23" s="830"/>
      <c r="AC23" s="830"/>
      <c r="AD23" s="830"/>
      <c r="AE23" s="831"/>
      <c r="AF23" s="832">
        <v>895</v>
      </c>
      <c r="AG23" s="830"/>
      <c r="AH23" s="830"/>
      <c r="AI23" s="830"/>
      <c r="AJ23" s="833"/>
      <c r="AK23" s="834"/>
      <c r="AL23" s="835"/>
      <c r="AM23" s="835"/>
      <c r="AN23" s="835"/>
      <c r="AO23" s="835"/>
      <c r="AP23" s="830">
        <v>30949</v>
      </c>
      <c r="AQ23" s="830"/>
      <c r="AR23" s="830"/>
      <c r="AS23" s="830"/>
      <c r="AT23" s="830"/>
      <c r="AU23" s="846"/>
      <c r="AV23" s="846"/>
      <c r="AW23" s="846"/>
      <c r="AX23" s="846"/>
      <c r="AY23" s="847"/>
      <c r="AZ23" s="848" t="s">
        <v>122</v>
      </c>
      <c r="BA23" s="849"/>
      <c r="BB23" s="849"/>
      <c r="BC23" s="849"/>
      <c r="BD23" s="850"/>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2">
      <c r="A24" s="845" t="s">
        <v>380</v>
      </c>
      <c r="B24" s="845"/>
      <c r="C24" s="845"/>
      <c r="D24" s="845"/>
      <c r="E24" s="845"/>
      <c r="F24" s="845"/>
      <c r="G24" s="845"/>
      <c r="H24" s="845"/>
      <c r="I24" s="845"/>
      <c r="J24" s="845"/>
      <c r="K24" s="845"/>
      <c r="L24" s="845"/>
      <c r="M24" s="845"/>
      <c r="N24" s="845"/>
      <c r="O24" s="845"/>
      <c r="P24" s="845"/>
      <c r="Q24" s="845"/>
      <c r="R24" s="845"/>
      <c r="S24" s="845"/>
      <c r="T24" s="845"/>
      <c r="U24" s="845"/>
      <c r="V24" s="845"/>
      <c r="W24" s="845"/>
      <c r="X24" s="845"/>
      <c r="Y24" s="845"/>
      <c r="Z24" s="845"/>
      <c r="AA24" s="845"/>
      <c r="AB24" s="845"/>
      <c r="AC24" s="845"/>
      <c r="AD24" s="845"/>
      <c r="AE24" s="845"/>
      <c r="AF24" s="845"/>
      <c r="AG24" s="845"/>
      <c r="AH24" s="845"/>
      <c r="AI24" s="845"/>
      <c r="AJ24" s="845"/>
      <c r="AK24" s="845"/>
      <c r="AL24" s="845"/>
      <c r="AM24" s="845"/>
      <c r="AN24" s="845"/>
      <c r="AO24" s="845"/>
      <c r="AP24" s="845"/>
      <c r="AQ24" s="845"/>
      <c r="AR24" s="845"/>
      <c r="AS24" s="845"/>
      <c r="AT24" s="845"/>
      <c r="AU24" s="845"/>
      <c r="AV24" s="845"/>
      <c r="AW24" s="845"/>
      <c r="AX24" s="845"/>
      <c r="AY24" s="845"/>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5">
      <c r="A25" s="761" t="s">
        <v>381</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2">
      <c r="A26" s="763" t="s">
        <v>356</v>
      </c>
      <c r="B26" s="764"/>
      <c r="C26" s="764"/>
      <c r="D26" s="764"/>
      <c r="E26" s="764"/>
      <c r="F26" s="764"/>
      <c r="G26" s="764"/>
      <c r="H26" s="764"/>
      <c r="I26" s="764"/>
      <c r="J26" s="764"/>
      <c r="K26" s="764"/>
      <c r="L26" s="764"/>
      <c r="M26" s="764"/>
      <c r="N26" s="764"/>
      <c r="O26" s="764"/>
      <c r="P26" s="765"/>
      <c r="Q26" s="769" t="s">
        <v>382</v>
      </c>
      <c r="R26" s="770"/>
      <c r="S26" s="770"/>
      <c r="T26" s="770"/>
      <c r="U26" s="771"/>
      <c r="V26" s="769" t="s">
        <v>383</v>
      </c>
      <c r="W26" s="770"/>
      <c r="X26" s="770"/>
      <c r="Y26" s="770"/>
      <c r="Z26" s="771"/>
      <c r="AA26" s="769" t="s">
        <v>384</v>
      </c>
      <c r="AB26" s="770"/>
      <c r="AC26" s="770"/>
      <c r="AD26" s="770"/>
      <c r="AE26" s="770"/>
      <c r="AF26" s="851" t="s">
        <v>385</v>
      </c>
      <c r="AG26" s="852"/>
      <c r="AH26" s="852"/>
      <c r="AI26" s="852"/>
      <c r="AJ26" s="853"/>
      <c r="AK26" s="770" t="s">
        <v>386</v>
      </c>
      <c r="AL26" s="770"/>
      <c r="AM26" s="770"/>
      <c r="AN26" s="770"/>
      <c r="AO26" s="771"/>
      <c r="AP26" s="769" t="s">
        <v>387</v>
      </c>
      <c r="AQ26" s="770"/>
      <c r="AR26" s="770"/>
      <c r="AS26" s="770"/>
      <c r="AT26" s="771"/>
      <c r="AU26" s="769" t="s">
        <v>388</v>
      </c>
      <c r="AV26" s="770"/>
      <c r="AW26" s="770"/>
      <c r="AX26" s="770"/>
      <c r="AY26" s="771"/>
      <c r="AZ26" s="769" t="s">
        <v>389</v>
      </c>
      <c r="BA26" s="770"/>
      <c r="BB26" s="770"/>
      <c r="BC26" s="770"/>
      <c r="BD26" s="771"/>
      <c r="BE26" s="769" t="s">
        <v>363</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5">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4"/>
      <c r="AG27" s="855"/>
      <c r="AH27" s="855"/>
      <c r="AI27" s="855"/>
      <c r="AJ27" s="856"/>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2">
      <c r="A28" s="242">
        <v>1</v>
      </c>
      <c r="B28" s="785" t="s">
        <v>390</v>
      </c>
      <c r="C28" s="786"/>
      <c r="D28" s="786"/>
      <c r="E28" s="786"/>
      <c r="F28" s="786"/>
      <c r="G28" s="786"/>
      <c r="H28" s="786"/>
      <c r="I28" s="786"/>
      <c r="J28" s="786"/>
      <c r="K28" s="786"/>
      <c r="L28" s="786"/>
      <c r="M28" s="786"/>
      <c r="N28" s="786"/>
      <c r="O28" s="786"/>
      <c r="P28" s="787"/>
      <c r="Q28" s="859">
        <v>3399</v>
      </c>
      <c r="R28" s="860"/>
      <c r="S28" s="860"/>
      <c r="T28" s="860"/>
      <c r="U28" s="860"/>
      <c r="V28" s="860">
        <v>3370</v>
      </c>
      <c r="W28" s="860"/>
      <c r="X28" s="860"/>
      <c r="Y28" s="860"/>
      <c r="Z28" s="860"/>
      <c r="AA28" s="860">
        <v>29</v>
      </c>
      <c r="AB28" s="860"/>
      <c r="AC28" s="860"/>
      <c r="AD28" s="860"/>
      <c r="AE28" s="861"/>
      <c r="AF28" s="862">
        <v>29</v>
      </c>
      <c r="AG28" s="860"/>
      <c r="AH28" s="860"/>
      <c r="AI28" s="860"/>
      <c r="AJ28" s="863"/>
      <c r="AK28" s="864">
        <v>300</v>
      </c>
      <c r="AL28" s="865"/>
      <c r="AM28" s="865"/>
      <c r="AN28" s="865"/>
      <c r="AO28" s="865"/>
      <c r="AP28" s="865">
        <v>0</v>
      </c>
      <c r="AQ28" s="865"/>
      <c r="AR28" s="865"/>
      <c r="AS28" s="865"/>
      <c r="AT28" s="865"/>
      <c r="AU28" s="865">
        <v>0</v>
      </c>
      <c r="AV28" s="865"/>
      <c r="AW28" s="865"/>
      <c r="AX28" s="865"/>
      <c r="AY28" s="865"/>
      <c r="AZ28" s="866" t="s">
        <v>553</v>
      </c>
      <c r="BA28" s="866"/>
      <c r="BB28" s="866"/>
      <c r="BC28" s="866"/>
      <c r="BD28" s="866"/>
      <c r="BE28" s="857"/>
      <c r="BF28" s="857"/>
      <c r="BG28" s="857"/>
      <c r="BH28" s="857"/>
      <c r="BI28" s="858"/>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2">
      <c r="A29" s="242">
        <v>2</v>
      </c>
      <c r="B29" s="816" t="s">
        <v>391</v>
      </c>
      <c r="C29" s="817"/>
      <c r="D29" s="817"/>
      <c r="E29" s="817"/>
      <c r="F29" s="817"/>
      <c r="G29" s="817"/>
      <c r="H29" s="817"/>
      <c r="I29" s="817"/>
      <c r="J29" s="817"/>
      <c r="K29" s="817"/>
      <c r="L29" s="817"/>
      <c r="M29" s="817"/>
      <c r="N29" s="817"/>
      <c r="O29" s="817"/>
      <c r="P29" s="818"/>
      <c r="Q29" s="819">
        <v>547</v>
      </c>
      <c r="R29" s="820"/>
      <c r="S29" s="820"/>
      <c r="T29" s="820"/>
      <c r="U29" s="820"/>
      <c r="V29" s="820">
        <v>546</v>
      </c>
      <c r="W29" s="820"/>
      <c r="X29" s="820"/>
      <c r="Y29" s="820"/>
      <c r="Z29" s="820"/>
      <c r="AA29" s="820">
        <v>1</v>
      </c>
      <c r="AB29" s="820"/>
      <c r="AC29" s="820"/>
      <c r="AD29" s="820"/>
      <c r="AE29" s="825"/>
      <c r="AF29" s="822">
        <v>1</v>
      </c>
      <c r="AG29" s="823"/>
      <c r="AH29" s="823"/>
      <c r="AI29" s="823"/>
      <c r="AJ29" s="824"/>
      <c r="AK29" s="870">
        <v>149</v>
      </c>
      <c r="AL29" s="867"/>
      <c r="AM29" s="867"/>
      <c r="AN29" s="867"/>
      <c r="AO29" s="867"/>
      <c r="AP29" s="867">
        <v>0</v>
      </c>
      <c r="AQ29" s="867"/>
      <c r="AR29" s="867"/>
      <c r="AS29" s="867"/>
      <c r="AT29" s="867"/>
      <c r="AU29" s="867">
        <v>0</v>
      </c>
      <c r="AV29" s="867"/>
      <c r="AW29" s="867"/>
      <c r="AX29" s="867"/>
      <c r="AY29" s="867"/>
      <c r="AZ29" s="866" t="s">
        <v>553</v>
      </c>
      <c r="BA29" s="866"/>
      <c r="BB29" s="866"/>
      <c r="BC29" s="866"/>
      <c r="BD29" s="866"/>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2">
      <c r="A30" s="242">
        <v>3</v>
      </c>
      <c r="B30" s="816" t="s">
        <v>392</v>
      </c>
      <c r="C30" s="817"/>
      <c r="D30" s="817"/>
      <c r="E30" s="817"/>
      <c r="F30" s="817"/>
      <c r="G30" s="817"/>
      <c r="H30" s="817"/>
      <c r="I30" s="817"/>
      <c r="J30" s="817"/>
      <c r="K30" s="817"/>
      <c r="L30" s="817"/>
      <c r="M30" s="817"/>
      <c r="N30" s="817"/>
      <c r="O30" s="817"/>
      <c r="P30" s="818"/>
      <c r="Q30" s="819">
        <v>5438</v>
      </c>
      <c r="R30" s="820"/>
      <c r="S30" s="820"/>
      <c r="T30" s="820"/>
      <c r="U30" s="820"/>
      <c r="V30" s="820">
        <v>5255</v>
      </c>
      <c r="W30" s="820"/>
      <c r="X30" s="820"/>
      <c r="Y30" s="820"/>
      <c r="Z30" s="820"/>
      <c r="AA30" s="820">
        <v>183</v>
      </c>
      <c r="AB30" s="820"/>
      <c r="AC30" s="820"/>
      <c r="AD30" s="820"/>
      <c r="AE30" s="825"/>
      <c r="AF30" s="822">
        <v>183</v>
      </c>
      <c r="AG30" s="823"/>
      <c r="AH30" s="823"/>
      <c r="AI30" s="823"/>
      <c r="AJ30" s="824"/>
      <c r="AK30" s="870">
        <v>755</v>
      </c>
      <c r="AL30" s="867"/>
      <c r="AM30" s="867"/>
      <c r="AN30" s="867"/>
      <c r="AO30" s="867"/>
      <c r="AP30" s="867">
        <v>0</v>
      </c>
      <c r="AQ30" s="867"/>
      <c r="AR30" s="867"/>
      <c r="AS30" s="867"/>
      <c r="AT30" s="867"/>
      <c r="AU30" s="867">
        <v>0</v>
      </c>
      <c r="AV30" s="867"/>
      <c r="AW30" s="867"/>
      <c r="AX30" s="867"/>
      <c r="AY30" s="867"/>
      <c r="AZ30" s="866" t="s">
        <v>553</v>
      </c>
      <c r="BA30" s="866"/>
      <c r="BB30" s="866"/>
      <c r="BC30" s="866"/>
      <c r="BD30" s="866"/>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2">
      <c r="A31" s="242">
        <v>4</v>
      </c>
      <c r="B31" s="816" t="s">
        <v>393</v>
      </c>
      <c r="C31" s="817"/>
      <c r="D31" s="817"/>
      <c r="E31" s="817"/>
      <c r="F31" s="817"/>
      <c r="G31" s="817"/>
      <c r="H31" s="817"/>
      <c r="I31" s="817"/>
      <c r="J31" s="817"/>
      <c r="K31" s="817"/>
      <c r="L31" s="817"/>
      <c r="M31" s="817"/>
      <c r="N31" s="817"/>
      <c r="O31" s="817"/>
      <c r="P31" s="818"/>
      <c r="Q31" s="819">
        <v>292</v>
      </c>
      <c r="R31" s="820"/>
      <c r="S31" s="820"/>
      <c r="T31" s="820"/>
      <c r="U31" s="820"/>
      <c r="V31" s="820">
        <v>292</v>
      </c>
      <c r="W31" s="820"/>
      <c r="X31" s="820"/>
      <c r="Y31" s="820"/>
      <c r="Z31" s="820"/>
      <c r="AA31" s="866" t="s">
        <v>553</v>
      </c>
      <c r="AB31" s="866"/>
      <c r="AC31" s="866"/>
      <c r="AD31" s="866"/>
      <c r="AE31" s="866"/>
      <c r="AF31" s="822" t="s">
        <v>122</v>
      </c>
      <c r="AG31" s="823"/>
      <c r="AH31" s="823"/>
      <c r="AI31" s="823"/>
      <c r="AJ31" s="824"/>
      <c r="AK31" s="870">
        <v>147</v>
      </c>
      <c r="AL31" s="867"/>
      <c r="AM31" s="867"/>
      <c r="AN31" s="867"/>
      <c r="AO31" s="867"/>
      <c r="AP31" s="867">
        <v>19</v>
      </c>
      <c r="AQ31" s="867"/>
      <c r="AR31" s="867"/>
      <c r="AS31" s="867"/>
      <c r="AT31" s="867"/>
      <c r="AU31" s="867">
        <v>6</v>
      </c>
      <c r="AV31" s="867"/>
      <c r="AW31" s="867"/>
      <c r="AX31" s="867"/>
      <c r="AY31" s="867"/>
      <c r="AZ31" s="866" t="s">
        <v>553</v>
      </c>
      <c r="BA31" s="866"/>
      <c r="BB31" s="866"/>
      <c r="BC31" s="866"/>
      <c r="BD31" s="866"/>
      <c r="BE31" s="868"/>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2">
      <c r="A32" s="242">
        <v>5</v>
      </c>
      <c r="B32" s="816" t="s">
        <v>394</v>
      </c>
      <c r="C32" s="817"/>
      <c r="D32" s="817"/>
      <c r="E32" s="817"/>
      <c r="F32" s="817"/>
      <c r="G32" s="817"/>
      <c r="H32" s="817"/>
      <c r="I32" s="817"/>
      <c r="J32" s="817"/>
      <c r="K32" s="817"/>
      <c r="L32" s="817"/>
      <c r="M32" s="817"/>
      <c r="N32" s="817"/>
      <c r="O32" s="817"/>
      <c r="P32" s="818"/>
      <c r="Q32" s="819">
        <v>930</v>
      </c>
      <c r="R32" s="820"/>
      <c r="S32" s="820"/>
      <c r="T32" s="820"/>
      <c r="U32" s="820"/>
      <c r="V32" s="820">
        <v>1008</v>
      </c>
      <c r="W32" s="820"/>
      <c r="X32" s="820"/>
      <c r="Y32" s="820"/>
      <c r="Z32" s="820"/>
      <c r="AA32" s="820">
        <v>-78</v>
      </c>
      <c r="AB32" s="820"/>
      <c r="AC32" s="820"/>
      <c r="AD32" s="820"/>
      <c r="AE32" s="825"/>
      <c r="AF32" s="822">
        <v>716</v>
      </c>
      <c r="AG32" s="823"/>
      <c r="AH32" s="823"/>
      <c r="AI32" s="823"/>
      <c r="AJ32" s="824"/>
      <c r="AK32" s="870">
        <v>211</v>
      </c>
      <c r="AL32" s="867"/>
      <c r="AM32" s="867"/>
      <c r="AN32" s="867"/>
      <c r="AO32" s="867"/>
      <c r="AP32" s="867">
        <v>3013</v>
      </c>
      <c r="AQ32" s="867"/>
      <c r="AR32" s="867"/>
      <c r="AS32" s="867"/>
      <c r="AT32" s="867"/>
      <c r="AU32" s="867">
        <v>1322</v>
      </c>
      <c r="AV32" s="867"/>
      <c r="AW32" s="867"/>
      <c r="AX32" s="867"/>
      <c r="AY32" s="867"/>
      <c r="AZ32" s="866" t="s">
        <v>553</v>
      </c>
      <c r="BA32" s="866"/>
      <c r="BB32" s="866"/>
      <c r="BC32" s="866"/>
      <c r="BD32" s="866"/>
      <c r="BE32" s="868" t="s">
        <v>395</v>
      </c>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2">
      <c r="A33" s="242">
        <v>6</v>
      </c>
      <c r="B33" s="816" t="s">
        <v>396</v>
      </c>
      <c r="C33" s="817"/>
      <c r="D33" s="817"/>
      <c r="E33" s="817"/>
      <c r="F33" s="817"/>
      <c r="G33" s="817"/>
      <c r="H33" s="817"/>
      <c r="I33" s="817"/>
      <c r="J33" s="817"/>
      <c r="K33" s="817"/>
      <c r="L33" s="817"/>
      <c r="M33" s="817"/>
      <c r="N33" s="817"/>
      <c r="O33" s="817"/>
      <c r="P33" s="818"/>
      <c r="Q33" s="819">
        <v>2057</v>
      </c>
      <c r="R33" s="820"/>
      <c r="S33" s="820"/>
      <c r="T33" s="820"/>
      <c r="U33" s="820"/>
      <c r="V33" s="820">
        <v>2250</v>
      </c>
      <c r="W33" s="820"/>
      <c r="X33" s="820"/>
      <c r="Y33" s="820"/>
      <c r="Z33" s="820"/>
      <c r="AA33" s="820">
        <v>-193</v>
      </c>
      <c r="AB33" s="820"/>
      <c r="AC33" s="820"/>
      <c r="AD33" s="820"/>
      <c r="AE33" s="825"/>
      <c r="AF33" s="822">
        <v>1077</v>
      </c>
      <c r="AG33" s="823"/>
      <c r="AH33" s="823"/>
      <c r="AI33" s="823"/>
      <c r="AJ33" s="824"/>
      <c r="AK33" s="870">
        <v>316</v>
      </c>
      <c r="AL33" s="867"/>
      <c r="AM33" s="867"/>
      <c r="AN33" s="867"/>
      <c r="AO33" s="867"/>
      <c r="AP33" s="867">
        <v>1191</v>
      </c>
      <c r="AQ33" s="867"/>
      <c r="AR33" s="867"/>
      <c r="AS33" s="867"/>
      <c r="AT33" s="867"/>
      <c r="AU33" s="867">
        <v>683</v>
      </c>
      <c r="AV33" s="867"/>
      <c r="AW33" s="867"/>
      <c r="AX33" s="867"/>
      <c r="AY33" s="867"/>
      <c r="AZ33" s="866" t="s">
        <v>553</v>
      </c>
      <c r="BA33" s="866"/>
      <c r="BB33" s="866"/>
      <c r="BC33" s="866"/>
      <c r="BD33" s="866"/>
      <c r="BE33" s="868" t="s">
        <v>395</v>
      </c>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2">
      <c r="A34" s="242">
        <v>7</v>
      </c>
      <c r="B34" s="816" t="s">
        <v>397</v>
      </c>
      <c r="C34" s="817"/>
      <c r="D34" s="817"/>
      <c r="E34" s="817"/>
      <c r="F34" s="817"/>
      <c r="G34" s="817"/>
      <c r="H34" s="817"/>
      <c r="I34" s="817"/>
      <c r="J34" s="817"/>
      <c r="K34" s="817"/>
      <c r="L34" s="817"/>
      <c r="M34" s="817"/>
      <c r="N34" s="817"/>
      <c r="O34" s="817"/>
      <c r="P34" s="818"/>
      <c r="Q34" s="819">
        <v>872</v>
      </c>
      <c r="R34" s="820"/>
      <c r="S34" s="820"/>
      <c r="T34" s="820"/>
      <c r="U34" s="820"/>
      <c r="V34" s="820">
        <v>869</v>
      </c>
      <c r="W34" s="820"/>
      <c r="X34" s="820"/>
      <c r="Y34" s="820"/>
      <c r="Z34" s="820"/>
      <c r="AA34" s="820">
        <v>3</v>
      </c>
      <c r="AB34" s="820"/>
      <c r="AC34" s="820"/>
      <c r="AD34" s="820"/>
      <c r="AE34" s="825"/>
      <c r="AF34" s="822">
        <v>148</v>
      </c>
      <c r="AG34" s="823"/>
      <c r="AH34" s="823"/>
      <c r="AI34" s="823"/>
      <c r="AJ34" s="824"/>
      <c r="AK34" s="870">
        <v>351</v>
      </c>
      <c r="AL34" s="867"/>
      <c r="AM34" s="867"/>
      <c r="AN34" s="867"/>
      <c r="AO34" s="867"/>
      <c r="AP34" s="867">
        <v>6583</v>
      </c>
      <c r="AQ34" s="867"/>
      <c r="AR34" s="867"/>
      <c r="AS34" s="867"/>
      <c r="AT34" s="867"/>
      <c r="AU34" s="867">
        <v>4081</v>
      </c>
      <c r="AV34" s="867"/>
      <c r="AW34" s="867"/>
      <c r="AX34" s="867"/>
      <c r="AY34" s="867"/>
      <c r="AZ34" s="866" t="s">
        <v>553</v>
      </c>
      <c r="BA34" s="866"/>
      <c r="BB34" s="866"/>
      <c r="BC34" s="866"/>
      <c r="BD34" s="866"/>
      <c r="BE34" s="868" t="s">
        <v>395</v>
      </c>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2">
      <c r="A35" s="242">
        <v>8</v>
      </c>
      <c r="B35" s="816" t="s">
        <v>398</v>
      </c>
      <c r="C35" s="817"/>
      <c r="D35" s="817"/>
      <c r="E35" s="817"/>
      <c r="F35" s="817"/>
      <c r="G35" s="817"/>
      <c r="H35" s="817"/>
      <c r="I35" s="817"/>
      <c r="J35" s="817"/>
      <c r="K35" s="817"/>
      <c r="L35" s="817"/>
      <c r="M35" s="817"/>
      <c r="N35" s="817"/>
      <c r="O35" s="817"/>
      <c r="P35" s="818"/>
      <c r="Q35" s="819">
        <v>45</v>
      </c>
      <c r="R35" s="820"/>
      <c r="S35" s="820"/>
      <c r="T35" s="820"/>
      <c r="U35" s="820"/>
      <c r="V35" s="820">
        <v>45</v>
      </c>
      <c r="W35" s="820"/>
      <c r="X35" s="820"/>
      <c r="Y35" s="820"/>
      <c r="Z35" s="820"/>
      <c r="AA35" s="820">
        <v>0</v>
      </c>
      <c r="AB35" s="820"/>
      <c r="AC35" s="820"/>
      <c r="AD35" s="820"/>
      <c r="AE35" s="825"/>
      <c r="AF35" s="822">
        <v>26</v>
      </c>
      <c r="AG35" s="823"/>
      <c r="AH35" s="823"/>
      <c r="AI35" s="823"/>
      <c r="AJ35" s="824"/>
      <c r="AK35" s="870">
        <v>14</v>
      </c>
      <c r="AL35" s="867"/>
      <c r="AM35" s="867"/>
      <c r="AN35" s="867"/>
      <c r="AO35" s="867"/>
      <c r="AP35" s="867">
        <v>0</v>
      </c>
      <c r="AQ35" s="867"/>
      <c r="AR35" s="867"/>
      <c r="AS35" s="867"/>
      <c r="AT35" s="867"/>
      <c r="AU35" s="867">
        <v>0</v>
      </c>
      <c r="AV35" s="867"/>
      <c r="AW35" s="867"/>
      <c r="AX35" s="867"/>
      <c r="AY35" s="867"/>
      <c r="AZ35" s="866" t="s">
        <v>553</v>
      </c>
      <c r="BA35" s="866"/>
      <c r="BB35" s="866"/>
      <c r="BC35" s="866"/>
      <c r="BD35" s="866"/>
      <c r="BE35" s="868" t="s">
        <v>399</v>
      </c>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2">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5"/>
      <c r="AF36" s="822"/>
      <c r="AG36" s="823"/>
      <c r="AH36" s="823"/>
      <c r="AI36" s="823"/>
      <c r="AJ36" s="824"/>
      <c r="AK36" s="870"/>
      <c r="AL36" s="867"/>
      <c r="AM36" s="867"/>
      <c r="AN36" s="867"/>
      <c r="AO36" s="867"/>
      <c r="AP36" s="867"/>
      <c r="AQ36" s="867"/>
      <c r="AR36" s="867"/>
      <c r="AS36" s="867"/>
      <c r="AT36" s="867"/>
      <c r="AU36" s="867"/>
      <c r="AV36" s="867"/>
      <c r="AW36" s="867"/>
      <c r="AX36" s="867"/>
      <c r="AY36" s="867"/>
      <c r="AZ36" s="866"/>
      <c r="BA36" s="866"/>
      <c r="BB36" s="866"/>
      <c r="BC36" s="866"/>
      <c r="BD36" s="866"/>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2">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5"/>
      <c r="AF37" s="822"/>
      <c r="AG37" s="823"/>
      <c r="AH37" s="823"/>
      <c r="AI37" s="823"/>
      <c r="AJ37" s="824"/>
      <c r="AK37" s="870"/>
      <c r="AL37" s="867"/>
      <c r="AM37" s="867"/>
      <c r="AN37" s="867"/>
      <c r="AO37" s="867"/>
      <c r="AP37" s="867"/>
      <c r="AQ37" s="867"/>
      <c r="AR37" s="867"/>
      <c r="AS37" s="867"/>
      <c r="AT37" s="867"/>
      <c r="AU37" s="867"/>
      <c r="AV37" s="867"/>
      <c r="AW37" s="867"/>
      <c r="AX37" s="867"/>
      <c r="AY37" s="867"/>
      <c r="AZ37" s="866"/>
      <c r="BA37" s="866"/>
      <c r="BB37" s="866"/>
      <c r="BC37" s="866"/>
      <c r="BD37" s="866"/>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2">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5"/>
      <c r="AF38" s="822"/>
      <c r="AG38" s="823"/>
      <c r="AH38" s="823"/>
      <c r="AI38" s="823"/>
      <c r="AJ38" s="824"/>
      <c r="AK38" s="870"/>
      <c r="AL38" s="867"/>
      <c r="AM38" s="867"/>
      <c r="AN38" s="867"/>
      <c r="AO38" s="867"/>
      <c r="AP38" s="867"/>
      <c r="AQ38" s="867"/>
      <c r="AR38" s="867"/>
      <c r="AS38" s="867"/>
      <c r="AT38" s="867"/>
      <c r="AU38" s="867"/>
      <c r="AV38" s="867"/>
      <c r="AW38" s="867"/>
      <c r="AX38" s="867"/>
      <c r="AY38" s="867"/>
      <c r="AZ38" s="866"/>
      <c r="BA38" s="866"/>
      <c r="BB38" s="866"/>
      <c r="BC38" s="866"/>
      <c r="BD38" s="866"/>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2">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5"/>
      <c r="AF39" s="822"/>
      <c r="AG39" s="823"/>
      <c r="AH39" s="823"/>
      <c r="AI39" s="823"/>
      <c r="AJ39" s="824"/>
      <c r="AK39" s="870"/>
      <c r="AL39" s="867"/>
      <c r="AM39" s="867"/>
      <c r="AN39" s="867"/>
      <c r="AO39" s="867"/>
      <c r="AP39" s="867"/>
      <c r="AQ39" s="867"/>
      <c r="AR39" s="867"/>
      <c r="AS39" s="867"/>
      <c r="AT39" s="867"/>
      <c r="AU39" s="867"/>
      <c r="AV39" s="867"/>
      <c r="AW39" s="867"/>
      <c r="AX39" s="867"/>
      <c r="AY39" s="867"/>
      <c r="AZ39" s="866"/>
      <c r="BA39" s="866"/>
      <c r="BB39" s="866"/>
      <c r="BC39" s="866"/>
      <c r="BD39" s="866"/>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2">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5"/>
      <c r="AF40" s="822"/>
      <c r="AG40" s="823"/>
      <c r="AH40" s="823"/>
      <c r="AI40" s="823"/>
      <c r="AJ40" s="824"/>
      <c r="AK40" s="870"/>
      <c r="AL40" s="867"/>
      <c r="AM40" s="867"/>
      <c r="AN40" s="867"/>
      <c r="AO40" s="867"/>
      <c r="AP40" s="867"/>
      <c r="AQ40" s="867"/>
      <c r="AR40" s="867"/>
      <c r="AS40" s="867"/>
      <c r="AT40" s="867"/>
      <c r="AU40" s="867"/>
      <c r="AV40" s="867"/>
      <c r="AW40" s="867"/>
      <c r="AX40" s="867"/>
      <c r="AY40" s="867"/>
      <c r="AZ40" s="866"/>
      <c r="BA40" s="866"/>
      <c r="BB40" s="866"/>
      <c r="BC40" s="866"/>
      <c r="BD40" s="866"/>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2">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5"/>
      <c r="AF41" s="822"/>
      <c r="AG41" s="823"/>
      <c r="AH41" s="823"/>
      <c r="AI41" s="823"/>
      <c r="AJ41" s="824"/>
      <c r="AK41" s="870"/>
      <c r="AL41" s="867"/>
      <c r="AM41" s="867"/>
      <c r="AN41" s="867"/>
      <c r="AO41" s="867"/>
      <c r="AP41" s="867"/>
      <c r="AQ41" s="867"/>
      <c r="AR41" s="867"/>
      <c r="AS41" s="867"/>
      <c r="AT41" s="867"/>
      <c r="AU41" s="867"/>
      <c r="AV41" s="867"/>
      <c r="AW41" s="867"/>
      <c r="AX41" s="867"/>
      <c r="AY41" s="867"/>
      <c r="AZ41" s="866"/>
      <c r="BA41" s="866"/>
      <c r="BB41" s="866"/>
      <c r="BC41" s="866"/>
      <c r="BD41" s="866"/>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2">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5"/>
      <c r="AF42" s="822"/>
      <c r="AG42" s="823"/>
      <c r="AH42" s="823"/>
      <c r="AI42" s="823"/>
      <c r="AJ42" s="824"/>
      <c r="AK42" s="870"/>
      <c r="AL42" s="867"/>
      <c r="AM42" s="867"/>
      <c r="AN42" s="867"/>
      <c r="AO42" s="867"/>
      <c r="AP42" s="867"/>
      <c r="AQ42" s="867"/>
      <c r="AR42" s="867"/>
      <c r="AS42" s="867"/>
      <c r="AT42" s="867"/>
      <c r="AU42" s="867"/>
      <c r="AV42" s="867"/>
      <c r="AW42" s="867"/>
      <c r="AX42" s="867"/>
      <c r="AY42" s="867"/>
      <c r="AZ42" s="866"/>
      <c r="BA42" s="866"/>
      <c r="BB42" s="866"/>
      <c r="BC42" s="866"/>
      <c r="BD42" s="866"/>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2">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5"/>
      <c r="AF43" s="822"/>
      <c r="AG43" s="823"/>
      <c r="AH43" s="823"/>
      <c r="AI43" s="823"/>
      <c r="AJ43" s="824"/>
      <c r="AK43" s="870"/>
      <c r="AL43" s="867"/>
      <c r="AM43" s="867"/>
      <c r="AN43" s="867"/>
      <c r="AO43" s="867"/>
      <c r="AP43" s="867"/>
      <c r="AQ43" s="867"/>
      <c r="AR43" s="867"/>
      <c r="AS43" s="867"/>
      <c r="AT43" s="867"/>
      <c r="AU43" s="867"/>
      <c r="AV43" s="867"/>
      <c r="AW43" s="867"/>
      <c r="AX43" s="867"/>
      <c r="AY43" s="867"/>
      <c r="AZ43" s="866"/>
      <c r="BA43" s="866"/>
      <c r="BB43" s="866"/>
      <c r="BC43" s="866"/>
      <c r="BD43" s="866"/>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2">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5"/>
      <c r="AF44" s="822"/>
      <c r="AG44" s="823"/>
      <c r="AH44" s="823"/>
      <c r="AI44" s="823"/>
      <c r="AJ44" s="824"/>
      <c r="AK44" s="870"/>
      <c r="AL44" s="867"/>
      <c r="AM44" s="867"/>
      <c r="AN44" s="867"/>
      <c r="AO44" s="867"/>
      <c r="AP44" s="867"/>
      <c r="AQ44" s="867"/>
      <c r="AR44" s="867"/>
      <c r="AS44" s="867"/>
      <c r="AT44" s="867"/>
      <c r="AU44" s="867"/>
      <c r="AV44" s="867"/>
      <c r="AW44" s="867"/>
      <c r="AX44" s="867"/>
      <c r="AY44" s="867"/>
      <c r="AZ44" s="866"/>
      <c r="BA44" s="866"/>
      <c r="BB44" s="866"/>
      <c r="BC44" s="866"/>
      <c r="BD44" s="866"/>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2">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5"/>
      <c r="AF45" s="822"/>
      <c r="AG45" s="823"/>
      <c r="AH45" s="823"/>
      <c r="AI45" s="823"/>
      <c r="AJ45" s="824"/>
      <c r="AK45" s="870"/>
      <c r="AL45" s="867"/>
      <c r="AM45" s="867"/>
      <c r="AN45" s="867"/>
      <c r="AO45" s="867"/>
      <c r="AP45" s="867"/>
      <c r="AQ45" s="867"/>
      <c r="AR45" s="867"/>
      <c r="AS45" s="867"/>
      <c r="AT45" s="867"/>
      <c r="AU45" s="867"/>
      <c r="AV45" s="867"/>
      <c r="AW45" s="867"/>
      <c r="AX45" s="867"/>
      <c r="AY45" s="867"/>
      <c r="AZ45" s="866"/>
      <c r="BA45" s="866"/>
      <c r="BB45" s="866"/>
      <c r="BC45" s="866"/>
      <c r="BD45" s="866"/>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2">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5"/>
      <c r="AF46" s="822"/>
      <c r="AG46" s="823"/>
      <c r="AH46" s="823"/>
      <c r="AI46" s="823"/>
      <c r="AJ46" s="824"/>
      <c r="AK46" s="870"/>
      <c r="AL46" s="867"/>
      <c r="AM46" s="867"/>
      <c r="AN46" s="867"/>
      <c r="AO46" s="867"/>
      <c r="AP46" s="867"/>
      <c r="AQ46" s="867"/>
      <c r="AR46" s="867"/>
      <c r="AS46" s="867"/>
      <c r="AT46" s="867"/>
      <c r="AU46" s="867"/>
      <c r="AV46" s="867"/>
      <c r="AW46" s="867"/>
      <c r="AX46" s="867"/>
      <c r="AY46" s="867"/>
      <c r="AZ46" s="866"/>
      <c r="BA46" s="866"/>
      <c r="BB46" s="866"/>
      <c r="BC46" s="866"/>
      <c r="BD46" s="866"/>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2">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5"/>
      <c r="AF47" s="822"/>
      <c r="AG47" s="823"/>
      <c r="AH47" s="823"/>
      <c r="AI47" s="823"/>
      <c r="AJ47" s="824"/>
      <c r="AK47" s="870"/>
      <c r="AL47" s="867"/>
      <c r="AM47" s="867"/>
      <c r="AN47" s="867"/>
      <c r="AO47" s="867"/>
      <c r="AP47" s="867"/>
      <c r="AQ47" s="867"/>
      <c r="AR47" s="867"/>
      <c r="AS47" s="867"/>
      <c r="AT47" s="867"/>
      <c r="AU47" s="867"/>
      <c r="AV47" s="867"/>
      <c r="AW47" s="867"/>
      <c r="AX47" s="867"/>
      <c r="AY47" s="867"/>
      <c r="AZ47" s="866"/>
      <c r="BA47" s="866"/>
      <c r="BB47" s="866"/>
      <c r="BC47" s="866"/>
      <c r="BD47" s="866"/>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2">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5"/>
      <c r="AF48" s="822"/>
      <c r="AG48" s="823"/>
      <c r="AH48" s="823"/>
      <c r="AI48" s="823"/>
      <c r="AJ48" s="824"/>
      <c r="AK48" s="870"/>
      <c r="AL48" s="867"/>
      <c r="AM48" s="867"/>
      <c r="AN48" s="867"/>
      <c r="AO48" s="867"/>
      <c r="AP48" s="867"/>
      <c r="AQ48" s="867"/>
      <c r="AR48" s="867"/>
      <c r="AS48" s="867"/>
      <c r="AT48" s="867"/>
      <c r="AU48" s="867"/>
      <c r="AV48" s="867"/>
      <c r="AW48" s="867"/>
      <c r="AX48" s="867"/>
      <c r="AY48" s="867"/>
      <c r="AZ48" s="866"/>
      <c r="BA48" s="866"/>
      <c r="BB48" s="866"/>
      <c r="BC48" s="866"/>
      <c r="BD48" s="866"/>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2">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5"/>
      <c r="AF49" s="822"/>
      <c r="AG49" s="823"/>
      <c r="AH49" s="823"/>
      <c r="AI49" s="823"/>
      <c r="AJ49" s="824"/>
      <c r="AK49" s="870"/>
      <c r="AL49" s="867"/>
      <c r="AM49" s="867"/>
      <c r="AN49" s="867"/>
      <c r="AO49" s="867"/>
      <c r="AP49" s="867"/>
      <c r="AQ49" s="867"/>
      <c r="AR49" s="867"/>
      <c r="AS49" s="867"/>
      <c r="AT49" s="867"/>
      <c r="AU49" s="867"/>
      <c r="AV49" s="867"/>
      <c r="AW49" s="867"/>
      <c r="AX49" s="867"/>
      <c r="AY49" s="867"/>
      <c r="AZ49" s="866"/>
      <c r="BA49" s="866"/>
      <c r="BB49" s="866"/>
      <c r="BC49" s="866"/>
      <c r="BD49" s="866"/>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2">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2">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2">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2">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2">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2">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2">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2">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2">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2">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2">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5">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2">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400</v>
      </c>
      <c r="BK62" s="843"/>
      <c r="BL62" s="843"/>
      <c r="BM62" s="843"/>
      <c r="BN62" s="844"/>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5">
      <c r="A63" s="240" t="s">
        <v>378</v>
      </c>
      <c r="B63" s="826" t="s">
        <v>401</v>
      </c>
      <c r="C63" s="827"/>
      <c r="D63" s="827"/>
      <c r="E63" s="827"/>
      <c r="F63" s="827"/>
      <c r="G63" s="827"/>
      <c r="H63" s="827"/>
      <c r="I63" s="827"/>
      <c r="J63" s="827"/>
      <c r="K63" s="827"/>
      <c r="L63" s="827"/>
      <c r="M63" s="827"/>
      <c r="N63" s="827"/>
      <c r="O63" s="827"/>
      <c r="P63" s="828"/>
      <c r="Q63" s="876"/>
      <c r="R63" s="877"/>
      <c r="S63" s="877"/>
      <c r="T63" s="877"/>
      <c r="U63" s="877"/>
      <c r="V63" s="877"/>
      <c r="W63" s="877"/>
      <c r="X63" s="877"/>
      <c r="Y63" s="877"/>
      <c r="Z63" s="877"/>
      <c r="AA63" s="877"/>
      <c r="AB63" s="877"/>
      <c r="AC63" s="877"/>
      <c r="AD63" s="877"/>
      <c r="AE63" s="878"/>
      <c r="AF63" s="879">
        <v>2180</v>
      </c>
      <c r="AG63" s="880"/>
      <c r="AH63" s="880"/>
      <c r="AI63" s="880"/>
      <c r="AJ63" s="881"/>
      <c r="AK63" s="882"/>
      <c r="AL63" s="877"/>
      <c r="AM63" s="877"/>
      <c r="AN63" s="877"/>
      <c r="AO63" s="877"/>
      <c r="AP63" s="880">
        <v>10806</v>
      </c>
      <c r="AQ63" s="880"/>
      <c r="AR63" s="880"/>
      <c r="AS63" s="880"/>
      <c r="AT63" s="880"/>
      <c r="AU63" s="880">
        <v>6092</v>
      </c>
      <c r="AV63" s="880"/>
      <c r="AW63" s="880"/>
      <c r="AX63" s="880"/>
      <c r="AY63" s="880"/>
      <c r="AZ63" s="884"/>
      <c r="BA63" s="884"/>
      <c r="BB63" s="884"/>
      <c r="BC63" s="884"/>
      <c r="BD63" s="884"/>
      <c r="BE63" s="885"/>
      <c r="BF63" s="885"/>
      <c r="BG63" s="885"/>
      <c r="BH63" s="885"/>
      <c r="BI63" s="886"/>
      <c r="BJ63" s="887" t="s">
        <v>122</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5">
      <c r="A65" s="232" t="s">
        <v>402</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2">
      <c r="A66" s="763" t="s">
        <v>403</v>
      </c>
      <c r="B66" s="764"/>
      <c r="C66" s="764"/>
      <c r="D66" s="764"/>
      <c r="E66" s="764"/>
      <c r="F66" s="764"/>
      <c r="G66" s="764"/>
      <c r="H66" s="764"/>
      <c r="I66" s="764"/>
      <c r="J66" s="764"/>
      <c r="K66" s="764"/>
      <c r="L66" s="764"/>
      <c r="M66" s="764"/>
      <c r="N66" s="764"/>
      <c r="O66" s="764"/>
      <c r="P66" s="765"/>
      <c r="Q66" s="769" t="s">
        <v>382</v>
      </c>
      <c r="R66" s="770"/>
      <c r="S66" s="770"/>
      <c r="T66" s="770"/>
      <c r="U66" s="771"/>
      <c r="V66" s="769" t="s">
        <v>383</v>
      </c>
      <c r="W66" s="770"/>
      <c r="X66" s="770"/>
      <c r="Y66" s="770"/>
      <c r="Z66" s="771"/>
      <c r="AA66" s="769" t="s">
        <v>384</v>
      </c>
      <c r="AB66" s="770"/>
      <c r="AC66" s="770"/>
      <c r="AD66" s="770"/>
      <c r="AE66" s="771"/>
      <c r="AF66" s="890" t="s">
        <v>385</v>
      </c>
      <c r="AG66" s="852"/>
      <c r="AH66" s="852"/>
      <c r="AI66" s="852"/>
      <c r="AJ66" s="891"/>
      <c r="AK66" s="769" t="s">
        <v>386</v>
      </c>
      <c r="AL66" s="764"/>
      <c r="AM66" s="764"/>
      <c r="AN66" s="764"/>
      <c r="AO66" s="765"/>
      <c r="AP66" s="769" t="s">
        <v>387</v>
      </c>
      <c r="AQ66" s="770"/>
      <c r="AR66" s="770"/>
      <c r="AS66" s="770"/>
      <c r="AT66" s="771"/>
      <c r="AU66" s="769" t="s">
        <v>404</v>
      </c>
      <c r="AV66" s="770"/>
      <c r="AW66" s="770"/>
      <c r="AX66" s="770"/>
      <c r="AY66" s="771"/>
      <c r="AZ66" s="769" t="s">
        <v>363</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5">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5"/>
      <c r="AH67" s="855"/>
      <c r="AI67" s="855"/>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2">
      <c r="A68" s="236">
        <v>1</v>
      </c>
      <c r="B68" s="905" t="s">
        <v>554</v>
      </c>
      <c r="C68" s="906"/>
      <c r="D68" s="906"/>
      <c r="E68" s="906"/>
      <c r="F68" s="906"/>
      <c r="G68" s="906"/>
      <c r="H68" s="906"/>
      <c r="I68" s="906"/>
      <c r="J68" s="906"/>
      <c r="K68" s="906"/>
      <c r="L68" s="906"/>
      <c r="M68" s="906"/>
      <c r="N68" s="906"/>
      <c r="O68" s="906"/>
      <c r="P68" s="907"/>
      <c r="Q68" s="908">
        <v>692</v>
      </c>
      <c r="R68" s="902"/>
      <c r="S68" s="902"/>
      <c r="T68" s="902"/>
      <c r="U68" s="902"/>
      <c r="V68" s="902">
        <v>652</v>
      </c>
      <c r="W68" s="902"/>
      <c r="X68" s="902"/>
      <c r="Y68" s="902"/>
      <c r="Z68" s="902"/>
      <c r="AA68" s="902">
        <v>40</v>
      </c>
      <c r="AB68" s="902"/>
      <c r="AC68" s="902"/>
      <c r="AD68" s="902"/>
      <c r="AE68" s="902"/>
      <c r="AF68" s="902">
        <v>34</v>
      </c>
      <c r="AG68" s="902"/>
      <c r="AH68" s="902"/>
      <c r="AI68" s="902"/>
      <c r="AJ68" s="902"/>
      <c r="AK68" s="866" t="s">
        <v>553</v>
      </c>
      <c r="AL68" s="866"/>
      <c r="AM68" s="866"/>
      <c r="AN68" s="866"/>
      <c r="AO68" s="866"/>
      <c r="AP68" s="902">
        <v>57</v>
      </c>
      <c r="AQ68" s="902"/>
      <c r="AR68" s="902"/>
      <c r="AS68" s="902"/>
      <c r="AT68" s="902"/>
      <c r="AU68" s="902">
        <v>41</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2">
      <c r="A69" s="238">
        <v>2</v>
      </c>
      <c r="B69" s="909" t="s">
        <v>555</v>
      </c>
      <c r="C69" s="910"/>
      <c r="D69" s="910"/>
      <c r="E69" s="910"/>
      <c r="F69" s="910"/>
      <c r="G69" s="910"/>
      <c r="H69" s="910"/>
      <c r="I69" s="910"/>
      <c r="J69" s="910"/>
      <c r="K69" s="910"/>
      <c r="L69" s="910"/>
      <c r="M69" s="910"/>
      <c r="N69" s="910"/>
      <c r="O69" s="910"/>
      <c r="P69" s="911"/>
      <c r="Q69" s="912">
        <v>6322</v>
      </c>
      <c r="R69" s="913"/>
      <c r="S69" s="913"/>
      <c r="T69" s="913"/>
      <c r="U69" s="870"/>
      <c r="V69" s="867">
        <v>6688</v>
      </c>
      <c r="W69" s="867"/>
      <c r="X69" s="867"/>
      <c r="Y69" s="867"/>
      <c r="Z69" s="867"/>
      <c r="AA69" s="867">
        <v>-366</v>
      </c>
      <c r="AB69" s="867"/>
      <c r="AC69" s="867"/>
      <c r="AD69" s="867"/>
      <c r="AE69" s="867"/>
      <c r="AF69" s="867">
        <v>3512</v>
      </c>
      <c r="AG69" s="867"/>
      <c r="AH69" s="867"/>
      <c r="AI69" s="867"/>
      <c r="AJ69" s="867"/>
      <c r="AK69" s="866" t="s">
        <v>553</v>
      </c>
      <c r="AL69" s="866"/>
      <c r="AM69" s="866"/>
      <c r="AN69" s="866"/>
      <c r="AO69" s="866"/>
      <c r="AP69" s="867">
        <v>15424</v>
      </c>
      <c r="AQ69" s="867"/>
      <c r="AR69" s="867"/>
      <c r="AS69" s="867"/>
      <c r="AT69" s="867"/>
      <c r="AU69" s="867">
        <v>187</v>
      </c>
      <c r="AV69" s="867"/>
      <c r="AW69" s="867"/>
      <c r="AX69" s="867"/>
      <c r="AY69" s="867"/>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2">
      <c r="A70" s="238">
        <v>3</v>
      </c>
      <c r="B70" s="909" t="s">
        <v>556</v>
      </c>
      <c r="C70" s="910"/>
      <c r="D70" s="910"/>
      <c r="E70" s="910"/>
      <c r="F70" s="910"/>
      <c r="G70" s="910"/>
      <c r="H70" s="910"/>
      <c r="I70" s="910"/>
      <c r="J70" s="910"/>
      <c r="K70" s="910"/>
      <c r="L70" s="910"/>
      <c r="M70" s="910"/>
      <c r="N70" s="910"/>
      <c r="O70" s="910"/>
      <c r="P70" s="911"/>
      <c r="Q70" s="912">
        <v>911</v>
      </c>
      <c r="R70" s="913"/>
      <c r="S70" s="913"/>
      <c r="T70" s="913"/>
      <c r="U70" s="870"/>
      <c r="V70" s="867">
        <v>909</v>
      </c>
      <c r="W70" s="867"/>
      <c r="X70" s="867"/>
      <c r="Y70" s="867"/>
      <c r="Z70" s="867"/>
      <c r="AA70" s="867">
        <v>2</v>
      </c>
      <c r="AB70" s="867"/>
      <c r="AC70" s="867"/>
      <c r="AD70" s="867"/>
      <c r="AE70" s="867"/>
      <c r="AF70" s="867">
        <v>2</v>
      </c>
      <c r="AG70" s="867"/>
      <c r="AH70" s="867"/>
      <c r="AI70" s="867"/>
      <c r="AJ70" s="867"/>
      <c r="AK70" s="867" t="s">
        <v>491</v>
      </c>
      <c r="AL70" s="867"/>
      <c r="AM70" s="867"/>
      <c r="AN70" s="867"/>
      <c r="AO70" s="867"/>
      <c r="AP70" s="866" t="s">
        <v>553</v>
      </c>
      <c r="AQ70" s="866"/>
      <c r="AR70" s="866"/>
      <c r="AS70" s="866"/>
      <c r="AT70" s="866"/>
      <c r="AU70" s="866" t="s">
        <v>553</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2">
      <c r="A71" s="238">
        <v>4</v>
      </c>
      <c r="B71" s="909" t="s">
        <v>557</v>
      </c>
      <c r="C71" s="910"/>
      <c r="D71" s="910"/>
      <c r="E71" s="910"/>
      <c r="F71" s="910"/>
      <c r="G71" s="910"/>
      <c r="H71" s="910"/>
      <c r="I71" s="910"/>
      <c r="J71" s="910"/>
      <c r="K71" s="910"/>
      <c r="L71" s="910"/>
      <c r="M71" s="910"/>
      <c r="N71" s="910"/>
      <c r="O71" s="910"/>
      <c r="P71" s="911"/>
      <c r="Q71" s="912">
        <v>303798</v>
      </c>
      <c r="R71" s="913"/>
      <c r="S71" s="913"/>
      <c r="T71" s="913"/>
      <c r="U71" s="870"/>
      <c r="V71" s="867">
        <v>300652</v>
      </c>
      <c r="W71" s="867"/>
      <c r="X71" s="867"/>
      <c r="Y71" s="867"/>
      <c r="Z71" s="867"/>
      <c r="AA71" s="867">
        <v>3146</v>
      </c>
      <c r="AB71" s="867"/>
      <c r="AC71" s="867"/>
      <c r="AD71" s="867"/>
      <c r="AE71" s="867"/>
      <c r="AF71" s="867">
        <v>3146</v>
      </c>
      <c r="AG71" s="867"/>
      <c r="AH71" s="867"/>
      <c r="AI71" s="867"/>
      <c r="AJ71" s="867"/>
      <c r="AK71" s="867">
        <v>5678</v>
      </c>
      <c r="AL71" s="867"/>
      <c r="AM71" s="867"/>
      <c r="AN71" s="867"/>
      <c r="AO71" s="867"/>
      <c r="AP71" s="866" t="s">
        <v>553</v>
      </c>
      <c r="AQ71" s="866"/>
      <c r="AR71" s="866"/>
      <c r="AS71" s="866"/>
      <c r="AT71" s="866"/>
      <c r="AU71" s="866" t="s">
        <v>553</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2">
      <c r="A72" s="238">
        <v>5</v>
      </c>
      <c r="B72" s="909" t="s">
        <v>558</v>
      </c>
      <c r="C72" s="910"/>
      <c r="D72" s="910"/>
      <c r="E72" s="910"/>
      <c r="F72" s="910"/>
      <c r="G72" s="910"/>
      <c r="H72" s="910"/>
      <c r="I72" s="910"/>
      <c r="J72" s="910"/>
      <c r="K72" s="910"/>
      <c r="L72" s="910"/>
      <c r="M72" s="910"/>
      <c r="N72" s="910"/>
      <c r="O72" s="910"/>
      <c r="P72" s="911"/>
      <c r="Q72" s="912">
        <v>5106</v>
      </c>
      <c r="R72" s="913"/>
      <c r="S72" s="913"/>
      <c r="T72" s="913"/>
      <c r="U72" s="870"/>
      <c r="V72" s="867">
        <v>4768</v>
      </c>
      <c r="W72" s="867"/>
      <c r="X72" s="867"/>
      <c r="Y72" s="867"/>
      <c r="Z72" s="867"/>
      <c r="AA72" s="867">
        <v>338</v>
      </c>
      <c r="AB72" s="867"/>
      <c r="AC72" s="867"/>
      <c r="AD72" s="867"/>
      <c r="AE72" s="867"/>
      <c r="AF72" s="867">
        <v>338</v>
      </c>
      <c r="AG72" s="867"/>
      <c r="AH72" s="867"/>
      <c r="AI72" s="867"/>
      <c r="AJ72" s="867"/>
      <c r="AK72" s="867">
        <v>240</v>
      </c>
      <c r="AL72" s="867"/>
      <c r="AM72" s="867"/>
      <c r="AN72" s="867"/>
      <c r="AO72" s="867"/>
      <c r="AP72" s="866" t="s">
        <v>553</v>
      </c>
      <c r="AQ72" s="866"/>
      <c r="AR72" s="866"/>
      <c r="AS72" s="866"/>
      <c r="AT72" s="866"/>
      <c r="AU72" s="866" t="s">
        <v>553</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2">
      <c r="A73" s="238">
        <v>6</v>
      </c>
      <c r="B73" s="909" t="s">
        <v>559</v>
      </c>
      <c r="C73" s="910"/>
      <c r="D73" s="910"/>
      <c r="E73" s="910"/>
      <c r="F73" s="910"/>
      <c r="G73" s="910"/>
      <c r="H73" s="910"/>
      <c r="I73" s="910"/>
      <c r="J73" s="910"/>
      <c r="K73" s="910"/>
      <c r="L73" s="910"/>
      <c r="M73" s="910"/>
      <c r="N73" s="910"/>
      <c r="O73" s="910"/>
      <c r="P73" s="911"/>
      <c r="Q73" s="912">
        <v>940</v>
      </c>
      <c r="R73" s="913"/>
      <c r="S73" s="913"/>
      <c r="T73" s="913"/>
      <c r="U73" s="870"/>
      <c r="V73" s="867">
        <v>691</v>
      </c>
      <c r="W73" s="867"/>
      <c r="X73" s="867"/>
      <c r="Y73" s="867"/>
      <c r="Z73" s="867"/>
      <c r="AA73" s="867">
        <v>249</v>
      </c>
      <c r="AB73" s="867"/>
      <c r="AC73" s="867"/>
      <c r="AD73" s="867"/>
      <c r="AE73" s="867"/>
      <c r="AF73" s="867">
        <v>249</v>
      </c>
      <c r="AG73" s="867"/>
      <c r="AH73" s="867"/>
      <c r="AI73" s="867"/>
      <c r="AJ73" s="867"/>
      <c r="AK73" s="867" t="s">
        <v>491</v>
      </c>
      <c r="AL73" s="867"/>
      <c r="AM73" s="867"/>
      <c r="AN73" s="867"/>
      <c r="AO73" s="867"/>
      <c r="AP73" s="866" t="s">
        <v>553</v>
      </c>
      <c r="AQ73" s="866"/>
      <c r="AR73" s="866"/>
      <c r="AS73" s="866"/>
      <c r="AT73" s="866"/>
      <c r="AU73" s="866" t="s">
        <v>553</v>
      </c>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2">
      <c r="A74" s="238">
        <v>7</v>
      </c>
      <c r="B74" s="909" t="s">
        <v>560</v>
      </c>
      <c r="C74" s="910"/>
      <c r="D74" s="910"/>
      <c r="E74" s="910"/>
      <c r="F74" s="910"/>
      <c r="G74" s="910"/>
      <c r="H74" s="910"/>
      <c r="I74" s="910"/>
      <c r="J74" s="910"/>
      <c r="K74" s="910"/>
      <c r="L74" s="910"/>
      <c r="M74" s="910"/>
      <c r="N74" s="910"/>
      <c r="O74" s="910"/>
      <c r="P74" s="911"/>
      <c r="Q74" s="912">
        <v>245</v>
      </c>
      <c r="R74" s="913"/>
      <c r="S74" s="913"/>
      <c r="T74" s="913"/>
      <c r="U74" s="870"/>
      <c r="V74" s="867">
        <v>236</v>
      </c>
      <c r="W74" s="867"/>
      <c r="X74" s="867"/>
      <c r="Y74" s="867"/>
      <c r="Z74" s="867"/>
      <c r="AA74" s="867">
        <v>9</v>
      </c>
      <c r="AB74" s="867"/>
      <c r="AC74" s="867"/>
      <c r="AD74" s="867"/>
      <c r="AE74" s="867"/>
      <c r="AF74" s="867">
        <v>9</v>
      </c>
      <c r="AG74" s="867"/>
      <c r="AH74" s="867"/>
      <c r="AI74" s="867"/>
      <c r="AJ74" s="867"/>
      <c r="AK74" s="867">
        <v>238</v>
      </c>
      <c r="AL74" s="867"/>
      <c r="AM74" s="867"/>
      <c r="AN74" s="867"/>
      <c r="AO74" s="867"/>
      <c r="AP74" s="866" t="s">
        <v>553</v>
      </c>
      <c r="AQ74" s="866"/>
      <c r="AR74" s="866"/>
      <c r="AS74" s="866"/>
      <c r="AT74" s="866"/>
      <c r="AU74" s="866" t="s">
        <v>553</v>
      </c>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2">
      <c r="A75" s="238">
        <v>8</v>
      </c>
      <c r="B75" s="909" t="s">
        <v>561</v>
      </c>
      <c r="C75" s="910"/>
      <c r="D75" s="910"/>
      <c r="E75" s="910"/>
      <c r="F75" s="910"/>
      <c r="G75" s="910"/>
      <c r="H75" s="910"/>
      <c r="I75" s="910"/>
      <c r="J75" s="910"/>
      <c r="K75" s="910"/>
      <c r="L75" s="910"/>
      <c r="M75" s="910"/>
      <c r="N75" s="910"/>
      <c r="O75" s="910"/>
      <c r="P75" s="911"/>
      <c r="Q75" s="912">
        <v>85</v>
      </c>
      <c r="R75" s="913"/>
      <c r="S75" s="913"/>
      <c r="T75" s="913"/>
      <c r="U75" s="870"/>
      <c r="V75" s="914">
        <v>72</v>
      </c>
      <c r="W75" s="913"/>
      <c r="X75" s="913"/>
      <c r="Y75" s="913"/>
      <c r="Z75" s="870"/>
      <c r="AA75" s="914">
        <v>13</v>
      </c>
      <c r="AB75" s="913"/>
      <c r="AC75" s="913"/>
      <c r="AD75" s="913"/>
      <c r="AE75" s="870"/>
      <c r="AF75" s="914">
        <v>13</v>
      </c>
      <c r="AG75" s="913"/>
      <c r="AH75" s="913"/>
      <c r="AI75" s="913"/>
      <c r="AJ75" s="870"/>
      <c r="AK75" s="914">
        <v>15</v>
      </c>
      <c r="AL75" s="913"/>
      <c r="AM75" s="913"/>
      <c r="AN75" s="913"/>
      <c r="AO75" s="870"/>
      <c r="AP75" s="866" t="s">
        <v>553</v>
      </c>
      <c r="AQ75" s="866"/>
      <c r="AR75" s="866"/>
      <c r="AS75" s="866"/>
      <c r="AT75" s="866"/>
      <c r="AU75" s="866" t="s">
        <v>553</v>
      </c>
      <c r="AV75" s="866"/>
      <c r="AW75" s="866"/>
      <c r="AX75" s="866"/>
      <c r="AY75" s="866"/>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2">
      <c r="A76" s="238">
        <v>9</v>
      </c>
      <c r="B76" s="909"/>
      <c r="C76" s="910"/>
      <c r="D76" s="910"/>
      <c r="E76" s="910"/>
      <c r="F76" s="910"/>
      <c r="G76" s="910"/>
      <c r="H76" s="910"/>
      <c r="I76" s="910"/>
      <c r="J76" s="910"/>
      <c r="K76" s="910"/>
      <c r="L76" s="910"/>
      <c r="M76" s="910"/>
      <c r="N76" s="910"/>
      <c r="O76" s="910"/>
      <c r="P76" s="911"/>
      <c r="Q76" s="912"/>
      <c r="R76" s="913"/>
      <c r="S76" s="913"/>
      <c r="T76" s="913"/>
      <c r="U76" s="870"/>
      <c r="V76" s="914"/>
      <c r="W76" s="913"/>
      <c r="X76" s="913"/>
      <c r="Y76" s="913"/>
      <c r="Z76" s="870"/>
      <c r="AA76" s="914"/>
      <c r="AB76" s="913"/>
      <c r="AC76" s="913"/>
      <c r="AD76" s="913"/>
      <c r="AE76" s="870"/>
      <c r="AF76" s="914"/>
      <c r="AG76" s="913"/>
      <c r="AH76" s="913"/>
      <c r="AI76" s="913"/>
      <c r="AJ76" s="870"/>
      <c r="AK76" s="914"/>
      <c r="AL76" s="913"/>
      <c r="AM76" s="913"/>
      <c r="AN76" s="913"/>
      <c r="AO76" s="870"/>
      <c r="AP76" s="914"/>
      <c r="AQ76" s="913"/>
      <c r="AR76" s="913"/>
      <c r="AS76" s="913"/>
      <c r="AT76" s="870"/>
      <c r="AU76" s="914"/>
      <c r="AV76" s="913"/>
      <c r="AW76" s="913"/>
      <c r="AX76" s="913"/>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2">
      <c r="A77" s="238">
        <v>10</v>
      </c>
      <c r="B77" s="909"/>
      <c r="C77" s="910"/>
      <c r="D77" s="910"/>
      <c r="E77" s="910"/>
      <c r="F77" s="910"/>
      <c r="G77" s="910"/>
      <c r="H77" s="910"/>
      <c r="I77" s="910"/>
      <c r="J77" s="910"/>
      <c r="K77" s="910"/>
      <c r="L77" s="910"/>
      <c r="M77" s="910"/>
      <c r="N77" s="910"/>
      <c r="O77" s="910"/>
      <c r="P77" s="911"/>
      <c r="Q77" s="912"/>
      <c r="R77" s="913"/>
      <c r="S77" s="913"/>
      <c r="T77" s="913"/>
      <c r="U77" s="870"/>
      <c r="V77" s="914"/>
      <c r="W77" s="913"/>
      <c r="X77" s="913"/>
      <c r="Y77" s="913"/>
      <c r="Z77" s="870"/>
      <c r="AA77" s="914"/>
      <c r="AB77" s="913"/>
      <c r="AC77" s="913"/>
      <c r="AD77" s="913"/>
      <c r="AE77" s="870"/>
      <c r="AF77" s="914"/>
      <c r="AG77" s="913"/>
      <c r="AH77" s="913"/>
      <c r="AI77" s="913"/>
      <c r="AJ77" s="870"/>
      <c r="AK77" s="914"/>
      <c r="AL77" s="913"/>
      <c r="AM77" s="913"/>
      <c r="AN77" s="913"/>
      <c r="AO77" s="870"/>
      <c r="AP77" s="914"/>
      <c r="AQ77" s="913"/>
      <c r="AR77" s="913"/>
      <c r="AS77" s="913"/>
      <c r="AT77" s="870"/>
      <c r="AU77" s="914"/>
      <c r="AV77" s="913"/>
      <c r="AW77" s="913"/>
      <c r="AX77" s="913"/>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2">
      <c r="A78" s="238">
        <v>11</v>
      </c>
      <c r="B78" s="909"/>
      <c r="C78" s="910"/>
      <c r="D78" s="910"/>
      <c r="E78" s="910"/>
      <c r="F78" s="910"/>
      <c r="G78" s="910"/>
      <c r="H78" s="910"/>
      <c r="I78" s="910"/>
      <c r="J78" s="910"/>
      <c r="K78" s="910"/>
      <c r="L78" s="910"/>
      <c r="M78" s="910"/>
      <c r="N78" s="910"/>
      <c r="O78" s="910"/>
      <c r="P78" s="911"/>
      <c r="Q78" s="915"/>
      <c r="R78" s="867"/>
      <c r="S78" s="867"/>
      <c r="T78" s="867"/>
      <c r="U78" s="867"/>
      <c r="V78" s="867"/>
      <c r="W78" s="867"/>
      <c r="X78" s="867"/>
      <c r="Y78" s="867"/>
      <c r="Z78" s="867"/>
      <c r="AA78" s="867"/>
      <c r="AB78" s="867"/>
      <c r="AC78" s="867"/>
      <c r="AD78" s="867"/>
      <c r="AE78" s="867"/>
      <c r="AF78" s="867"/>
      <c r="AG78" s="867"/>
      <c r="AH78" s="867"/>
      <c r="AI78" s="867"/>
      <c r="AJ78" s="867"/>
      <c r="AK78" s="867"/>
      <c r="AL78" s="867"/>
      <c r="AM78" s="867"/>
      <c r="AN78" s="867"/>
      <c r="AO78" s="867"/>
      <c r="AP78" s="867"/>
      <c r="AQ78" s="867"/>
      <c r="AR78" s="867"/>
      <c r="AS78" s="867"/>
      <c r="AT78" s="867"/>
      <c r="AU78" s="867"/>
      <c r="AV78" s="867"/>
      <c r="AW78" s="867"/>
      <c r="AX78" s="867"/>
      <c r="AY78" s="867"/>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2">
      <c r="A79" s="238">
        <v>12</v>
      </c>
      <c r="B79" s="909"/>
      <c r="C79" s="910"/>
      <c r="D79" s="910"/>
      <c r="E79" s="910"/>
      <c r="F79" s="910"/>
      <c r="G79" s="910"/>
      <c r="H79" s="910"/>
      <c r="I79" s="910"/>
      <c r="J79" s="910"/>
      <c r="K79" s="910"/>
      <c r="L79" s="910"/>
      <c r="M79" s="910"/>
      <c r="N79" s="910"/>
      <c r="O79" s="910"/>
      <c r="P79" s="911"/>
      <c r="Q79" s="915"/>
      <c r="R79" s="867"/>
      <c r="S79" s="867"/>
      <c r="T79" s="867"/>
      <c r="U79" s="867"/>
      <c r="V79" s="867"/>
      <c r="W79" s="867"/>
      <c r="X79" s="867"/>
      <c r="Y79" s="867"/>
      <c r="Z79" s="867"/>
      <c r="AA79" s="867"/>
      <c r="AB79" s="867"/>
      <c r="AC79" s="867"/>
      <c r="AD79" s="867"/>
      <c r="AE79" s="867"/>
      <c r="AF79" s="867"/>
      <c r="AG79" s="867"/>
      <c r="AH79" s="867"/>
      <c r="AI79" s="867"/>
      <c r="AJ79" s="867"/>
      <c r="AK79" s="867"/>
      <c r="AL79" s="867"/>
      <c r="AM79" s="867"/>
      <c r="AN79" s="867"/>
      <c r="AO79" s="867"/>
      <c r="AP79" s="867"/>
      <c r="AQ79" s="867"/>
      <c r="AR79" s="867"/>
      <c r="AS79" s="867"/>
      <c r="AT79" s="867"/>
      <c r="AU79" s="867"/>
      <c r="AV79" s="867"/>
      <c r="AW79" s="867"/>
      <c r="AX79" s="867"/>
      <c r="AY79" s="867"/>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2">
      <c r="A80" s="238">
        <v>13</v>
      </c>
      <c r="B80" s="909"/>
      <c r="C80" s="910"/>
      <c r="D80" s="910"/>
      <c r="E80" s="910"/>
      <c r="F80" s="910"/>
      <c r="G80" s="910"/>
      <c r="H80" s="910"/>
      <c r="I80" s="910"/>
      <c r="J80" s="910"/>
      <c r="K80" s="910"/>
      <c r="L80" s="910"/>
      <c r="M80" s="910"/>
      <c r="N80" s="910"/>
      <c r="O80" s="910"/>
      <c r="P80" s="911"/>
      <c r="Q80" s="915"/>
      <c r="R80" s="867"/>
      <c r="S80" s="867"/>
      <c r="T80" s="867"/>
      <c r="U80" s="867"/>
      <c r="V80" s="867"/>
      <c r="W80" s="867"/>
      <c r="X80" s="867"/>
      <c r="Y80" s="867"/>
      <c r="Z80" s="867"/>
      <c r="AA80" s="867"/>
      <c r="AB80" s="867"/>
      <c r="AC80" s="867"/>
      <c r="AD80" s="867"/>
      <c r="AE80" s="867"/>
      <c r="AF80" s="867"/>
      <c r="AG80" s="867"/>
      <c r="AH80" s="867"/>
      <c r="AI80" s="867"/>
      <c r="AJ80" s="867"/>
      <c r="AK80" s="867"/>
      <c r="AL80" s="867"/>
      <c r="AM80" s="867"/>
      <c r="AN80" s="867"/>
      <c r="AO80" s="867"/>
      <c r="AP80" s="867"/>
      <c r="AQ80" s="867"/>
      <c r="AR80" s="867"/>
      <c r="AS80" s="867"/>
      <c r="AT80" s="867"/>
      <c r="AU80" s="867"/>
      <c r="AV80" s="867"/>
      <c r="AW80" s="867"/>
      <c r="AX80" s="867"/>
      <c r="AY80" s="867"/>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2">
      <c r="A81" s="238">
        <v>14</v>
      </c>
      <c r="B81" s="909"/>
      <c r="C81" s="910"/>
      <c r="D81" s="910"/>
      <c r="E81" s="910"/>
      <c r="F81" s="910"/>
      <c r="G81" s="910"/>
      <c r="H81" s="910"/>
      <c r="I81" s="910"/>
      <c r="J81" s="910"/>
      <c r="K81" s="910"/>
      <c r="L81" s="910"/>
      <c r="M81" s="910"/>
      <c r="N81" s="910"/>
      <c r="O81" s="910"/>
      <c r="P81" s="911"/>
      <c r="Q81" s="915"/>
      <c r="R81" s="867"/>
      <c r="S81" s="867"/>
      <c r="T81" s="867"/>
      <c r="U81" s="867"/>
      <c r="V81" s="867"/>
      <c r="W81" s="867"/>
      <c r="X81" s="867"/>
      <c r="Y81" s="867"/>
      <c r="Z81" s="867"/>
      <c r="AA81" s="867"/>
      <c r="AB81" s="867"/>
      <c r="AC81" s="867"/>
      <c r="AD81" s="867"/>
      <c r="AE81" s="867"/>
      <c r="AF81" s="867"/>
      <c r="AG81" s="867"/>
      <c r="AH81" s="867"/>
      <c r="AI81" s="867"/>
      <c r="AJ81" s="867"/>
      <c r="AK81" s="867"/>
      <c r="AL81" s="867"/>
      <c r="AM81" s="867"/>
      <c r="AN81" s="867"/>
      <c r="AO81" s="867"/>
      <c r="AP81" s="867"/>
      <c r="AQ81" s="867"/>
      <c r="AR81" s="867"/>
      <c r="AS81" s="867"/>
      <c r="AT81" s="867"/>
      <c r="AU81" s="867"/>
      <c r="AV81" s="867"/>
      <c r="AW81" s="867"/>
      <c r="AX81" s="867"/>
      <c r="AY81" s="867"/>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2">
      <c r="A82" s="238">
        <v>15</v>
      </c>
      <c r="B82" s="909"/>
      <c r="C82" s="910"/>
      <c r="D82" s="910"/>
      <c r="E82" s="910"/>
      <c r="F82" s="910"/>
      <c r="G82" s="910"/>
      <c r="H82" s="910"/>
      <c r="I82" s="910"/>
      <c r="J82" s="910"/>
      <c r="K82" s="910"/>
      <c r="L82" s="910"/>
      <c r="M82" s="910"/>
      <c r="N82" s="910"/>
      <c r="O82" s="910"/>
      <c r="P82" s="911"/>
      <c r="Q82" s="915"/>
      <c r="R82" s="867"/>
      <c r="S82" s="867"/>
      <c r="T82" s="867"/>
      <c r="U82" s="867"/>
      <c r="V82" s="867"/>
      <c r="W82" s="867"/>
      <c r="X82" s="867"/>
      <c r="Y82" s="867"/>
      <c r="Z82" s="867"/>
      <c r="AA82" s="867"/>
      <c r="AB82" s="867"/>
      <c r="AC82" s="867"/>
      <c r="AD82" s="867"/>
      <c r="AE82" s="867"/>
      <c r="AF82" s="867"/>
      <c r="AG82" s="867"/>
      <c r="AH82" s="867"/>
      <c r="AI82" s="867"/>
      <c r="AJ82" s="867"/>
      <c r="AK82" s="867"/>
      <c r="AL82" s="867"/>
      <c r="AM82" s="867"/>
      <c r="AN82" s="867"/>
      <c r="AO82" s="867"/>
      <c r="AP82" s="867"/>
      <c r="AQ82" s="867"/>
      <c r="AR82" s="867"/>
      <c r="AS82" s="867"/>
      <c r="AT82" s="867"/>
      <c r="AU82" s="867"/>
      <c r="AV82" s="867"/>
      <c r="AW82" s="867"/>
      <c r="AX82" s="867"/>
      <c r="AY82" s="867"/>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2">
      <c r="A83" s="238">
        <v>16</v>
      </c>
      <c r="B83" s="909"/>
      <c r="C83" s="910"/>
      <c r="D83" s="910"/>
      <c r="E83" s="910"/>
      <c r="F83" s="910"/>
      <c r="G83" s="910"/>
      <c r="H83" s="910"/>
      <c r="I83" s="910"/>
      <c r="J83" s="910"/>
      <c r="K83" s="910"/>
      <c r="L83" s="910"/>
      <c r="M83" s="910"/>
      <c r="N83" s="910"/>
      <c r="O83" s="910"/>
      <c r="P83" s="911"/>
      <c r="Q83" s="915"/>
      <c r="R83" s="867"/>
      <c r="S83" s="867"/>
      <c r="T83" s="867"/>
      <c r="U83" s="867"/>
      <c r="V83" s="867"/>
      <c r="W83" s="867"/>
      <c r="X83" s="867"/>
      <c r="Y83" s="867"/>
      <c r="Z83" s="867"/>
      <c r="AA83" s="867"/>
      <c r="AB83" s="867"/>
      <c r="AC83" s="867"/>
      <c r="AD83" s="867"/>
      <c r="AE83" s="867"/>
      <c r="AF83" s="867"/>
      <c r="AG83" s="867"/>
      <c r="AH83" s="867"/>
      <c r="AI83" s="867"/>
      <c r="AJ83" s="867"/>
      <c r="AK83" s="867"/>
      <c r="AL83" s="867"/>
      <c r="AM83" s="867"/>
      <c r="AN83" s="867"/>
      <c r="AO83" s="867"/>
      <c r="AP83" s="867"/>
      <c r="AQ83" s="867"/>
      <c r="AR83" s="867"/>
      <c r="AS83" s="867"/>
      <c r="AT83" s="867"/>
      <c r="AU83" s="867"/>
      <c r="AV83" s="867"/>
      <c r="AW83" s="867"/>
      <c r="AX83" s="867"/>
      <c r="AY83" s="867"/>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2">
      <c r="A84" s="238">
        <v>17</v>
      </c>
      <c r="B84" s="909"/>
      <c r="C84" s="910"/>
      <c r="D84" s="910"/>
      <c r="E84" s="910"/>
      <c r="F84" s="910"/>
      <c r="G84" s="910"/>
      <c r="H84" s="910"/>
      <c r="I84" s="910"/>
      <c r="J84" s="910"/>
      <c r="K84" s="910"/>
      <c r="L84" s="910"/>
      <c r="M84" s="910"/>
      <c r="N84" s="910"/>
      <c r="O84" s="910"/>
      <c r="P84" s="911"/>
      <c r="Q84" s="915"/>
      <c r="R84" s="867"/>
      <c r="S84" s="867"/>
      <c r="T84" s="867"/>
      <c r="U84" s="867"/>
      <c r="V84" s="867"/>
      <c r="W84" s="867"/>
      <c r="X84" s="867"/>
      <c r="Y84" s="867"/>
      <c r="Z84" s="867"/>
      <c r="AA84" s="867"/>
      <c r="AB84" s="867"/>
      <c r="AC84" s="867"/>
      <c r="AD84" s="867"/>
      <c r="AE84" s="867"/>
      <c r="AF84" s="867"/>
      <c r="AG84" s="867"/>
      <c r="AH84" s="867"/>
      <c r="AI84" s="867"/>
      <c r="AJ84" s="867"/>
      <c r="AK84" s="867"/>
      <c r="AL84" s="867"/>
      <c r="AM84" s="867"/>
      <c r="AN84" s="867"/>
      <c r="AO84" s="867"/>
      <c r="AP84" s="867"/>
      <c r="AQ84" s="867"/>
      <c r="AR84" s="867"/>
      <c r="AS84" s="867"/>
      <c r="AT84" s="867"/>
      <c r="AU84" s="867"/>
      <c r="AV84" s="867"/>
      <c r="AW84" s="867"/>
      <c r="AX84" s="867"/>
      <c r="AY84" s="867"/>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2">
      <c r="A85" s="238">
        <v>18</v>
      </c>
      <c r="B85" s="909"/>
      <c r="C85" s="910"/>
      <c r="D85" s="910"/>
      <c r="E85" s="910"/>
      <c r="F85" s="910"/>
      <c r="G85" s="910"/>
      <c r="H85" s="910"/>
      <c r="I85" s="910"/>
      <c r="J85" s="910"/>
      <c r="K85" s="910"/>
      <c r="L85" s="910"/>
      <c r="M85" s="910"/>
      <c r="N85" s="910"/>
      <c r="O85" s="910"/>
      <c r="P85" s="911"/>
      <c r="Q85" s="915"/>
      <c r="R85" s="867"/>
      <c r="S85" s="867"/>
      <c r="T85" s="867"/>
      <c r="U85" s="867"/>
      <c r="V85" s="867"/>
      <c r="W85" s="867"/>
      <c r="X85" s="867"/>
      <c r="Y85" s="867"/>
      <c r="Z85" s="867"/>
      <c r="AA85" s="867"/>
      <c r="AB85" s="867"/>
      <c r="AC85" s="867"/>
      <c r="AD85" s="867"/>
      <c r="AE85" s="867"/>
      <c r="AF85" s="867"/>
      <c r="AG85" s="867"/>
      <c r="AH85" s="867"/>
      <c r="AI85" s="867"/>
      <c r="AJ85" s="867"/>
      <c r="AK85" s="867"/>
      <c r="AL85" s="867"/>
      <c r="AM85" s="867"/>
      <c r="AN85" s="867"/>
      <c r="AO85" s="867"/>
      <c r="AP85" s="867"/>
      <c r="AQ85" s="867"/>
      <c r="AR85" s="867"/>
      <c r="AS85" s="867"/>
      <c r="AT85" s="867"/>
      <c r="AU85" s="867"/>
      <c r="AV85" s="867"/>
      <c r="AW85" s="867"/>
      <c r="AX85" s="867"/>
      <c r="AY85" s="867"/>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2">
      <c r="A86" s="238">
        <v>19</v>
      </c>
      <c r="B86" s="909"/>
      <c r="C86" s="910"/>
      <c r="D86" s="910"/>
      <c r="E86" s="910"/>
      <c r="F86" s="910"/>
      <c r="G86" s="910"/>
      <c r="H86" s="910"/>
      <c r="I86" s="910"/>
      <c r="J86" s="910"/>
      <c r="K86" s="910"/>
      <c r="L86" s="910"/>
      <c r="M86" s="910"/>
      <c r="N86" s="910"/>
      <c r="O86" s="910"/>
      <c r="P86" s="911"/>
      <c r="Q86" s="915"/>
      <c r="R86" s="867"/>
      <c r="S86" s="867"/>
      <c r="T86" s="867"/>
      <c r="U86" s="867"/>
      <c r="V86" s="867"/>
      <c r="W86" s="867"/>
      <c r="X86" s="867"/>
      <c r="Y86" s="867"/>
      <c r="Z86" s="867"/>
      <c r="AA86" s="867"/>
      <c r="AB86" s="867"/>
      <c r="AC86" s="867"/>
      <c r="AD86" s="867"/>
      <c r="AE86" s="867"/>
      <c r="AF86" s="867"/>
      <c r="AG86" s="867"/>
      <c r="AH86" s="867"/>
      <c r="AI86" s="867"/>
      <c r="AJ86" s="867"/>
      <c r="AK86" s="867"/>
      <c r="AL86" s="867"/>
      <c r="AM86" s="867"/>
      <c r="AN86" s="867"/>
      <c r="AO86" s="867"/>
      <c r="AP86" s="867"/>
      <c r="AQ86" s="867"/>
      <c r="AR86" s="867"/>
      <c r="AS86" s="867"/>
      <c r="AT86" s="867"/>
      <c r="AU86" s="867"/>
      <c r="AV86" s="867"/>
      <c r="AW86" s="867"/>
      <c r="AX86" s="867"/>
      <c r="AY86" s="867"/>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2">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5">
      <c r="A88" s="240" t="s">
        <v>378</v>
      </c>
      <c r="B88" s="826" t="s">
        <v>405</v>
      </c>
      <c r="C88" s="827"/>
      <c r="D88" s="827"/>
      <c r="E88" s="827"/>
      <c r="F88" s="827"/>
      <c r="G88" s="827"/>
      <c r="H88" s="827"/>
      <c r="I88" s="827"/>
      <c r="J88" s="827"/>
      <c r="K88" s="827"/>
      <c r="L88" s="827"/>
      <c r="M88" s="827"/>
      <c r="N88" s="827"/>
      <c r="O88" s="827"/>
      <c r="P88" s="828"/>
      <c r="Q88" s="876"/>
      <c r="R88" s="877"/>
      <c r="S88" s="877"/>
      <c r="T88" s="877"/>
      <c r="U88" s="877"/>
      <c r="V88" s="877"/>
      <c r="W88" s="877"/>
      <c r="X88" s="877"/>
      <c r="Y88" s="877"/>
      <c r="Z88" s="877"/>
      <c r="AA88" s="877"/>
      <c r="AB88" s="877"/>
      <c r="AC88" s="877"/>
      <c r="AD88" s="877"/>
      <c r="AE88" s="877"/>
      <c r="AF88" s="880">
        <v>7303</v>
      </c>
      <c r="AG88" s="880"/>
      <c r="AH88" s="880"/>
      <c r="AI88" s="880"/>
      <c r="AJ88" s="880"/>
      <c r="AK88" s="877"/>
      <c r="AL88" s="877"/>
      <c r="AM88" s="877"/>
      <c r="AN88" s="877"/>
      <c r="AO88" s="877"/>
      <c r="AP88" s="880">
        <v>15481</v>
      </c>
      <c r="AQ88" s="880"/>
      <c r="AR88" s="880"/>
      <c r="AS88" s="880"/>
      <c r="AT88" s="880"/>
      <c r="AU88" s="880">
        <v>229</v>
      </c>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378</v>
      </c>
      <c r="BR102" s="826" t="s">
        <v>406</v>
      </c>
      <c r="BS102" s="827"/>
      <c r="BT102" s="827"/>
      <c r="BU102" s="827"/>
      <c r="BV102" s="827"/>
      <c r="BW102" s="827"/>
      <c r="BX102" s="827"/>
      <c r="BY102" s="827"/>
      <c r="BZ102" s="827"/>
      <c r="CA102" s="827"/>
      <c r="CB102" s="827"/>
      <c r="CC102" s="827"/>
      <c r="CD102" s="827"/>
      <c r="CE102" s="827"/>
      <c r="CF102" s="827"/>
      <c r="CG102" s="828"/>
      <c r="CH102" s="923"/>
      <c r="CI102" s="924"/>
      <c r="CJ102" s="924"/>
      <c r="CK102" s="924"/>
      <c r="CL102" s="925"/>
      <c r="CM102" s="923"/>
      <c r="CN102" s="924"/>
      <c r="CO102" s="924"/>
      <c r="CP102" s="924"/>
      <c r="CQ102" s="925"/>
      <c r="CR102" s="926">
        <v>100</v>
      </c>
      <c r="CS102" s="888"/>
      <c r="CT102" s="888"/>
      <c r="CU102" s="888"/>
      <c r="CV102" s="927"/>
      <c r="CW102" s="926"/>
      <c r="CX102" s="888"/>
      <c r="CY102" s="888"/>
      <c r="CZ102" s="888"/>
      <c r="DA102" s="927"/>
      <c r="DB102" s="926"/>
      <c r="DC102" s="888"/>
      <c r="DD102" s="888"/>
      <c r="DE102" s="888"/>
      <c r="DF102" s="927"/>
      <c r="DG102" s="926"/>
      <c r="DH102" s="888"/>
      <c r="DI102" s="888"/>
      <c r="DJ102" s="888"/>
      <c r="DK102" s="927"/>
      <c r="DL102" s="926"/>
      <c r="DM102" s="888"/>
      <c r="DN102" s="888"/>
      <c r="DO102" s="888"/>
      <c r="DP102" s="927"/>
      <c r="DQ102" s="926"/>
      <c r="DR102" s="888"/>
      <c r="DS102" s="888"/>
      <c r="DT102" s="888"/>
      <c r="DU102" s="927"/>
      <c r="DV102" s="826"/>
      <c r="DW102" s="827"/>
      <c r="DX102" s="827"/>
      <c r="DY102" s="827"/>
      <c r="DZ102" s="950"/>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407</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408</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409</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410</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53" t="s">
        <v>411</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412</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2">
      <c r="A109" s="948" t="s">
        <v>413</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414</v>
      </c>
      <c r="AB109" s="929"/>
      <c r="AC109" s="929"/>
      <c r="AD109" s="929"/>
      <c r="AE109" s="930"/>
      <c r="AF109" s="928" t="s">
        <v>415</v>
      </c>
      <c r="AG109" s="929"/>
      <c r="AH109" s="929"/>
      <c r="AI109" s="929"/>
      <c r="AJ109" s="930"/>
      <c r="AK109" s="928" t="s">
        <v>293</v>
      </c>
      <c r="AL109" s="929"/>
      <c r="AM109" s="929"/>
      <c r="AN109" s="929"/>
      <c r="AO109" s="930"/>
      <c r="AP109" s="928" t="s">
        <v>416</v>
      </c>
      <c r="AQ109" s="929"/>
      <c r="AR109" s="929"/>
      <c r="AS109" s="929"/>
      <c r="AT109" s="931"/>
      <c r="AU109" s="948" t="s">
        <v>413</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414</v>
      </c>
      <c r="BR109" s="929"/>
      <c r="BS109" s="929"/>
      <c r="BT109" s="929"/>
      <c r="BU109" s="930"/>
      <c r="BV109" s="928" t="s">
        <v>415</v>
      </c>
      <c r="BW109" s="929"/>
      <c r="BX109" s="929"/>
      <c r="BY109" s="929"/>
      <c r="BZ109" s="930"/>
      <c r="CA109" s="928" t="s">
        <v>293</v>
      </c>
      <c r="CB109" s="929"/>
      <c r="CC109" s="929"/>
      <c r="CD109" s="929"/>
      <c r="CE109" s="930"/>
      <c r="CF109" s="949" t="s">
        <v>416</v>
      </c>
      <c r="CG109" s="949"/>
      <c r="CH109" s="949"/>
      <c r="CI109" s="949"/>
      <c r="CJ109" s="949"/>
      <c r="CK109" s="928" t="s">
        <v>417</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414</v>
      </c>
      <c r="DH109" s="929"/>
      <c r="DI109" s="929"/>
      <c r="DJ109" s="929"/>
      <c r="DK109" s="930"/>
      <c r="DL109" s="928" t="s">
        <v>415</v>
      </c>
      <c r="DM109" s="929"/>
      <c r="DN109" s="929"/>
      <c r="DO109" s="929"/>
      <c r="DP109" s="930"/>
      <c r="DQ109" s="928" t="s">
        <v>293</v>
      </c>
      <c r="DR109" s="929"/>
      <c r="DS109" s="929"/>
      <c r="DT109" s="929"/>
      <c r="DU109" s="930"/>
      <c r="DV109" s="928" t="s">
        <v>416</v>
      </c>
      <c r="DW109" s="929"/>
      <c r="DX109" s="929"/>
      <c r="DY109" s="929"/>
      <c r="DZ109" s="931"/>
    </row>
    <row r="110" spans="1:131" s="230" customFormat="1" ht="26.25" customHeight="1" x14ac:dyDescent="0.2">
      <c r="A110" s="932" t="s">
        <v>418</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3844108</v>
      </c>
      <c r="AB110" s="936"/>
      <c r="AC110" s="936"/>
      <c r="AD110" s="936"/>
      <c r="AE110" s="937"/>
      <c r="AF110" s="938">
        <v>3986569</v>
      </c>
      <c r="AG110" s="936"/>
      <c r="AH110" s="936"/>
      <c r="AI110" s="936"/>
      <c r="AJ110" s="937"/>
      <c r="AK110" s="938">
        <v>3870827</v>
      </c>
      <c r="AL110" s="936"/>
      <c r="AM110" s="936"/>
      <c r="AN110" s="936"/>
      <c r="AO110" s="937"/>
      <c r="AP110" s="939">
        <v>36.200000000000003</v>
      </c>
      <c r="AQ110" s="940"/>
      <c r="AR110" s="940"/>
      <c r="AS110" s="940"/>
      <c r="AT110" s="941"/>
      <c r="AU110" s="942" t="s">
        <v>69</v>
      </c>
      <c r="AV110" s="943"/>
      <c r="AW110" s="943"/>
      <c r="AX110" s="943"/>
      <c r="AY110" s="943"/>
      <c r="AZ110" s="965" t="s">
        <v>419</v>
      </c>
      <c r="BA110" s="933"/>
      <c r="BB110" s="933"/>
      <c r="BC110" s="933"/>
      <c r="BD110" s="933"/>
      <c r="BE110" s="933"/>
      <c r="BF110" s="933"/>
      <c r="BG110" s="933"/>
      <c r="BH110" s="933"/>
      <c r="BI110" s="933"/>
      <c r="BJ110" s="933"/>
      <c r="BK110" s="933"/>
      <c r="BL110" s="933"/>
      <c r="BM110" s="933"/>
      <c r="BN110" s="933"/>
      <c r="BO110" s="933"/>
      <c r="BP110" s="934"/>
      <c r="BQ110" s="966">
        <v>32310054</v>
      </c>
      <c r="BR110" s="967"/>
      <c r="BS110" s="967"/>
      <c r="BT110" s="967"/>
      <c r="BU110" s="967"/>
      <c r="BV110" s="967">
        <v>31324263</v>
      </c>
      <c r="BW110" s="967"/>
      <c r="BX110" s="967"/>
      <c r="BY110" s="967"/>
      <c r="BZ110" s="967"/>
      <c r="CA110" s="967">
        <v>30948825</v>
      </c>
      <c r="CB110" s="967"/>
      <c r="CC110" s="967"/>
      <c r="CD110" s="967"/>
      <c r="CE110" s="967"/>
      <c r="CF110" s="980">
        <v>289.39999999999998</v>
      </c>
      <c r="CG110" s="981"/>
      <c r="CH110" s="981"/>
      <c r="CI110" s="981"/>
      <c r="CJ110" s="981"/>
      <c r="CK110" s="982" t="s">
        <v>420</v>
      </c>
      <c r="CL110" s="983"/>
      <c r="CM110" s="965" t="s">
        <v>421</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122</v>
      </c>
      <c r="DH110" s="967"/>
      <c r="DI110" s="967"/>
      <c r="DJ110" s="967"/>
      <c r="DK110" s="967"/>
      <c r="DL110" s="967" t="s">
        <v>122</v>
      </c>
      <c r="DM110" s="967"/>
      <c r="DN110" s="967"/>
      <c r="DO110" s="967"/>
      <c r="DP110" s="967"/>
      <c r="DQ110" s="967" t="s">
        <v>122</v>
      </c>
      <c r="DR110" s="967"/>
      <c r="DS110" s="967"/>
      <c r="DT110" s="967"/>
      <c r="DU110" s="967"/>
      <c r="DV110" s="968" t="s">
        <v>122</v>
      </c>
      <c r="DW110" s="968"/>
      <c r="DX110" s="968"/>
      <c r="DY110" s="968"/>
      <c r="DZ110" s="969"/>
    </row>
    <row r="111" spans="1:131" s="230" customFormat="1" ht="26.25" customHeight="1" x14ac:dyDescent="0.2">
      <c r="A111" s="970" t="s">
        <v>422</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122</v>
      </c>
      <c r="AB111" s="974"/>
      <c r="AC111" s="974"/>
      <c r="AD111" s="974"/>
      <c r="AE111" s="975"/>
      <c r="AF111" s="976" t="s">
        <v>122</v>
      </c>
      <c r="AG111" s="974"/>
      <c r="AH111" s="974"/>
      <c r="AI111" s="974"/>
      <c r="AJ111" s="975"/>
      <c r="AK111" s="976" t="s">
        <v>122</v>
      </c>
      <c r="AL111" s="974"/>
      <c r="AM111" s="974"/>
      <c r="AN111" s="974"/>
      <c r="AO111" s="975"/>
      <c r="AP111" s="977" t="s">
        <v>122</v>
      </c>
      <c r="AQ111" s="978"/>
      <c r="AR111" s="978"/>
      <c r="AS111" s="978"/>
      <c r="AT111" s="979"/>
      <c r="AU111" s="944"/>
      <c r="AV111" s="945"/>
      <c r="AW111" s="945"/>
      <c r="AX111" s="945"/>
      <c r="AY111" s="945"/>
      <c r="AZ111" s="958" t="s">
        <v>423</v>
      </c>
      <c r="BA111" s="959"/>
      <c r="BB111" s="959"/>
      <c r="BC111" s="959"/>
      <c r="BD111" s="959"/>
      <c r="BE111" s="959"/>
      <c r="BF111" s="959"/>
      <c r="BG111" s="959"/>
      <c r="BH111" s="959"/>
      <c r="BI111" s="959"/>
      <c r="BJ111" s="959"/>
      <c r="BK111" s="959"/>
      <c r="BL111" s="959"/>
      <c r="BM111" s="959"/>
      <c r="BN111" s="959"/>
      <c r="BO111" s="959"/>
      <c r="BP111" s="960"/>
      <c r="BQ111" s="961">
        <v>34359</v>
      </c>
      <c r="BR111" s="962"/>
      <c r="BS111" s="962"/>
      <c r="BT111" s="962"/>
      <c r="BU111" s="962"/>
      <c r="BV111" s="962">
        <v>43021</v>
      </c>
      <c r="BW111" s="962"/>
      <c r="BX111" s="962"/>
      <c r="BY111" s="962"/>
      <c r="BZ111" s="962"/>
      <c r="CA111" s="962">
        <v>37958</v>
      </c>
      <c r="CB111" s="962"/>
      <c r="CC111" s="962"/>
      <c r="CD111" s="962"/>
      <c r="CE111" s="962"/>
      <c r="CF111" s="956">
        <v>0.4</v>
      </c>
      <c r="CG111" s="957"/>
      <c r="CH111" s="957"/>
      <c r="CI111" s="957"/>
      <c r="CJ111" s="957"/>
      <c r="CK111" s="984"/>
      <c r="CL111" s="985"/>
      <c r="CM111" s="958" t="s">
        <v>424</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122</v>
      </c>
      <c r="DH111" s="962"/>
      <c r="DI111" s="962"/>
      <c r="DJ111" s="962"/>
      <c r="DK111" s="962"/>
      <c r="DL111" s="962" t="s">
        <v>122</v>
      </c>
      <c r="DM111" s="962"/>
      <c r="DN111" s="962"/>
      <c r="DO111" s="962"/>
      <c r="DP111" s="962"/>
      <c r="DQ111" s="962" t="s">
        <v>122</v>
      </c>
      <c r="DR111" s="962"/>
      <c r="DS111" s="962"/>
      <c r="DT111" s="962"/>
      <c r="DU111" s="962"/>
      <c r="DV111" s="963" t="s">
        <v>122</v>
      </c>
      <c r="DW111" s="963"/>
      <c r="DX111" s="963"/>
      <c r="DY111" s="963"/>
      <c r="DZ111" s="964"/>
    </row>
    <row r="112" spans="1:131" s="230" customFormat="1" ht="26.25" customHeight="1" x14ac:dyDescent="0.2">
      <c r="A112" s="988" t="s">
        <v>425</v>
      </c>
      <c r="B112" s="989"/>
      <c r="C112" s="959" t="s">
        <v>426</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122</v>
      </c>
      <c r="AB112" s="995"/>
      <c r="AC112" s="995"/>
      <c r="AD112" s="995"/>
      <c r="AE112" s="996"/>
      <c r="AF112" s="997" t="s">
        <v>122</v>
      </c>
      <c r="AG112" s="995"/>
      <c r="AH112" s="995"/>
      <c r="AI112" s="995"/>
      <c r="AJ112" s="996"/>
      <c r="AK112" s="997" t="s">
        <v>122</v>
      </c>
      <c r="AL112" s="995"/>
      <c r="AM112" s="995"/>
      <c r="AN112" s="995"/>
      <c r="AO112" s="996"/>
      <c r="AP112" s="998" t="s">
        <v>122</v>
      </c>
      <c r="AQ112" s="999"/>
      <c r="AR112" s="999"/>
      <c r="AS112" s="999"/>
      <c r="AT112" s="1000"/>
      <c r="AU112" s="944"/>
      <c r="AV112" s="945"/>
      <c r="AW112" s="945"/>
      <c r="AX112" s="945"/>
      <c r="AY112" s="945"/>
      <c r="AZ112" s="958" t="s">
        <v>427</v>
      </c>
      <c r="BA112" s="959"/>
      <c r="BB112" s="959"/>
      <c r="BC112" s="959"/>
      <c r="BD112" s="959"/>
      <c r="BE112" s="959"/>
      <c r="BF112" s="959"/>
      <c r="BG112" s="959"/>
      <c r="BH112" s="959"/>
      <c r="BI112" s="959"/>
      <c r="BJ112" s="959"/>
      <c r="BK112" s="959"/>
      <c r="BL112" s="959"/>
      <c r="BM112" s="959"/>
      <c r="BN112" s="959"/>
      <c r="BO112" s="959"/>
      <c r="BP112" s="960"/>
      <c r="BQ112" s="961">
        <v>9016223</v>
      </c>
      <c r="BR112" s="962"/>
      <c r="BS112" s="962"/>
      <c r="BT112" s="962"/>
      <c r="BU112" s="962"/>
      <c r="BV112" s="962">
        <v>6991156</v>
      </c>
      <c r="BW112" s="962"/>
      <c r="BX112" s="962"/>
      <c r="BY112" s="962"/>
      <c r="BZ112" s="962"/>
      <c r="CA112" s="962">
        <v>6092273</v>
      </c>
      <c r="CB112" s="962"/>
      <c r="CC112" s="962"/>
      <c r="CD112" s="962"/>
      <c r="CE112" s="962"/>
      <c r="CF112" s="956">
        <v>57</v>
      </c>
      <c r="CG112" s="957"/>
      <c r="CH112" s="957"/>
      <c r="CI112" s="957"/>
      <c r="CJ112" s="957"/>
      <c r="CK112" s="984"/>
      <c r="CL112" s="985"/>
      <c r="CM112" s="958" t="s">
        <v>428</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122</v>
      </c>
      <c r="DH112" s="962"/>
      <c r="DI112" s="962"/>
      <c r="DJ112" s="962"/>
      <c r="DK112" s="962"/>
      <c r="DL112" s="962" t="s">
        <v>122</v>
      </c>
      <c r="DM112" s="962"/>
      <c r="DN112" s="962"/>
      <c r="DO112" s="962"/>
      <c r="DP112" s="962"/>
      <c r="DQ112" s="962" t="s">
        <v>122</v>
      </c>
      <c r="DR112" s="962"/>
      <c r="DS112" s="962"/>
      <c r="DT112" s="962"/>
      <c r="DU112" s="962"/>
      <c r="DV112" s="963" t="s">
        <v>122</v>
      </c>
      <c r="DW112" s="963"/>
      <c r="DX112" s="963"/>
      <c r="DY112" s="963"/>
      <c r="DZ112" s="964"/>
    </row>
    <row r="113" spans="1:130" s="230" customFormat="1" ht="26.25" customHeight="1" x14ac:dyDescent="0.2">
      <c r="A113" s="990"/>
      <c r="B113" s="991"/>
      <c r="C113" s="959" t="s">
        <v>429</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671656</v>
      </c>
      <c r="AB113" s="974"/>
      <c r="AC113" s="974"/>
      <c r="AD113" s="974"/>
      <c r="AE113" s="975"/>
      <c r="AF113" s="976">
        <v>738481</v>
      </c>
      <c r="AG113" s="974"/>
      <c r="AH113" s="974"/>
      <c r="AI113" s="974"/>
      <c r="AJ113" s="975"/>
      <c r="AK113" s="976">
        <v>656461</v>
      </c>
      <c r="AL113" s="974"/>
      <c r="AM113" s="974"/>
      <c r="AN113" s="974"/>
      <c r="AO113" s="975"/>
      <c r="AP113" s="977">
        <v>6.1</v>
      </c>
      <c r="AQ113" s="978"/>
      <c r="AR113" s="978"/>
      <c r="AS113" s="978"/>
      <c r="AT113" s="979"/>
      <c r="AU113" s="944"/>
      <c r="AV113" s="945"/>
      <c r="AW113" s="945"/>
      <c r="AX113" s="945"/>
      <c r="AY113" s="945"/>
      <c r="AZ113" s="958" t="s">
        <v>430</v>
      </c>
      <c r="BA113" s="959"/>
      <c r="BB113" s="959"/>
      <c r="BC113" s="959"/>
      <c r="BD113" s="959"/>
      <c r="BE113" s="959"/>
      <c r="BF113" s="959"/>
      <c r="BG113" s="959"/>
      <c r="BH113" s="959"/>
      <c r="BI113" s="959"/>
      <c r="BJ113" s="959"/>
      <c r="BK113" s="959"/>
      <c r="BL113" s="959"/>
      <c r="BM113" s="959"/>
      <c r="BN113" s="959"/>
      <c r="BO113" s="959"/>
      <c r="BP113" s="960"/>
      <c r="BQ113" s="961">
        <v>279090</v>
      </c>
      <c r="BR113" s="962"/>
      <c r="BS113" s="962"/>
      <c r="BT113" s="962"/>
      <c r="BU113" s="962"/>
      <c r="BV113" s="962">
        <v>253995</v>
      </c>
      <c r="BW113" s="962"/>
      <c r="BX113" s="962"/>
      <c r="BY113" s="962"/>
      <c r="BZ113" s="962"/>
      <c r="CA113" s="962">
        <v>228565</v>
      </c>
      <c r="CB113" s="962"/>
      <c r="CC113" s="962"/>
      <c r="CD113" s="962"/>
      <c r="CE113" s="962"/>
      <c r="CF113" s="956">
        <v>2.1</v>
      </c>
      <c r="CG113" s="957"/>
      <c r="CH113" s="957"/>
      <c r="CI113" s="957"/>
      <c r="CJ113" s="957"/>
      <c r="CK113" s="984"/>
      <c r="CL113" s="985"/>
      <c r="CM113" s="958" t="s">
        <v>431</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122</v>
      </c>
      <c r="DH113" s="995"/>
      <c r="DI113" s="995"/>
      <c r="DJ113" s="995"/>
      <c r="DK113" s="996"/>
      <c r="DL113" s="997" t="s">
        <v>122</v>
      </c>
      <c r="DM113" s="995"/>
      <c r="DN113" s="995"/>
      <c r="DO113" s="995"/>
      <c r="DP113" s="996"/>
      <c r="DQ113" s="997" t="s">
        <v>122</v>
      </c>
      <c r="DR113" s="995"/>
      <c r="DS113" s="995"/>
      <c r="DT113" s="995"/>
      <c r="DU113" s="996"/>
      <c r="DV113" s="998" t="s">
        <v>122</v>
      </c>
      <c r="DW113" s="999"/>
      <c r="DX113" s="999"/>
      <c r="DY113" s="999"/>
      <c r="DZ113" s="1000"/>
    </row>
    <row r="114" spans="1:130" s="230" customFormat="1" ht="26.25" customHeight="1" x14ac:dyDescent="0.2">
      <c r="A114" s="990"/>
      <c r="B114" s="991"/>
      <c r="C114" s="959" t="s">
        <v>432</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29377</v>
      </c>
      <c r="AB114" s="995"/>
      <c r="AC114" s="995"/>
      <c r="AD114" s="995"/>
      <c r="AE114" s="996"/>
      <c r="AF114" s="997">
        <v>29376</v>
      </c>
      <c r="AG114" s="995"/>
      <c r="AH114" s="995"/>
      <c r="AI114" s="995"/>
      <c r="AJ114" s="996"/>
      <c r="AK114" s="997">
        <v>29375</v>
      </c>
      <c r="AL114" s="995"/>
      <c r="AM114" s="995"/>
      <c r="AN114" s="995"/>
      <c r="AO114" s="996"/>
      <c r="AP114" s="998">
        <v>0.3</v>
      </c>
      <c r="AQ114" s="999"/>
      <c r="AR114" s="999"/>
      <c r="AS114" s="999"/>
      <c r="AT114" s="1000"/>
      <c r="AU114" s="944"/>
      <c r="AV114" s="945"/>
      <c r="AW114" s="945"/>
      <c r="AX114" s="945"/>
      <c r="AY114" s="945"/>
      <c r="AZ114" s="958" t="s">
        <v>433</v>
      </c>
      <c r="BA114" s="959"/>
      <c r="BB114" s="959"/>
      <c r="BC114" s="959"/>
      <c r="BD114" s="959"/>
      <c r="BE114" s="959"/>
      <c r="BF114" s="959"/>
      <c r="BG114" s="959"/>
      <c r="BH114" s="959"/>
      <c r="BI114" s="959"/>
      <c r="BJ114" s="959"/>
      <c r="BK114" s="959"/>
      <c r="BL114" s="959"/>
      <c r="BM114" s="959"/>
      <c r="BN114" s="959"/>
      <c r="BO114" s="959"/>
      <c r="BP114" s="960"/>
      <c r="BQ114" s="961">
        <v>4112682</v>
      </c>
      <c r="BR114" s="962"/>
      <c r="BS114" s="962"/>
      <c r="BT114" s="962"/>
      <c r="BU114" s="962"/>
      <c r="BV114" s="962">
        <v>3955452</v>
      </c>
      <c r="BW114" s="962"/>
      <c r="BX114" s="962"/>
      <c r="BY114" s="962"/>
      <c r="BZ114" s="962"/>
      <c r="CA114" s="962">
        <v>4152079</v>
      </c>
      <c r="CB114" s="962"/>
      <c r="CC114" s="962"/>
      <c r="CD114" s="962"/>
      <c r="CE114" s="962"/>
      <c r="CF114" s="956">
        <v>38.799999999999997</v>
      </c>
      <c r="CG114" s="957"/>
      <c r="CH114" s="957"/>
      <c r="CI114" s="957"/>
      <c r="CJ114" s="957"/>
      <c r="CK114" s="984"/>
      <c r="CL114" s="985"/>
      <c r="CM114" s="958" t="s">
        <v>434</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122</v>
      </c>
      <c r="DH114" s="995"/>
      <c r="DI114" s="995"/>
      <c r="DJ114" s="995"/>
      <c r="DK114" s="996"/>
      <c r="DL114" s="997" t="s">
        <v>122</v>
      </c>
      <c r="DM114" s="995"/>
      <c r="DN114" s="995"/>
      <c r="DO114" s="995"/>
      <c r="DP114" s="996"/>
      <c r="DQ114" s="997" t="s">
        <v>122</v>
      </c>
      <c r="DR114" s="995"/>
      <c r="DS114" s="995"/>
      <c r="DT114" s="995"/>
      <c r="DU114" s="996"/>
      <c r="DV114" s="998" t="s">
        <v>122</v>
      </c>
      <c r="DW114" s="999"/>
      <c r="DX114" s="999"/>
      <c r="DY114" s="999"/>
      <c r="DZ114" s="1000"/>
    </row>
    <row r="115" spans="1:130" s="230" customFormat="1" ht="26.25" customHeight="1" x14ac:dyDescent="0.2">
      <c r="A115" s="990"/>
      <c r="B115" s="991"/>
      <c r="C115" s="959" t="s">
        <v>435</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v>16443</v>
      </c>
      <c r="AB115" s="974"/>
      <c r="AC115" s="974"/>
      <c r="AD115" s="974"/>
      <c r="AE115" s="975"/>
      <c r="AF115" s="976">
        <v>9662</v>
      </c>
      <c r="AG115" s="974"/>
      <c r="AH115" s="974"/>
      <c r="AI115" s="974"/>
      <c r="AJ115" s="975"/>
      <c r="AK115" s="976">
        <v>9105</v>
      </c>
      <c r="AL115" s="974"/>
      <c r="AM115" s="974"/>
      <c r="AN115" s="974"/>
      <c r="AO115" s="975"/>
      <c r="AP115" s="977">
        <v>0.1</v>
      </c>
      <c r="AQ115" s="978"/>
      <c r="AR115" s="978"/>
      <c r="AS115" s="978"/>
      <c r="AT115" s="979"/>
      <c r="AU115" s="944"/>
      <c r="AV115" s="945"/>
      <c r="AW115" s="945"/>
      <c r="AX115" s="945"/>
      <c r="AY115" s="945"/>
      <c r="AZ115" s="958" t="s">
        <v>436</v>
      </c>
      <c r="BA115" s="959"/>
      <c r="BB115" s="959"/>
      <c r="BC115" s="959"/>
      <c r="BD115" s="959"/>
      <c r="BE115" s="959"/>
      <c r="BF115" s="959"/>
      <c r="BG115" s="959"/>
      <c r="BH115" s="959"/>
      <c r="BI115" s="959"/>
      <c r="BJ115" s="959"/>
      <c r="BK115" s="959"/>
      <c r="BL115" s="959"/>
      <c r="BM115" s="959"/>
      <c r="BN115" s="959"/>
      <c r="BO115" s="959"/>
      <c r="BP115" s="960"/>
      <c r="BQ115" s="961">
        <v>1331</v>
      </c>
      <c r="BR115" s="962"/>
      <c r="BS115" s="962"/>
      <c r="BT115" s="962"/>
      <c r="BU115" s="962"/>
      <c r="BV115" s="962">
        <v>358</v>
      </c>
      <c r="BW115" s="962"/>
      <c r="BX115" s="962"/>
      <c r="BY115" s="962"/>
      <c r="BZ115" s="962"/>
      <c r="CA115" s="962" t="s">
        <v>122</v>
      </c>
      <c r="CB115" s="962"/>
      <c r="CC115" s="962"/>
      <c r="CD115" s="962"/>
      <c r="CE115" s="962"/>
      <c r="CF115" s="956" t="s">
        <v>122</v>
      </c>
      <c r="CG115" s="957"/>
      <c r="CH115" s="957"/>
      <c r="CI115" s="957"/>
      <c r="CJ115" s="957"/>
      <c r="CK115" s="984"/>
      <c r="CL115" s="985"/>
      <c r="CM115" s="958" t="s">
        <v>437</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v>16127</v>
      </c>
      <c r="DH115" s="995"/>
      <c r="DI115" s="995"/>
      <c r="DJ115" s="995"/>
      <c r="DK115" s="996"/>
      <c r="DL115" s="997" t="s">
        <v>122</v>
      </c>
      <c r="DM115" s="995"/>
      <c r="DN115" s="995"/>
      <c r="DO115" s="995"/>
      <c r="DP115" s="996"/>
      <c r="DQ115" s="997" t="s">
        <v>122</v>
      </c>
      <c r="DR115" s="995"/>
      <c r="DS115" s="995"/>
      <c r="DT115" s="995"/>
      <c r="DU115" s="996"/>
      <c r="DV115" s="998" t="s">
        <v>122</v>
      </c>
      <c r="DW115" s="999"/>
      <c r="DX115" s="999"/>
      <c r="DY115" s="999"/>
      <c r="DZ115" s="1000"/>
    </row>
    <row r="116" spans="1:130" s="230" customFormat="1" ht="26.25" customHeight="1" x14ac:dyDescent="0.2">
      <c r="A116" s="992"/>
      <c r="B116" s="993"/>
      <c r="C116" s="1001" t="s">
        <v>438</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v>36</v>
      </c>
      <c r="AB116" s="995"/>
      <c r="AC116" s="995"/>
      <c r="AD116" s="995"/>
      <c r="AE116" s="996"/>
      <c r="AF116" s="997">
        <v>115</v>
      </c>
      <c r="AG116" s="995"/>
      <c r="AH116" s="995"/>
      <c r="AI116" s="995"/>
      <c r="AJ116" s="996"/>
      <c r="AK116" s="997">
        <v>146</v>
      </c>
      <c r="AL116" s="995"/>
      <c r="AM116" s="995"/>
      <c r="AN116" s="995"/>
      <c r="AO116" s="996"/>
      <c r="AP116" s="998">
        <v>0</v>
      </c>
      <c r="AQ116" s="999"/>
      <c r="AR116" s="999"/>
      <c r="AS116" s="999"/>
      <c r="AT116" s="1000"/>
      <c r="AU116" s="944"/>
      <c r="AV116" s="945"/>
      <c r="AW116" s="945"/>
      <c r="AX116" s="945"/>
      <c r="AY116" s="945"/>
      <c r="AZ116" s="1003" t="s">
        <v>439</v>
      </c>
      <c r="BA116" s="1004"/>
      <c r="BB116" s="1004"/>
      <c r="BC116" s="1004"/>
      <c r="BD116" s="1004"/>
      <c r="BE116" s="1004"/>
      <c r="BF116" s="1004"/>
      <c r="BG116" s="1004"/>
      <c r="BH116" s="1004"/>
      <c r="BI116" s="1004"/>
      <c r="BJ116" s="1004"/>
      <c r="BK116" s="1004"/>
      <c r="BL116" s="1004"/>
      <c r="BM116" s="1004"/>
      <c r="BN116" s="1004"/>
      <c r="BO116" s="1004"/>
      <c r="BP116" s="1005"/>
      <c r="BQ116" s="961" t="s">
        <v>122</v>
      </c>
      <c r="BR116" s="962"/>
      <c r="BS116" s="962"/>
      <c r="BT116" s="962"/>
      <c r="BU116" s="962"/>
      <c r="BV116" s="962" t="s">
        <v>122</v>
      </c>
      <c r="BW116" s="962"/>
      <c r="BX116" s="962"/>
      <c r="BY116" s="962"/>
      <c r="BZ116" s="962"/>
      <c r="CA116" s="962" t="s">
        <v>122</v>
      </c>
      <c r="CB116" s="962"/>
      <c r="CC116" s="962"/>
      <c r="CD116" s="962"/>
      <c r="CE116" s="962"/>
      <c r="CF116" s="956" t="s">
        <v>122</v>
      </c>
      <c r="CG116" s="957"/>
      <c r="CH116" s="957"/>
      <c r="CI116" s="957"/>
      <c r="CJ116" s="957"/>
      <c r="CK116" s="984"/>
      <c r="CL116" s="985"/>
      <c r="CM116" s="958" t="s">
        <v>440</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122</v>
      </c>
      <c r="DH116" s="995"/>
      <c r="DI116" s="995"/>
      <c r="DJ116" s="995"/>
      <c r="DK116" s="996"/>
      <c r="DL116" s="997">
        <v>26340</v>
      </c>
      <c r="DM116" s="995"/>
      <c r="DN116" s="995"/>
      <c r="DO116" s="995"/>
      <c r="DP116" s="996"/>
      <c r="DQ116" s="997">
        <v>22828</v>
      </c>
      <c r="DR116" s="995"/>
      <c r="DS116" s="995"/>
      <c r="DT116" s="995"/>
      <c r="DU116" s="996"/>
      <c r="DV116" s="998">
        <v>0.2</v>
      </c>
      <c r="DW116" s="999"/>
      <c r="DX116" s="999"/>
      <c r="DY116" s="999"/>
      <c r="DZ116" s="1000"/>
    </row>
    <row r="117" spans="1:130" s="230" customFormat="1" ht="26.25" customHeight="1" x14ac:dyDescent="0.2">
      <c r="A117" s="948" t="s">
        <v>176</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441</v>
      </c>
      <c r="Z117" s="930"/>
      <c r="AA117" s="1014">
        <v>4561620</v>
      </c>
      <c r="AB117" s="1015"/>
      <c r="AC117" s="1015"/>
      <c r="AD117" s="1015"/>
      <c r="AE117" s="1016"/>
      <c r="AF117" s="1017">
        <v>4764203</v>
      </c>
      <c r="AG117" s="1015"/>
      <c r="AH117" s="1015"/>
      <c r="AI117" s="1015"/>
      <c r="AJ117" s="1016"/>
      <c r="AK117" s="1017">
        <v>4565914</v>
      </c>
      <c r="AL117" s="1015"/>
      <c r="AM117" s="1015"/>
      <c r="AN117" s="1015"/>
      <c r="AO117" s="1016"/>
      <c r="AP117" s="1018"/>
      <c r="AQ117" s="1019"/>
      <c r="AR117" s="1019"/>
      <c r="AS117" s="1019"/>
      <c r="AT117" s="1020"/>
      <c r="AU117" s="944"/>
      <c r="AV117" s="945"/>
      <c r="AW117" s="945"/>
      <c r="AX117" s="945"/>
      <c r="AY117" s="945"/>
      <c r="AZ117" s="1010" t="s">
        <v>442</v>
      </c>
      <c r="BA117" s="1011"/>
      <c r="BB117" s="1011"/>
      <c r="BC117" s="1011"/>
      <c r="BD117" s="1011"/>
      <c r="BE117" s="1011"/>
      <c r="BF117" s="1011"/>
      <c r="BG117" s="1011"/>
      <c r="BH117" s="1011"/>
      <c r="BI117" s="1011"/>
      <c r="BJ117" s="1011"/>
      <c r="BK117" s="1011"/>
      <c r="BL117" s="1011"/>
      <c r="BM117" s="1011"/>
      <c r="BN117" s="1011"/>
      <c r="BO117" s="1011"/>
      <c r="BP117" s="1012"/>
      <c r="BQ117" s="961" t="s">
        <v>122</v>
      </c>
      <c r="BR117" s="962"/>
      <c r="BS117" s="962"/>
      <c r="BT117" s="962"/>
      <c r="BU117" s="962"/>
      <c r="BV117" s="962" t="s">
        <v>122</v>
      </c>
      <c r="BW117" s="962"/>
      <c r="BX117" s="962"/>
      <c r="BY117" s="962"/>
      <c r="BZ117" s="962"/>
      <c r="CA117" s="962" t="s">
        <v>122</v>
      </c>
      <c r="CB117" s="962"/>
      <c r="CC117" s="962"/>
      <c r="CD117" s="962"/>
      <c r="CE117" s="962"/>
      <c r="CF117" s="956" t="s">
        <v>122</v>
      </c>
      <c r="CG117" s="957"/>
      <c r="CH117" s="957"/>
      <c r="CI117" s="957"/>
      <c r="CJ117" s="957"/>
      <c r="CK117" s="984"/>
      <c r="CL117" s="985"/>
      <c r="CM117" s="958" t="s">
        <v>443</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122</v>
      </c>
      <c r="DH117" s="995"/>
      <c r="DI117" s="995"/>
      <c r="DJ117" s="995"/>
      <c r="DK117" s="996"/>
      <c r="DL117" s="997" t="s">
        <v>122</v>
      </c>
      <c r="DM117" s="995"/>
      <c r="DN117" s="995"/>
      <c r="DO117" s="995"/>
      <c r="DP117" s="996"/>
      <c r="DQ117" s="997" t="s">
        <v>122</v>
      </c>
      <c r="DR117" s="995"/>
      <c r="DS117" s="995"/>
      <c r="DT117" s="995"/>
      <c r="DU117" s="996"/>
      <c r="DV117" s="998" t="s">
        <v>122</v>
      </c>
      <c r="DW117" s="999"/>
      <c r="DX117" s="999"/>
      <c r="DY117" s="999"/>
      <c r="DZ117" s="1000"/>
    </row>
    <row r="118" spans="1:130" s="230" customFormat="1" ht="26.25" customHeight="1" x14ac:dyDescent="0.2">
      <c r="A118" s="948" t="s">
        <v>417</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414</v>
      </c>
      <c r="AB118" s="929"/>
      <c r="AC118" s="929"/>
      <c r="AD118" s="929"/>
      <c r="AE118" s="930"/>
      <c r="AF118" s="928" t="s">
        <v>415</v>
      </c>
      <c r="AG118" s="929"/>
      <c r="AH118" s="929"/>
      <c r="AI118" s="929"/>
      <c r="AJ118" s="930"/>
      <c r="AK118" s="928" t="s">
        <v>293</v>
      </c>
      <c r="AL118" s="929"/>
      <c r="AM118" s="929"/>
      <c r="AN118" s="929"/>
      <c r="AO118" s="930"/>
      <c r="AP118" s="1006" t="s">
        <v>416</v>
      </c>
      <c r="AQ118" s="1007"/>
      <c r="AR118" s="1007"/>
      <c r="AS118" s="1007"/>
      <c r="AT118" s="1008"/>
      <c r="AU118" s="944"/>
      <c r="AV118" s="945"/>
      <c r="AW118" s="945"/>
      <c r="AX118" s="945"/>
      <c r="AY118" s="945"/>
      <c r="AZ118" s="1009" t="s">
        <v>444</v>
      </c>
      <c r="BA118" s="1001"/>
      <c r="BB118" s="1001"/>
      <c r="BC118" s="1001"/>
      <c r="BD118" s="1001"/>
      <c r="BE118" s="1001"/>
      <c r="BF118" s="1001"/>
      <c r="BG118" s="1001"/>
      <c r="BH118" s="1001"/>
      <c r="BI118" s="1001"/>
      <c r="BJ118" s="1001"/>
      <c r="BK118" s="1001"/>
      <c r="BL118" s="1001"/>
      <c r="BM118" s="1001"/>
      <c r="BN118" s="1001"/>
      <c r="BO118" s="1001"/>
      <c r="BP118" s="1002"/>
      <c r="BQ118" s="1035" t="s">
        <v>122</v>
      </c>
      <c r="BR118" s="1036"/>
      <c r="BS118" s="1036"/>
      <c r="BT118" s="1036"/>
      <c r="BU118" s="1036"/>
      <c r="BV118" s="1036" t="s">
        <v>122</v>
      </c>
      <c r="BW118" s="1036"/>
      <c r="BX118" s="1036"/>
      <c r="BY118" s="1036"/>
      <c r="BZ118" s="1036"/>
      <c r="CA118" s="1036" t="s">
        <v>122</v>
      </c>
      <c r="CB118" s="1036"/>
      <c r="CC118" s="1036"/>
      <c r="CD118" s="1036"/>
      <c r="CE118" s="1036"/>
      <c r="CF118" s="956" t="s">
        <v>122</v>
      </c>
      <c r="CG118" s="957"/>
      <c r="CH118" s="957"/>
      <c r="CI118" s="957"/>
      <c r="CJ118" s="957"/>
      <c r="CK118" s="984"/>
      <c r="CL118" s="985"/>
      <c r="CM118" s="958" t="s">
        <v>445</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122</v>
      </c>
      <c r="DH118" s="995"/>
      <c r="DI118" s="995"/>
      <c r="DJ118" s="995"/>
      <c r="DK118" s="996"/>
      <c r="DL118" s="997" t="s">
        <v>122</v>
      </c>
      <c r="DM118" s="995"/>
      <c r="DN118" s="995"/>
      <c r="DO118" s="995"/>
      <c r="DP118" s="996"/>
      <c r="DQ118" s="997" t="s">
        <v>122</v>
      </c>
      <c r="DR118" s="995"/>
      <c r="DS118" s="995"/>
      <c r="DT118" s="995"/>
      <c r="DU118" s="996"/>
      <c r="DV118" s="998" t="s">
        <v>122</v>
      </c>
      <c r="DW118" s="999"/>
      <c r="DX118" s="999"/>
      <c r="DY118" s="999"/>
      <c r="DZ118" s="1000"/>
    </row>
    <row r="119" spans="1:130" s="230" customFormat="1" ht="26.25" customHeight="1" x14ac:dyDescent="0.2">
      <c r="A119" s="1092" t="s">
        <v>420</v>
      </c>
      <c r="B119" s="983"/>
      <c r="C119" s="965" t="s">
        <v>421</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122</v>
      </c>
      <c r="AB119" s="936"/>
      <c r="AC119" s="936"/>
      <c r="AD119" s="936"/>
      <c r="AE119" s="937"/>
      <c r="AF119" s="938" t="s">
        <v>122</v>
      </c>
      <c r="AG119" s="936"/>
      <c r="AH119" s="936"/>
      <c r="AI119" s="936"/>
      <c r="AJ119" s="937"/>
      <c r="AK119" s="938" t="s">
        <v>122</v>
      </c>
      <c r="AL119" s="936"/>
      <c r="AM119" s="936"/>
      <c r="AN119" s="936"/>
      <c r="AO119" s="937"/>
      <c r="AP119" s="939" t="s">
        <v>122</v>
      </c>
      <c r="AQ119" s="940"/>
      <c r="AR119" s="940"/>
      <c r="AS119" s="940"/>
      <c r="AT119" s="941"/>
      <c r="AU119" s="946"/>
      <c r="AV119" s="947"/>
      <c r="AW119" s="947"/>
      <c r="AX119" s="947"/>
      <c r="AY119" s="947"/>
      <c r="AZ119" s="251" t="s">
        <v>176</v>
      </c>
      <c r="BA119" s="251"/>
      <c r="BB119" s="251"/>
      <c r="BC119" s="251"/>
      <c r="BD119" s="251"/>
      <c r="BE119" s="251"/>
      <c r="BF119" s="251"/>
      <c r="BG119" s="251"/>
      <c r="BH119" s="251"/>
      <c r="BI119" s="251"/>
      <c r="BJ119" s="251"/>
      <c r="BK119" s="251"/>
      <c r="BL119" s="251"/>
      <c r="BM119" s="251"/>
      <c r="BN119" s="251"/>
      <c r="BO119" s="1013" t="s">
        <v>446</v>
      </c>
      <c r="BP119" s="1041"/>
      <c r="BQ119" s="1035">
        <v>45753739</v>
      </c>
      <c r="BR119" s="1036"/>
      <c r="BS119" s="1036"/>
      <c r="BT119" s="1036"/>
      <c r="BU119" s="1036"/>
      <c r="BV119" s="1036">
        <v>42568245</v>
      </c>
      <c r="BW119" s="1036"/>
      <c r="BX119" s="1036"/>
      <c r="BY119" s="1036"/>
      <c r="BZ119" s="1036"/>
      <c r="CA119" s="1036">
        <v>41459700</v>
      </c>
      <c r="CB119" s="1036"/>
      <c r="CC119" s="1036"/>
      <c r="CD119" s="1036"/>
      <c r="CE119" s="1036"/>
      <c r="CF119" s="1037"/>
      <c r="CG119" s="1038"/>
      <c r="CH119" s="1038"/>
      <c r="CI119" s="1038"/>
      <c r="CJ119" s="1039"/>
      <c r="CK119" s="986"/>
      <c r="CL119" s="987"/>
      <c r="CM119" s="1009" t="s">
        <v>447</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v>18232</v>
      </c>
      <c r="DH119" s="1022"/>
      <c r="DI119" s="1022"/>
      <c r="DJ119" s="1022"/>
      <c r="DK119" s="1023"/>
      <c r="DL119" s="1021">
        <v>16681</v>
      </c>
      <c r="DM119" s="1022"/>
      <c r="DN119" s="1022"/>
      <c r="DO119" s="1022"/>
      <c r="DP119" s="1023"/>
      <c r="DQ119" s="1021">
        <v>15130</v>
      </c>
      <c r="DR119" s="1022"/>
      <c r="DS119" s="1022"/>
      <c r="DT119" s="1022"/>
      <c r="DU119" s="1023"/>
      <c r="DV119" s="1024">
        <v>0.1</v>
      </c>
      <c r="DW119" s="1025"/>
      <c r="DX119" s="1025"/>
      <c r="DY119" s="1025"/>
      <c r="DZ119" s="1026"/>
    </row>
    <row r="120" spans="1:130" s="230" customFormat="1" ht="26.25" customHeight="1" x14ac:dyDescent="0.2">
      <c r="A120" s="1093"/>
      <c r="B120" s="985"/>
      <c r="C120" s="958" t="s">
        <v>424</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122</v>
      </c>
      <c r="AB120" s="995"/>
      <c r="AC120" s="995"/>
      <c r="AD120" s="995"/>
      <c r="AE120" s="996"/>
      <c r="AF120" s="997" t="s">
        <v>122</v>
      </c>
      <c r="AG120" s="995"/>
      <c r="AH120" s="995"/>
      <c r="AI120" s="995"/>
      <c r="AJ120" s="996"/>
      <c r="AK120" s="997" t="s">
        <v>122</v>
      </c>
      <c r="AL120" s="995"/>
      <c r="AM120" s="995"/>
      <c r="AN120" s="995"/>
      <c r="AO120" s="996"/>
      <c r="AP120" s="998" t="s">
        <v>122</v>
      </c>
      <c r="AQ120" s="999"/>
      <c r="AR120" s="999"/>
      <c r="AS120" s="999"/>
      <c r="AT120" s="1000"/>
      <c r="AU120" s="1027" t="s">
        <v>448</v>
      </c>
      <c r="AV120" s="1028"/>
      <c r="AW120" s="1028"/>
      <c r="AX120" s="1028"/>
      <c r="AY120" s="1029"/>
      <c r="AZ120" s="965" t="s">
        <v>449</v>
      </c>
      <c r="BA120" s="933"/>
      <c r="BB120" s="933"/>
      <c r="BC120" s="933"/>
      <c r="BD120" s="933"/>
      <c r="BE120" s="933"/>
      <c r="BF120" s="933"/>
      <c r="BG120" s="933"/>
      <c r="BH120" s="933"/>
      <c r="BI120" s="933"/>
      <c r="BJ120" s="933"/>
      <c r="BK120" s="933"/>
      <c r="BL120" s="933"/>
      <c r="BM120" s="933"/>
      <c r="BN120" s="933"/>
      <c r="BO120" s="933"/>
      <c r="BP120" s="934"/>
      <c r="BQ120" s="966">
        <v>8002583</v>
      </c>
      <c r="BR120" s="967"/>
      <c r="BS120" s="967"/>
      <c r="BT120" s="967"/>
      <c r="BU120" s="967"/>
      <c r="BV120" s="967">
        <v>8062803</v>
      </c>
      <c r="BW120" s="967"/>
      <c r="BX120" s="967"/>
      <c r="BY120" s="967"/>
      <c r="BZ120" s="967"/>
      <c r="CA120" s="967">
        <v>7410651</v>
      </c>
      <c r="CB120" s="967"/>
      <c r="CC120" s="967"/>
      <c r="CD120" s="967"/>
      <c r="CE120" s="967"/>
      <c r="CF120" s="980">
        <v>69.3</v>
      </c>
      <c r="CG120" s="981"/>
      <c r="CH120" s="981"/>
      <c r="CI120" s="981"/>
      <c r="CJ120" s="981"/>
      <c r="CK120" s="1042" t="s">
        <v>450</v>
      </c>
      <c r="CL120" s="1043"/>
      <c r="CM120" s="1043"/>
      <c r="CN120" s="1043"/>
      <c r="CO120" s="1044"/>
      <c r="CP120" s="1050" t="s">
        <v>397</v>
      </c>
      <c r="CQ120" s="1051"/>
      <c r="CR120" s="1051"/>
      <c r="CS120" s="1051"/>
      <c r="CT120" s="1051"/>
      <c r="CU120" s="1051"/>
      <c r="CV120" s="1051"/>
      <c r="CW120" s="1051"/>
      <c r="CX120" s="1051"/>
      <c r="CY120" s="1051"/>
      <c r="CZ120" s="1051"/>
      <c r="DA120" s="1051"/>
      <c r="DB120" s="1051"/>
      <c r="DC120" s="1051"/>
      <c r="DD120" s="1051"/>
      <c r="DE120" s="1051"/>
      <c r="DF120" s="1052"/>
      <c r="DG120" s="966">
        <v>5550937</v>
      </c>
      <c r="DH120" s="967"/>
      <c r="DI120" s="967"/>
      <c r="DJ120" s="967"/>
      <c r="DK120" s="967"/>
      <c r="DL120" s="967">
        <v>4229587</v>
      </c>
      <c r="DM120" s="967"/>
      <c r="DN120" s="967"/>
      <c r="DO120" s="967"/>
      <c r="DP120" s="967"/>
      <c r="DQ120" s="967">
        <v>4081272</v>
      </c>
      <c r="DR120" s="967"/>
      <c r="DS120" s="967"/>
      <c r="DT120" s="967"/>
      <c r="DU120" s="967"/>
      <c r="DV120" s="968">
        <v>38.200000000000003</v>
      </c>
      <c r="DW120" s="968"/>
      <c r="DX120" s="968"/>
      <c r="DY120" s="968"/>
      <c r="DZ120" s="969"/>
    </row>
    <row r="121" spans="1:130" s="230" customFormat="1" ht="26.25" customHeight="1" x14ac:dyDescent="0.2">
      <c r="A121" s="1093"/>
      <c r="B121" s="985"/>
      <c r="C121" s="1010" t="s">
        <v>451</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122</v>
      </c>
      <c r="AB121" s="995"/>
      <c r="AC121" s="995"/>
      <c r="AD121" s="995"/>
      <c r="AE121" s="996"/>
      <c r="AF121" s="997" t="s">
        <v>122</v>
      </c>
      <c r="AG121" s="995"/>
      <c r="AH121" s="995"/>
      <c r="AI121" s="995"/>
      <c r="AJ121" s="996"/>
      <c r="AK121" s="997" t="s">
        <v>122</v>
      </c>
      <c r="AL121" s="995"/>
      <c r="AM121" s="995"/>
      <c r="AN121" s="995"/>
      <c r="AO121" s="996"/>
      <c r="AP121" s="998" t="s">
        <v>122</v>
      </c>
      <c r="AQ121" s="999"/>
      <c r="AR121" s="999"/>
      <c r="AS121" s="999"/>
      <c r="AT121" s="1000"/>
      <c r="AU121" s="1030"/>
      <c r="AV121" s="1031"/>
      <c r="AW121" s="1031"/>
      <c r="AX121" s="1031"/>
      <c r="AY121" s="1032"/>
      <c r="AZ121" s="958" t="s">
        <v>452</v>
      </c>
      <c r="BA121" s="959"/>
      <c r="BB121" s="959"/>
      <c r="BC121" s="959"/>
      <c r="BD121" s="959"/>
      <c r="BE121" s="959"/>
      <c r="BF121" s="959"/>
      <c r="BG121" s="959"/>
      <c r="BH121" s="959"/>
      <c r="BI121" s="959"/>
      <c r="BJ121" s="959"/>
      <c r="BK121" s="959"/>
      <c r="BL121" s="959"/>
      <c r="BM121" s="959"/>
      <c r="BN121" s="959"/>
      <c r="BO121" s="959"/>
      <c r="BP121" s="960"/>
      <c r="BQ121" s="961">
        <v>1091493</v>
      </c>
      <c r="BR121" s="962"/>
      <c r="BS121" s="962"/>
      <c r="BT121" s="962"/>
      <c r="BU121" s="962"/>
      <c r="BV121" s="962">
        <v>990480</v>
      </c>
      <c r="BW121" s="962"/>
      <c r="BX121" s="962"/>
      <c r="BY121" s="962"/>
      <c r="BZ121" s="962"/>
      <c r="CA121" s="962">
        <v>933242</v>
      </c>
      <c r="CB121" s="962"/>
      <c r="CC121" s="962"/>
      <c r="CD121" s="962"/>
      <c r="CE121" s="962"/>
      <c r="CF121" s="956">
        <v>8.6999999999999993</v>
      </c>
      <c r="CG121" s="957"/>
      <c r="CH121" s="957"/>
      <c r="CI121" s="957"/>
      <c r="CJ121" s="957"/>
      <c r="CK121" s="1045"/>
      <c r="CL121" s="1046"/>
      <c r="CM121" s="1046"/>
      <c r="CN121" s="1046"/>
      <c r="CO121" s="1047"/>
      <c r="CP121" s="1055" t="s">
        <v>394</v>
      </c>
      <c r="CQ121" s="1056"/>
      <c r="CR121" s="1056"/>
      <c r="CS121" s="1056"/>
      <c r="CT121" s="1056"/>
      <c r="CU121" s="1056"/>
      <c r="CV121" s="1056"/>
      <c r="CW121" s="1056"/>
      <c r="CX121" s="1056"/>
      <c r="CY121" s="1056"/>
      <c r="CZ121" s="1056"/>
      <c r="DA121" s="1056"/>
      <c r="DB121" s="1056"/>
      <c r="DC121" s="1056"/>
      <c r="DD121" s="1056"/>
      <c r="DE121" s="1056"/>
      <c r="DF121" s="1057"/>
      <c r="DG121" s="961">
        <v>2351353</v>
      </c>
      <c r="DH121" s="962"/>
      <c r="DI121" s="962"/>
      <c r="DJ121" s="962"/>
      <c r="DK121" s="962"/>
      <c r="DL121" s="962">
        <v>1746593</v>
      </c>
      <c r="DM121" s="962"/>
      <c r="DN121" s="962"/>
      <c r="DO121" s="962"/>
      <c r="DP121" s="962"/>
      <c r="DQ121" s="962">
        <v>1321783</v>
      </c>
      <c r="DR121" s="962"/>
      <c r="DS121" s="962"/>
      <c r="DT121" s="962"/>
      <c r="DU121" s="962"/>
      <c r="DV121" s="963">
        <v>12.4</v>
      </c>
      <c r="DW121" s="963"/>
      <c r="DX121" s="963"/>
      <c r="DY121" s="963"/>
      <c r="DZ121" s="964"/>
    </row>
    <row r="122" spans="1:130" s="230" customFormat="1" ht="26.25" customHeight="1" x14ac:dyDescent="0.2">
      <c r="A122" s="1093"/>
      <c r="B122" s="985"/>
      <c r="C122" s="958" t="s">
        <v>434</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122</v>
      </c>
      <c r="AB122" s="995"/>
      <c r="AC122" s="995"/>
      <c r="AD122" s="995"/>
      <c r="AE122" s="996"/>
      <c r="AF122" s="997" t="s">
        <v>122</v>
      </c>
      <c r="AG122" s="995"/>
      <c r="AH122" s="995"/>
      <c r="AI122" s="995"/>
      <c r="AJ122" s="996"/>
      <c r="AK122" s="997" t="s">
        <v>122</v>
      </c>
      <c r="AL122" s="995"/>
      <c r="AM122" s="995"/>
      <c r="AN122" s="995"/>
      <c r="AO122" s="996"/>
      <c r="AP122" s="998" t="s">
        <v>122</v>
      </c>
      <c r="AQ122" s="999"/>
      <c r="AR122" s="999"/>
      <c r="AS122" s="999"/>
      <c r="AT122" s="1000"/>
      <c r="AU122" s="1030"/>
      <c r="AV122" s="1031"/>
      <c r="AW122" s="1031"/>
      <c r="AX122" s="1031"/>
      <c r="AY122" s="1032"/>
      <c r="AZ122" s="1009" t="s">
        <v>453</v>
      </c>
      <c r="BA122" s="1001"/>
      <c r="BB122" s="1001"/>
      <c r="BC122" s="1001"/>
      <c r="BD122" s="1001"/>
      <c r="BE122" s="1001"/>
      <c r="BF122" s="1001"/>
      <c r="BG122" s="1001"/>
      <c r="BH122" s="1001"/>
      <c r="BI122" s="1001"/>
      <c r="BJ122" s="1001"/>
      <c r="BK122" s="1001"/>
      <c r="BL122" s="1001"/>
      <c r="BM122" s="1001"/>
      <c r="BN122" s="1001"/>
      <c r="BO122" s="1001"/>
      <c r="BP122" s="1002"/>
      <c r="BQ122" s="1035">
        <v>28763589</v>
      </c>
      <c r="BR122" s="1036"/>
      <c r="BS122" s="1036"/>
      <c r="BT122" s="1036"/>
      <c r="BU122" s="1036"/>
      <c r="BV122" s="1036">
        <v>27884656</v>
      </c>
      <c r="BW122" s="1036"/>
      <c r="BX122" s="1036"/>
      <c r="BY122" s="1036"/>
      <c r="BZ122" s="1036"/>
      <c r="CA122" s="1036">
        <v>27964956</v>
      </c>
      <c r="CB122" s="1036"/>
      <c r="CC122" s="1036"/>
      <c r="CD122" s="1036"/>
      <c r="CE122" s="1036"/>
      <c r="CF122" s="1053">
        <v>261.5</v>
      </c>
      <c r="CG122" s="1054"/>
      <c r="CH122" s="1054"/>
      <c r="CI122" s="1054"/>
      <c r="CJ122" s="1054"/>
      <c r="CK122" s="1045"/>
      <c r="CL122" s="1046"/>
      <c r="CM122" s="1046"/>
      <c r="CN122" s="1046"/>
      <c r="CO122" s="1047"/>
      <c r="CP122" s="1055" t="s">
        <v>396</v>
      </c>
      <c r="CQ122" s="1056"/>
      <c r="CR122" s="1056"/>
      <c r="CS122" s="1056"/>
      <c r="CT122" s="1056"/>
      <c r="CU122" s="1056"/>
      <c r="CV122" s="1056"/>
      <c r="CW122" s="1056"/>
      <c r="CX122" s="1056"/>
      <c r="CY122" s="1056"/>
      <c r="CZ122" s="1056"/>
      <c r="DA122" s="1056"/>
      <c r="DB122" s="1056"/>
      <c r="DC122" s="1056"/>
      <c r="DD122" s="1056"/>
      <c r="DE122" s="1056"/>
      <c r="DF122" s="1057"/>
      <c r="DG122" s="961">
        <v>570430</v>
      </c>
      <c r="DH122" s="962"/>
      <c r="DI122" s="962"/>
      <c r="DJ122" s="962"/>
      <c r="DK122" s="962"/>
      <c r="DL122" s="962">
        <v>535000</v>
      </c>
      <c r="DM122" s="962"/>
      <c r="DN122" s="962"/>
      <c r="DO122" s="962"/>
      <c r="DP122" s="962"/>
      <c r="DQ122" s="962">
        <v>682719</v>
      </c>
      <c r="DR122" s="962"/>
      <c r="DS122" s="962"/>
      <c r="DT122" s="962"/>
      <c r="DU122" s="962"/>
      <c r="DV122" s="963">
        <v>6.4</v>
      </c>
      <c r="DW122" s="963"/>
      <c r="DX122" s="963"/>
      <c r="DY122" s="963"/>
      <c r="DZ122" s="964"/>
    </row>
    <row r="123" spans="1:130" s="230" customFormat="1" ht="26.25" customHeight="1" x14ac:dyDescent="0.2">
      <c r="A123" s="1093"/>
      <c r="B123" s="985"/>
      <c r="C123" s="958" t="s">
        <v>440</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v>14589</v>
      </c>
      <c r="AB123" s="995"/>
      <c r="AC123" s="995"/>
      <c r="AD123" s="995"/>
      <c r="AE123" s="996"/>
      <c r="AF123" s="997">
        <v>7839</v>
      </c>
      <c r="AG123" s="995"/>
      <c r="AH123" s="995"/>
      <c r="AI123" s="995"/>
      <c r="AJ123" s="996"/>
      <c r="AK123" s="997">
        <v>7252</v>
      </c>
      <c r="AL123" s="995"/>
      <c r="AM123" s="995"/>
      <c r="AN123" s="995"/>
      <c r="AO123" s="996"/>
      <c r="AP123" s="998">
        <v>0.1</v>
      </c>
      <c r="AQ123" s="999"/>
      <c r="AR123" s="999"/>
      <c r="AS123" s="999"/>
      <c r="AT123" s="1000"/>
      <c r="AU123" s="1033"/>
      <c r="AV123" s="1034"/>
      <c r="AW123" s="1034"/>
      <c r="AX123" s="1034"/>
      <c r="AY123" s="1034"/>
      <c r="AZ123" s="251" t="s">
        <v>176</v>
      </c>
      <c r="BA123" s="251"/>
      <c r="BB123" s="251"/>
      <c r="BC123" s="251"/>
      <c r="BD123" s="251"/>
      <c r="BE123" s="251"/>
      <c r="BF123" s="251"/>
      <c r="BG123" s="251"/>
      <c r="BH123" s="251"/>
      <c r="BI123" s="251"/>
      <c r="BJ123" s="251"/>
      <c r="BK123" s="251"/>
      <c r="BL123" s="251"/>
      <c r="BM123" s="251"/>
      <c r="BN123" s="251"/>
      <c r="BO123" s="1013" t="s">
        <v>454</v>
      </c>
      <c r="BP123" s="1041"/>
      <c r="BQ123" s="1099">
        <v>37857665</v>
      </c>
      <c r="BR123" s="1100"/>
      <c r="BS123" s="1100"/>
      <c r="BT123" s="1100"/>
      <c r="BU123" s="1100"/>
      <c r="BV123" s="1100">
        <v>36937939</v>
      </c>
      <c r="BW123" s="1100"/>
      <c r="BX123" s="1100"/>
      <c r="BY123" s="1100"/>
      <c r="BZ123" s="1100"/>
      <c r="CA123" s="1100">
        <v>36308849</v>
      </c>
      <c r="CB123" s="1100"/>
      <c r="CC123" s="1100"/>
      <c r="CD123" s="1100"/>
      <c r="CE123" s="1100"/>
      <c r="CF123" s="1037"/>
      <c r="CG123" s="1038"/>
      <c r="CH123" s="1038"/>
      <c r="CI123" s="1038"/>
      <c r="CJ123" s="1039"/>
      <c r="CK123" s="1045"/>
      <c r="CL123" s="1046"/>
      <c r="CM123" s="1046"/>
      <c r="CN123" s="1046"/>
      <c r="CO123" s="1047"/>
      <c r="CP123" s="1055" t="s">
        <v>393</v>
      </c>
      <c r="CQ123" s="1056"/>
      <c r="CR123" s="1056"/>
      <c r="CS123" s="1056"/>
      <c r="CT123" s="1056"/>
      <c r="CU123" s="1056"/>
      <c r="CV123" s="1056"/>
      <c r="CW123" s="1056"/>
      <c r="CX123" s="1056"/>
      <c r="CY123" s="1056"/>
      <c r="CZ123" s="1056"/>
      <c r="DA123" s="1056"/>
      <c r="DB123" s="1056"/>
      <c r="DC123" s="1056"/>
      <c r="DD123" s="1056"/>
      <c r="DE123" s="1056"/>
      <c r="DF123" s="1057"/>
      <c r="DG123" s="994">
        <v>3291</v>
      </c>
      <c r="DH123" s="995"/>
      <c r="DI123" s="995"/>
      <c r="DJ123" s="995"/>
      <c r="DK123" s="996"/>
      <c r="DL123" s="997">
        <v>4301</v>
      </c>
      <c r="DM123" s="995"/>
      <c r="DN123" s="995"/>
      <c r="DO123" s="995"/>
      <c r="DP123" s="996"/>
      <c r="DQ123" s="997">
        <v>6499</v>
      </c>
      <c r="DR123" s="995"/>
      <c r="DS123" s="995"/>
      <c r="DT123" s="995"/>
      <c r="DU123" s="996"/>
      <c r="DV123" s="998">
        <v>0.1</v>
      </c>
      <c r="DW123" s="999"/>
      <c r="DX123" s="999"/>
      <c r="DY123" s="999"/>
      <c r="DZ123" s="1000"/>
    </row>
    <row r="124" spans="1:130" s="230" customFormat="1" ht="26.25" customHeight="1" thickBot="1" x14ac:dyDescent="0.25">
      <c r="A124" s="1093"/>
      <c r="B124" s="985"/>
      <c r="C124" s="958" t="s">
        <v>443</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122</v>
      </c>
      <c r="AB124" s="995"/>
      <c r="AC124" s="995"/>
      <c r="AD124" s="995"/>
      <c r="AE124" s="996"/>
      <c r="AF124" s="997" t="s">
        <v>122</v>
      </c>
      <c r="AG124" s="995"/>
      <c r="AH124" s="995"/>
      <c r="AI124" s="995"/>
      <c r="AJ124" s="996"/>
      <c r="AK124" s="997" t="s">
        <v>122</v>
      </c>
      <c r="AL124" s="995"/>
      <c r="AM124" s="995"/>
      <c r="AN124" s="995"/>
      <c r="AO124" s="996"/>
      <c r="AP124" s="998" t="s">
        <v>122</v>
      </c>
      <c r="AQ124" s="999"/>
      <c r="AR124" s="999"/>
      <c r="AS124" s="999"/>
      <c r="AT124" s="1000"/>
      <c r="AU124" s="1095" t="s">
        <v>455</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v>70.900000000000006</v>
      </c>
      <c r="BR124" s="1063"/>
      <c r="BS124" s="1063"/>
      <c r="BT124" s="1063"/>
      <c r="BU124" s="1063"/>
      <c r="BV124" s="1063">
        <v>52.8</v>
      </c>
      <c r="BW124" s="1063"/>
      <c r="BX124" s="1063"/>
      <c r="BY124" s="1063"/>
      <c r="BZ124" s="1063"/>
      <c r="CA124" s="1063">
        <v>48.1</v>
      </c>
      <c r="CB124" s="1063"/>
      <c r="CC124" s="1063"/>
      <c r="CD124" s="1063"/>
      <c r="CE124" s="1063"/>
      <c r="CF124" s="1064"/>
      <c r="CG124" s="1065"/>
      <c r="CH124" s="1065"/>
      <c r="CI124" s="1065"/>
      <c r="CJ124" s="1066"/>
      <c r="CK124" s="1048"/>
      <c r="CL124" s="1048"/>
      <c r="CM124" s="1048"/>
      <c r="CN124" s="1048"/>
      <c r="CO124" s="1049"/>
      <c r="CP124" s="1055" t="s">
        <v>456</v>
      </c>
      <c r="CQ124" s="1056"/>
      <c r="CR124" s="1056"/>
      <c r="CS124" s="1056"/>
      <c r="CT124" s="1056"/>
      <c r="CU124" s="1056"/>
      <c r="CV124" s="1056"/>
      <c r="CW124" s="1056"/>
      <c r="CX124" s="1056"/>
      <c r="CY124" s="1056"/>
      <c r="CZ124" s="1056"/>
      <c r="DA124" s="1056"/>
      <c r="DB124" s="1056"/>
      <c r="DC124" s="1056"/>
      <c r="DD124" s="1056"/>
      <c r="DE124" s="1056"/>
      <c r="DF124" s="1057"/>
      <c r="DG124" s="1040">
        <v>540212</v>
      </c>
      <c r="DH124" s="1022"/>
      <c r="DI124" s="1022"/>
      <c r="DJ124" s="1022"/>
      <c r="DK124" s="1023"/>
      <c r="DL124" s="1021">
        <v>475675</v>
      </c>
      <c r="DM124" s="1022"/>
      <c r="DN124" s="1022"/>
      <c r="DO124" s="1022"/>
      <c r="DP124" s="1023"/>
      <c r="DQ124" s="1021" t="s">
        <v>122</v>
      </c>
      <c r="DR124" s="1022"/>
      <c r="DS124" s="1022"/>
      <c r="DT124" s="1022"/>
      <c r="DU124" s="1023"/>
      <c r="DV124" s="1024" t="s">
        <v>122</v>
      </c>
      <c r="DW124" s="1025"/>
      <c r="DX124" s="1025"/>
      <c r="DY124" s="1025"/>
      <c r="DZ124" s="1026"/>
    </row>
    <row r="125" spans="1:130" s="230" customFormat="1" ht="26.25" customHeight="1" x14ac:dyDescent="0.2">
      <c r="A125" s="1093"/>
      <c r="B125" s="985"/>
      <c r="C125" s="958" t="s">
        <v>445</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122</v>
      </c>
      <c r="AB125" s="995"/>
      <c r="AC125" s="995"/>
      <c r="AD125" s="995"/>
      <c r="AE125" s="996"/>
      <c r="AF125" s="997" t="s">
        <v>122</v>
      </c>
      <c r="AG125" s="995"/>
      <c r="AH125" s="995"/>
      <c r="AI125" s="995"/>
      <c r="AJ125" s="996"/>
      <c r="AK125" s="997" t="s">
        <v>122</v>
      </c>
      <c r="AL125" s="995"/>
      <c r="AM125" s="995"/>
      <c r="AN125" s="995"/>
      <c r="AO125" s="996"/>
      <c r="AP125" s="998" t="s">
        <v>122</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457</v>
      </c>
      <c r="CL125" s="1043"/>
      <c r="CM125" s="1043"/>
      <c r="CN125" s="1043"/>
      <c r="CO125" s="1044"/>
      <c r="CP125" s="965" t="s">
        <v>458</v>
      </c>
      <c r="CQ125" s="933"/>
      <c r="CR125" s="933"/>
      <c r="CS125" s="933"/>
      <c r="CT125" s="933"/>
      <c r="CU125" s="933"/>
      <c r="CV125" s="933"/>
      <c r="CW125" s="933"/>
      <c r="CX125" s="933"/>
      <c r="CY125" s="933"/>
      <c r="CZ125" s="933"/>
      <c r="DA125" s="933"/>
      <c r="DB125" s="933"/>
      <c r="DC125" s="933"/>
      <c r="DD125" s="933"/>
      <c r="DE125" s="933"/>
      <c r="DF125" s="934"/>
      <c r="DG125" s="966" t="s">
        <v>122</v>
      </c>
      <c r="DH125" s="967"/>
      <c r="DI125" s="967"/>
      <c r="DJ125" s="967"/>
      <c r="DK125" s="967"/>
      <c r="DL125" s="967" t="s">
        <v>122</v>
      </c>
      <c r="DM125" s="967"/>
      <c r="DN125" s="967"/>
      <c r="DO125" s="967"/>
      <c r="DP125" s="967"/>
      <c r="DQ125" s="967" t="s">
        <v>122</v>
      </c>
      <c r="DR125" s="967"/>
      <c r="DS125" s="967"/>
      <c r="DT125" s="967"/>
      <c r="DU125" s="967"/>
      <c r="DV125" s="968" t="s">
        <v>122</v>
      </c>
      <c r="DW125" s="968"/>
      <c r="DX125" s="968"/>
      <c r="DY125" s="968"/>
      <c r="DZ125" s="969"/>
    </row>
    <row r="126" spans="1:130" s="230" customFormat="1" ht="26.25" customHeight="1" thickBot="1" x14ac:dyDescent="0.25">
      <c r="A126" s="1093"/>
      <c r="B126" s="985"/>
      <c r="C126" s="958" t="s">
        <v>447</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v>1854</v>
      </c>
      <c r="AB126" s="995"/>
      <c r="AC126" s="995"/>
      <c r="AD126" s="995"/>
      <c r="AE126" s="996"/>
      <c r="AF126" s="997">
        <v>1823</v>
      </c>
      <c r="AG126" s="995"/>
      <c r="AH126" s="995"/>
      <c r="AI126" s="995"/>
      <c r="AJ126" s="996"/>
      <c r="AK126" s="997">
        <v>1853</v>
      </c>
      <c r="AL126" s="995"/>
      <c r="AM126" s="995"/>
      <c r="AN126" s="995"/>
      <c r="AO126" s="996"/>
      <c r="AP126" s="998">
        <v>0</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459</v>
      </c>
      <c r="CQ126" s="959"/>
      <c r="CR126" s="959"/>
      <c r="CS126" s="959"/>
      <c r="CT126" s="959"/>
      <c r="CU126" s="959"/>
      <c r="CV126" s="959"/>
      <c r="CW126" s="959"/>
      <c r="CX126" s="959"/>
      <c r="CY126" s="959"/>
      <c r="CZ126" s="959"/>
      <c r="DA126" s="959"/>
      <c r="DB126" s="959"/>
      <c r="DC126" s="959"/>
      <c r="DD126" s="959"/>
      <c r="DE126" s="959"/>
      <c r="DF126" s="960"/>
      <c r="DG126" s="961" t="s">
        <v>122</v>
      </c>
      <c r="DH126" s="962"/>
      <c r="DI126" s="962"/>
      <c r="DJ126" s="962"/>
      <c r="DK126" s="962"/>
      <c r="DL126" s="962" t="s">
        <v>122</v>
      </c>
      <c r="DM126" s="962"/>
      <c r="DN126" s="962"/>
      <c r="DO126" s="962"/>
      <c r="DP126" s="962"/>
      <c r="DQ126" s="962" t="s">
        <v>122</v>
      </c>
      <c r="DR126" s="962"/>
      <c r="DS126" s="962"/>
      <c r="DT126" s="962"/>
      <c r="DU126" s="962"/>
      <c r="DV126" s="963" t="s">
        <v>122</v>
      </c>
      <c r="DW126" s="963"/>
      <c r="DX126" s="963"/>
      <c r="DY126" s="963"/>
      <c r="DZ126" s="964"/>
    </row>
    <row r="127" spans="1:130" s="230" customFormat="1" ht="26.25" customHeight="1" x14ac:dyDescent="0.2">
      <c r="A127" s="1094"/>
      <c r="B127" s="987"/>
      <c r="C127" s="1009" t="s">
        <v>460</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122</v>
      </c>
      <c r="AB127" s="995"/>
      <c r="AC127" s="995"/>
      <c r="AD127" s="995"/>
      <c r="AE127" s="996"/>
      <c r="AF127" s="997" t="s">
        <v>122</v>
      </c>
      <c r="AG127" s="995"/>
      <c r="AH127" s="995"/>
      <c r="AI127" s="995"/>
      <c r="AJ127" s="996"/>
      <c r="AK127" s="997" t="s">
        <v>122</v>
      </c>
      <c r="AL127" s="995"/>
      <c r="AM127" s="995"/>
      <c r="AN127" s="995"/>
      <c r="AO127" s="996"/>
      <c r="AP127" s="998" t="s">
        <v>122</v>
      </c>
      <c r="AQ127" s="999"/>
      <c r="AR127" s="999"/>
      <c r="AS127" s="999"/>
      <c r="AT127" s="1000"/>
      <c r="AU127" s="232"/>
      <c r="AV127" s="232"/>
      <c r="AW127" s="232"/>
      <c r="AX127" s="1067" t="s">
        <v>461</v>
      </c>
      <c r="AY127" s="1068"/>
      <c r="AZ127" s="1068"/>
      <c r="BA127" s="1068"/>
      <c r="BB127" s="1068"/>
      <c r="BC127" s="1068"/>
      <c r="BD127" s="1068"/>
      <c r="BE127" s="1069"/>
      <c r="BF127" s="1070" t="s">
        <v>462</v>
      </c>
      <c r="BG127" s="1068"/>
      <c r="BH127" s="1068"/>
      <c r="BI127" s="1068"/>
      <c r="BJ127" s="1068"/>
      <c r="BK127" s="1068"/>
      <c r="BL127" s="1069"/>
      <c r="BM127" s="1070" t="s">
        <v>463</v>
      </c>
      <c r="BN127" s="1068"/>
      <c r="BO127" s="1068"/>
      <c r="BP127" s="1068"/>
      <c r="BQ127" s="1068"/>
      <c r="BR127" s="1068"/>
      <c r="BS127" s="1069"/>
      <c r="BT127" s="1070" t="s">
        <v>464</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465</v>
      </c>
      <c r="CQ127" s="959"/>
      <c r="CR127" s="959"/>
      <c r="CS127" s="959"/>
      <c r="CT127" s="959"/>
      <c r="CU127" s="959"/>
      <c r="CV127" s="959"/>
      <c r="CW127" s="959"/>
      <c r="CX127" s="959"/>
      <c r="CY127" s="959"/>
      <c r="CZ127" s="959"/>
      <c r="DA127" s="959"/>
      <c r="DB127" s="959"/>
      <c r="DC127" s="959"/>
      <c r="DD127" s="959"/>
      <c r="DE127" s="959"/>
      <c r="DF127" s="960"/>
      <c r="DG127" s="961" t="s">
        <v>122</v>
      </c>
      <c r="DH127" s="962"/>
      <c r="DI127" s="962"/>
      <c r="DJ127" s="962"/>
      <c r="DK127" s="962"/>
      <c r="DL127" s="962" t="s">
        <v>122</v>
      </c>
      <c r="DM127" s="962"/>
      <c r="DN127" s="962"/>
      <c r="DO127" s="962"/>
      <c r="DP127" s="962"/>
      <c r="DQ127" s="962" t="s">
        <v>122</v>
      </c>
      <c r="DR127" s="962"/>
      <c r="DS127" s="962"/>
      <c r="DT127" s="962"/>
      <c r="DU127" s="962"/>
      <c r="DV127" s="963" t="s">
        <v>122</v>
      </c>
      <c r="DW127" s="963"/>
      <c r="DX127" s="963"/>
      <c r="DY127" s="963"/>
      <c r="DZ127" s="964"/>
    </row>
    <row r="128" spans="1:130" s="230" customFormat="1" ht="26.25" customHeight="1" thickBot="1" x14ac:dyDescent="0.25">
      <c r="A128" s="1077" t="s">
        <v>466</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467</v>
      </c>
      <c r="X128" s="1079"/>
      <c r="Y128" s="1079"/>
      <c r="Z128" s="1080"/>
      <c r="AA128" s="1081">
        <v>165146</v>
      </c>
      <c r="AB128" s="1082"/>
      <c r="AC128" s="1082"/>
      <c r="AD128" s="1082"/>
      <c r="AE128" s="1083"/>
      <c r="AF128" s="1084">
        <v>153295</v>
      </c>
      <c r="AG128" s="1082"/>
      <c r="AH128" s="1082"/>
      <c r="AI128" s="1082"/>
      <c r="AJ128" s="1083"/>
      <c r="AK128" s="1084">
        <v>212335</v>
      </c>
      <c r="AL128" s="1082"/>
      <c r="AM128" s="1082"/>
      <c r="AN128" s="1082"/>
      <c r="AO128" s="1083"/>
      <c r="AP128" s="1085"/>
      <c r="AQ128" s="1086"/>
      <c r="AR128" s="1086"/>
      <c r="AS128" s="1086"/>
      <c r="AT128" s="1087"/>
      <c r="AU128" s="232"/>
      <c r="AV128" s="232"/>
      <c r="AW128" s="232"/>
      <c r="AX128" s="932" t="s">
        <v>468</v>
      </c>
      <c r="AY128" s="933"/>
      <c r="AZ128" s="933"/>
      <c r="BA128" s="933"/>
      <c r="BB128" s="933"/>
      <c r="BC128" s="933"/>
      <c r="BD128" s="933"/>
      <c r="BE128" s="934"/>
      <c r="BF128" s="1088" t="s">
        <v>122</v>
      </c>
      <c r="BG128" s="1089"/>
      <c r="BH128" s="1089"/>
      <c r="BI128" s="1089"/>
      <c r="BJ128" s="1089"/>
      <c r="BK128" s="1089"/>
      <c r="BL128" s="1090"/>
      <c r="BM128" s="1088">
        <v>12.86</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469</v>
      </c>
      <c r="CQ128" s="762"/>
      <c r="CR128" s="762"/>
      <c r="CS128" s="762"/>
      <c r="CT128" s="762"/>
      <c r="CU128" s="762"/>
      <c r="CV128" s="762"/>
      <c r="CW128" s="762"/>
      <c r="CX128" s="762"/>
      <c r="CY128" s="762"/>
      <c r="CZ128" s="762"/>
      <c r="DA128" s="762"/>
      <c r="DB128" s="762"/>
      <c r="DC128" s="762"/>
      <c r="DD128" s="762"/>
      <c r="DE128" s="762"/>
      <c r="DF128" s="1072"/>
      <c r="DG128" s="1073">
        <v>1331</v>
      </c>
      <c r="DH128" s="1074"/>
      <c r="DI128" s="1074"/>
      <c r="DJ128" s="1074"/>
      <c r="DK128" s="1074"/>
      <c r="DL128" s="1074">
        <v>358</v>
      </c>
      <c r="DM128" s="1074"/>
      <c r="DN128" s="1074"/>
      <c r="DO128" s="1074"/>
      <c r="DP128" s="1074"/>
      <c r="DQ128" s="1074" t="s">
        <v>122</v>
      </c>
      <c r="DR128" s="1074"/>
      <c r="DS128" s="1074"/>
      <c r="DT128" s="1074"/>
      <c r="DU128" s="1074"/>
      <c r="DV128" s="1075" t="s">
        <v>122</v>
      </c>
      <c r="DW128" s="1075"/>
      <c r="DX128" s="1075"/>
      <c r="DY128" s="1075"/>
      <c r="DZ128" s="1076"/>
    </row>
    <row r="129" spans="1:131" s="230" customFormat="1" ht="26.25" customHeight="1" x14ac:dyDescent="0.2">
      <c r="A129" s="970" t="s">
        <v>102</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470</v>
      </c>
      <c r="X129" s="1107"/>
      <c r="Y129" s="1107"/>
      <c r="Z129" s="1108"/>
      <c r="AA129" s="994">
        <v>14324144</v>
      </c>
      <c r="AB129" s="995"/>
      <c r="AC129" s="995"/>
      <c r="AD129" s="995"/>
      <c r="AE129" s="996"/>
      <c r="AF129" s="997">
        <v>13897985</v>
      </c>
      <c r="AG129" s="995"/>
      <c r="AH129" s="995"/>
      <c r="AI129" s="995"/>
      <c r="AJ129" s="996"/>
      <c r="AK129" s="997">
        <v>13938543</v>
      </c>
      <c r="AL129" s="995"/>
      <c r="AM129" s="995"/>
      <c r="AN129" s="995"/>
      <c r="AO129" s="996"/>
      <c r="AP129" s="1109"/>
      <c r="AQ129" s="1110"/>
      <c r="AR129" s="1110"/>
      <c r="AS129" s="1110"/>
      <c r="AT129" s="1111"/>
      <c r="AU129" s="233"/>
      <c r="AV129" s="233"/>
      <c r="AW129" s="233"/>
      <c r="AX129" s="1101" t="s">
        <v>471</v>
      </c>
      <c r="AY129" s="959"/>
      <c r="AZ129" s="959"/>
      <c r="BA129" s="959"/>
      <c r="BB129" s="959"/>
      <c r="BC129" s="959"/>
      <c r="BD129" s="959"/>
      <c r="BE129" s="960"/>
      <c r="BF129" s="1102" t="s">
        <v>122</v>
      </c>
      <c r="BG129" s="1103"/>
      <c r="BH129" s="1103"/>
      <c r="BI129" s="1103"/>
      <c r="BJ129" s="1103"/>
      <c r="BK129" s="1103"/>
      <c r="BL129" s="1104"/>
      <c r="BM129" s="1102">
        <v>17.86</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70" t="s">
        <v>472</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473</v>
      </c>
      <c r="X130" s="1107"/>
      <c r="Y130" s="1107"/>
      <c r="Z130" s="1108"/>
      <c r="AA130" s="994">
        <v>3199205</v>
      </c>
      <c r="AB130" s="995"/>
      <c r="AC130" s="995"/>
      <c r="AD130" s="995"/>
      <c r="AE130" s="996"/>
      <c r="AF130" s="997">
        <v>3251149</v>
      </c>
      <c r="AG130" s="995"/>
      <c r="AH130" s="995"/>
      <c r="AI130" s="995"/>
      <c r="AJ130" s="996"/>
      <c r="AK130" s="997">
        <v>3243294</v>
      </c>
      <c r="AL130" s="995"/>
      <c r="AM130" s="995"/>
      <c r="AN130" s="995"/>
      <c r="AO130" s="996"/>
      <c r="AP130" s="1109"/>
      <c r="AQ130" s="1110"/>
      <c r="AR130" s="1110"/>
      <c r="AS130" s="1110"/>
      <c r="AT130" s="1111"/>
      <c r="AU130" s="233"/>
      <c r="AV130" s="233"/>
      <c r="AW130" s="233"/>
      <c r="AX130" s="1101" t="s">
        <v>474</v>
      </c>
      <c r="AY130" s="959"/>
      <c r="AZ130" s="959"/>
      <c r="BA130" s="959"/>
      <c r="BB130" s="959"/>
      <c r="BC130" s="959"/>
      <c r="BD130" s="959"/>
      <c r="BE130" s="960"/>
      <c r="BF130" s="1137">
        <v>11.3</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475</v>
      </c>
      <c r="X131" s="1144"/>
      <c r="Y131" s="1144"/>
      <c r="Z131" s="1145"/>
      <c r="AA131" s="1040">
        <v>11124939</v>
      </c>
      <c r="AB131" s="1022"/>
      <c r="AC131" s="1022"/>
      <c r="AD131" s="1022"/>
      <c r="AE131" s="1023"/>
      <c r="AF131" s="1021">
        <v>10646836</v>
      </c>
      <c r="AG131" s="1022"/>
      <c r="AH131" s="1022"/>
      <c r="AI131" s="1022"/>
      <c r="AJ131" s="1023"/>
      <c r="AK131" s="1021">
        <v>10695249</v>
      </c>
      <c r="AL131" s="1022"/>
      <c r="AM131" s="1022"/>
      <c r="AN131" s="1022"/>
      <c r="AO131" s="1023"/>
      <c r="AP131" s="1146"/>
      <c r="AQ131" s="1147"/>
      <c r="AR131" s="1147"/>
      <c r="AS131" s="1147"/>
      <c r="AT131" s="1148"/>
      <c r="AU131" s="233"/>
      <c r="AV131" s="233"/>
      <c r="AW131" s="233"/>
      <c r="AX131" s="1119" t="s">
        <v>476</v>
      </c>
      <c r="AY131" s="762"/>
      <c r="AZ131" s="762"/>
      <c r="BA131" s="762"/>
      <c r="BB131" s="762"/>
      <c r="BC131" s="762"/>
      <c r="BD131" s="762"/>
      <c r="BE131" s="1072"/>
      <c r="BF131" s="1120">
        <v>48.1</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126" t="s">
        <v>477</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478</v>
      </c>
      <c r="W132" s="1130"/>
      <c r="X132" s="1130"/>
      <c r="Y132" s="1130"/>
      <c r="Z132" s="1131"/>
      <c r="AA132" s="1132">
        <v>10.762027550000001</v>
      </c>
      <c r="AB132" s="1133"/>
      <c r="AC132" s="1133"/>
      <c r="AD132" s="1133"/>
      <c r="AE132" s="1134"/>
      <c r="AF132" s="1135">
        <v>12.771484409999999</v>
      </c>
      <c r="AG132" s="1133"/>
      <c r="AH132" s="1133"/>
      <c r="AI132" s="1133"/>
      <c r="AJ132" s="1134"/>
      <c r="AK132" s="1135">
        <v>10.381104730000001</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479</v>
      </c>
      <c r="W133" s="1113"/>
      <c r="X133" s="1113"/>
      <c r="Y133" s="1113"/>
      <c r="Z133" s="1114"/>
      <c r="AA133" s="1115">
        <v>11.9</v>
      </c>
      <c r="AB133" s="1116"/>
      <c r="AC133" s="1116"/>
      <c r="AD133" s="1116"/>
      <c r="AE133" s="1117"/>
      <c r="AF133" s="1115">
        <v>11.8</v>
      </c>
      <c r="AG133" s="1116"/>
      <c r="AH133" s="1116"/>
      <c r="AI133" s="1116"/>
      <c r="AJ133" s="1117"/>
      <c r="AK133" s="1115">
        <v>11.3</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N2UY2WRoqtxSxbc0XWWF9Pe2iacEGlrGUwPzGn0UwAm7/JIbvV8WIcZ1/abcVAC7S1MswTaeW/70bKmGGmERBQ==" saltValue="Kjb379dfIUHeSSPy+Rufd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37" zoomScale="85" zoomScaleNormal="85" zoomScaleSheetLayoutView="85" workbookViewId="0">
      <selection activeCell="AN50" sqref="AN50"/>
    </sheetView>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480</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iQTXF1rAyV1aA2zPa5rRI/RaN980Uv5jUPOU/0ORMB9MtGIhtPVt0Wu7KQwdvn3lHbyXFinlL/g9+V+1kNdbtQ==" saltValue="0O7SFh4j0xL9o1mrL75PZ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yt81q1px/VsmrhyaDzJwDAlG9r8rGpK74Tf/10BzwAuWuqBfHZRBn96q0p0yHL7OkAy/panbORudBW7oU18jMg==" saltValue="TQ/lK2fG5NUELQx5ZOupT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481</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482</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483</v>
      </c>
      <c r="AP7" s="272"/>
      <c r="AQ7" s="273" t="s">
        <v>484</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485</v>
      </c>
      <c r="AQ8" s="279" t="s">
        <v>486</v>
      </c>
      <c r="AR8" s="280" t="s">
        <v>487</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488</v>
      </c>
      <c r="AL9" s="1153"/>
      <c r="AM9" s="1153"/>
      <c r="AN9" s="1154"/>
      <c r="AO9" s="281">
        <v>4525419</v>
      </c>
      <c r="AP9" s="281">
        <v>168475</v>
      </c>
      <c r="AQ9" s="282">
        <v>107616</v>
      </c>
      <c r="AR9" s="283">
        <v>56.6</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489</v>
      </c>
      <c r="AL10" s="1153"/>
      <c r="AM10" s="1153"/>
      <c r="AN10" s="1154"/>
      <c r="AO10" s="284">
        <v>51570</v>
      </c>
      <c r="AP10" s="284">
        <v>1920</v>
      </c>
      <c r="AQ10" s="285">
        <v>10095</v>
      </c>
      <c r="AR10" s="286">
        <v>-81</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490</v>
      </c>
      <c r="AL11" s="1153"/>
      <c r="AM11" s="1153"/>
      <c r="AN11" s="1154"/>
      <c r="AO11" s="284" t="s">
        <v>491</v>
      </c>
      <c r="AP11" s="284" t="s">
        <v>491</v>
      </c>
      <c r="AQ11" s="285">
        <v>1704</v>
      </c>
      <c r="AR11" s="286" t="s">
        <v>491</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492</v>
      </c>
      <c r="AL12" s="1153"/>
      <c r="AM12" s="1153"/>
      <c r="AN12" s="1154"/>
      <c r="AO12" s="284" t="s">
        <v>491</v>
      </c>
      <c r="AP12" s="284" t="s">
        <v>491</v>
      </c>
      <c r="AQ12" s="285">
        <v>7</v>
      </c>
      <c r="AR12" s="286" t="s">
        <v>491</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493</v>
      </c>
      <c r="AL13" s="1153"/>
      <c r="AM13" s="1153"/>
      <c r="AN13" s="1154"/>
      <c r="AO13" s="284">
        <v>188083</v>
      </c>
      <c r="AP13" s="284">
        <v>7002</v>
      </c>
      <c r="AQ13" s="285">
        <v>4110</v>
      </c>
      <c r="AR13" s="286">
        <v>70.400000000000006</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494</v>
      </c>
      <c r="AL14" s="1153"/>
      <c r="AM14" s="1153"/>
      <c r="AN14" s="1154"/>
      <c r="AO14" s="284">
        <v>143715</v>
      </c>
      <c r="AP14" s="284">
        <v>5350</v>
      </c>
      <c r="AQ14" s="285">
        <v>2451</v>
      </c>
      <c r="AR14" s="286">
        <v>118.3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495</v>
      </c>
      <c r="AL15" s="1156"/>
      <c r="AM15" s="1156"/>
      <c r="AN15" s="1157"/>
      <c r="AO15" s="284">
        <v>-234171</v>
      </c>
      <c r="AP15" s="284">
        <v>-8718</v>
      </c>
      <c r="AQ15" s="285">
        <v>-6399</v>
      </c>
      <c r="AR15" s="286">
        <v>36.200000000000003</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176</v>
      </c>
      <c r="AL16" s="1156"/>
      <c r="AM16" s="1156"/>
      <c r="AN16" s="1157"/>
      <c r="AO16" s="284">
        <v>4674616</v>
      </c>
      <c r="AP16" s="284">
        <v>174030</v>
      </c>
      <c r="AQ16" s="285">
        <v>119584</v>
      </c>
      <c r="AR16" s="286">
        <v>45.5</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496</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497</v>
      </c>
      <c r="AP20" s="293" t="s">
        <v>498</v>
      </c>
      <c r="AQ20" s="294" t="s">
        <v>499</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500</v>
      </c>
      <c r="AL21" s="1159"/>
      <c r="AM21" s="1159"/>
      <c r="AN21" s="1160"/>
      <c r="AO21" s="297">
        <v>17.05</v>
      </c>
      <c r="AP21" s="298">
        <v>10.86</v>
      </c>
      <c r="AQ21" s="299">
        <v>6.19</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501</v>
      </c>
      <c r="AL22" s="1159"/>
      <c r="AM22" s="1159"/>
      <c r="AN22" s="1160"/>
      <c r="AO22" s="302">
        <v>98.1</v>
      </c>
      <c r="AP22" s="303">
        <v>97.3</v>
      </c>
      <c r="AQ22" s="304">
        <v>0.8</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49" t="s">
        <v>502</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ht="13.2" x14ac:dyDescent="0.2">
      <c r="A27" s="309"/>
      <c r="AO27" s="262"/>
      <c r="AP27" s="262"/>
      <c r="AQ27" s="262"/>
      <c r="AR27" s="262"/>
      <c r="AS27" s="262"/>
      <c r="AT27" s="262"/>
    </row>
    <row r="28" spans="1:46" ht="16.2" x14ac:dyDescent="0.2">
      <c r="A28" s="263" t="s">
        <v>503</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504</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483</v>
      </c>
      <c r="AP30" s="272"/>
      <c r="AQ30" s="273" t="s">
        <v>484</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485</v>
      </c>
      <c r="AQ31" s="279" t="s">
        <v>486</v>
      </c>
      <c r="AR31" s="280" t="s">
        <v>487</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505</v>
      </c>
      <c r="AL32" s="1167"/>
      <c r="AM32" s="1167"/>
      <c r="AN32" s="1168"/>
      <c r="AO32" s="312">
        <v>3870827</v>
      </c>
      <c r="AP32" s="312">
        <v>144106</v>
      </c>
      <c r="AQ32" s="313">
        <v>75090</v>
      </c>
      <c r="AR32" s="314">
        <v>91.9</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506</v>
      </c>
      <c r="AL33" s="1167"/>
      <c r="AM33" s="1167"/>
      <c r="AN33" s="1168"/>
      <c r="AO33" s="312" t="s">
        <v>491</v>
      </c>
      <c r="AP33" s="312" t="s">
        <v>491</v>
      </c>
      <c r="AQ33" s="313" t="s">
        <v>491</v>
      </c>
      <c r="AR33" s="314" t="s">
        <v>491</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507</v>
      </c>
      <c r="AL34" s="1167"/>
      <c r="AM34" s="1167"/>
      <c r="AN34" s="1168"/>
      <c r="AO34" s="312" t="s">
        <v>491</v>
      </c>
      <c r="AP34" s="312" t="s">
        <v>491</v>
      </c>
      <c r="AQ34" s="313">
        <v>1</v>
      </c>
      <c r="AR34" s="314" t="s">
        <v>491</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508</v>
      </c>
      <c r="AL35" s="1167"/>
      <c r="AM35" s="1167"/>
      <c r="AN35" s="1168"/>
      <c r="AO35" s="312">
        <v>656461</v>
      </c>
      <c r="AP35" s="312">
        <v>24439</v>
      </c>
      <c r="AQ35" s="313">
        <v>17211</v>
      </c>
      <c r="AR35" s="314">
        <v>42</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509</v>
      </c>
      <c r="AL36" s="1167"/>
      <c r="AM36" s="1167"/>
      <c r="AN36" s="1168"/>
      <c r="AO36" s="312">
        <v>29375</v>
      </c>
      <c r="AP36" s="312">
        <v>1094</v>
      </c>
      <c r="AQ36" s="313">
        <v>2478</v>
      </c>
      <c r="AR36" s="314">
        <v>-55.9</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510</v>
      </c>
      <c r="AL37" s="1167"/>
      <c r="AM37" s="1167"/>
      <c r="AN37" s="1168"/>
      <c r="AO37" s="312">
        <v>9105</v>
      </c>
      <c r="AP37" s="312">
        <v>339</v>
      </c>
      <c r="AQ37" s="313">
        <v>654</v>
      </c>
      <c r="AR37" s="314">
        <v>-48.2</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511</v>
      </c>
      <c r="AL38" s="1170"/>
      <c r="AM38" s="1170"/>
      <c r="AN38" s="1171"/>
      <c r="AO38" s="315">
        <v>146</v>
      </c>
      <c r="AP38" s="315">
        <v>5</v>
      </c>
      <c r="AQ38" s="316">
        <v>4</v>
      </c>
      <c r="AR38" s="304">
        <v>25</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512</v>
      </c>
      <c r="AL39" s="1170"/>
      <c r="AM39" s="1170"/>
      <c r="AN39" s="1171"/>
      <c r="AO39" s="312">
        <v>-212335</v>
      </c>
      <c r="AP39" s="312">
        <v>-7905</v>
      </c>
      <c r="AQ39" s="313">
        <v>-3502</v>
      </c>
      <c r="AR39" s="314">
        <v>125.7</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513</v>
      </c>
      <c r="AL40" s="1167"/>
      <c r="AM40" s="1167"/>
      <c r="AN40" s="1168"/>
      <c r="AO40" s="312">
        <v>-3243294</v>
      </c>
      <c r="AP40" s="312">
        <v>-120744</v>
      </c>
      <c r="AQ40" s="313">
        <v>-63750</v>
      </c>
      <c r="AR40" s="314">
        <v>89.4</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286</v>
      </c>
      <c r="AL41" s="1173"/>
      <c r="AM41" s="1173"/>
      <c r="AN41" s="1174"/>
      <c r="AO41" s="312">
        <v>1110285</v>
      </c>
      <c r="AP41" s="312">
        <v>41334</v>
      </c>
      <c r="AQ41" s="313">
        <v>28185</v>
      </c>
      <c r="AR41" s="314">
        <v>46.7</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514</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515</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483</v>
      </c>
      <c r="AN49" s="1163" t="s">
        <v>516</v>
      </c>
      <c r="AO49" s="1164"/>
      <c r="AP49" s="1164"/>
      <c r="AQ49" s="1164"/>
      <c r="AR49" s="1165"/>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517</v>
      </c>
      <c r="AO50" s="329" t="s">
        <v>518</v>
      </c>
      <c r="AP50" s="330" t="s">
        <v>519</v>
      </c>
      <c r="AQ50" s="331" t="s">
        <v>520</v>
      </c>
      <c r="AR50" s="332" t="s">
        <v>521</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522</v>
      </c>
      <c r="AL51" s="325"/>
      <c r="AM51" s="333">
        <v>2733321</v>
      </c>
      <c r="AN51" s="334">
        <v>90700</v>
      </c>
      <c r="AO51" s="335">
        <v>-27.4</v>
      </c>
      <c r="AP51" s="336">
        <v>94081</v>
      </c>
      <c r="AQ51" s="337">
        <v>10.5</v>
      </c>
      <c r="AR51" s="338">
        <v>-37.9</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523</v>
      </c>
      <c r="AM52" s="341">
        <v>2017093</v>
      </c>
      <c r="AN52" s="342">
        <v>66933</v>
      </c>
      <c r="AO52" s="343">
        <v>-3.4</v>
      </c>
      <c r="AP52" s="344">
        <v>48949</v>
      </c>
      <c r="AQ52" s="345">
        <v>11.5</v>
      </c>
      <c r="AR52" s="346">
        <v>-14.9</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524</v>
      </c>
      <c r="AL53" s="325"/>
      <c r="AM53" s="333">
        <v>3165310</v>
      </c>
      <c r="AN53" s="334">
        <v>108013</v>
      </c>
      <c r="AO53" s="335">
        <v>19.100000000000001</v>
      </c>
      <c r="AP53" s="336">
        <v>92632</v>
      </c>
      <c r="AQ53" s="337">
        <v>-1.5</v>
      </c>
      <c r="AR53" s="338">
        <v>20.6</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523</v>
      </c>
      <c r="AM54" s="341">
        <v>1566362</v>
      </c>
      <c r="AN54" s="342">
        <v>53450</v>
      </c>
      <c r="AO54" s="343">
        <v>-20.100000000000001</v>
      </c>
      <c r="AP54" s="344">
        <v>47978</v>
      </c>
      <c r="AQ54" s="345">
        <v>-2</v>
      </c>
      <c r="AR54" s="346">
        <v>-18.100000000000001</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525</v>
      </c>
      <c r="AL55" s="325"/>
      <c r="AM55" s="333">
        <v>3593309</v>
      </c>
      <c r="AN55" s="334">
        <v>126232</v>
      </c>
      <c r="AO55" s="335">
        <v>16.899999999999999</v>
      </c>
      <c r="AP55" s="336">
        <v>96469</v>
      </c>
      <c r="AQ55" s="337">
        <v>4.0999999999999996</v>
      </c>
      <c r="AR55" s="338">
        <v>12.8</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523</v>
      </c>
      <c r="AM56" s="341">
        <v>1919841</v>
      </c>
      <c r="AN56" s="342">
        <v>67443</v>
      </c>
      <c r="AO56" s="343">
        <v>26.2</v>
      </c>
      <c r="AP56" s="344">
        <v>49775</v>
      </c>
      <c r="AQ56" s="345">
        <v>3.7</v>
      </c>
      <c r="AR56" s="346">
        <v>22.5</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526</v>
      </c>
      <c r="AL57" s="325"/>
      <c r="AM57" s="333">
        <v>3691794</v>
      </c>
      <c r="AN57" s="334">
        <v>133519</v>
      </c>
      <c r="AO57" s="335">
        <v>5.8</v>
      </c>
      <c r="AP57" s="336">
        <v>85743</v>
      </c>
      <c r="AQ57" s="337">
        <v>-11.1</v>
      </c>
      <c r="AR57" s="338">
        <v>16.899999999999999</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523</v>
      </c>
      <c r="AM58" s="341">
        <v>1872407</v>
      </c>
      <c r="AN58" s="342">
        <v>67718</v>
      </c>
      <c r="AO58" s="343">
        <v>0.4</v>
      </c>
      <c r="AP58" s="344">
        <v>45231</v>
      </c>
      <c r="AQ58" s="345">
        <v>-9.1</v>
      </c>
      <c r="AR58" s="346">
        <v>9.5</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527</v>
      </c>
      <c r="AL59" s="325"/>
      <c r="AM59" s="333">
        <v>4389152</v>
      </c>
      <c r="AN59" s="334">
        <v>163402</v>
      </c>
      <c r="AO59" s="335">
        <v>22.4</v>
      </c>
      <c r="AP59" s="336">
        <v>92509</v>
      </c>
      <c r="AQ59" s="337">
        <v>7.9</v>
      </c>
      <c r="AR59" s="338">
        <v>14.5</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523</v>
      </c>
      <c r="AM60" s="341">
        <v>1891924</v>
      </c>
      <c r="AN60" s="342">
        <v>70434</v>
      </c>
      <c r="AO60" s="343">
        <v>4</v>
      </c>
      <c r="AP60" s="344">
        <v>52274</v>
      </c>
      <c r="AQ60" s="345">
        <v>15.6</v>
      </c>
      <c r="AR60" s="346">
        <v>-11.6</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528</v>
      </c>
      <c r="AL61" s="347"/>
      <c r="AM61" s="348">
        <v>3514577</v>
      </c>
      <c r="AN61" s="349">
        <v>124373</v>
      </c>
      <c r="AO61" s="350">
        <v>7.4</v>
      </c>
      <c r="AP61" s="351">
        <v>92287</v>
      </c>
      <c r="AQ61" s="352">
        <v>2</v>
      </c>
      <c r="AR61" s="338">
        <v>5.4</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523</v>
      </c>
      <c r="AM62" s="341">
        <v>1853525</v>
      </c>
      <c r="AN62" s="342">
        <v>65196</v>
      </c>
      <c r="AO62" s="343">
        <v>1.4</v>
      </c>
      <c r="AP62" s="344">
        <v>48841</v>
      </c>
      <c r="AQ62" s="345">
        <v>3.9</v>
      </c>
      <c r="AR62" s="346">
        <v>-2.5</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1S3N3IYcg9Z57BKqCRgy/HJ6SOdq3YBe8UZIOfWEA8CiJWs5BPjpOSmUzB8seTPoiUq5N7XmJgzyvrjFwlFZGw==" saltValue="Ost+M6epXfzPFQjH8kQRb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8" zoomScale="85" zoomScaleNormal="85"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480</v>
      </c>
    </row>
    <row r="121" spans="125:125" ht="13.5" hidden="1" customHeight="1" x14ac:dyDescent="0.2">
      <c r="DU121" s="259"/>
    </row>
  </sheetData>
  <sheetProtection algorithmName="SHA-512" hashValue="w5G5+sJC72Xc3JlevCy/8eYHbfDoQyFQbzI7+JC0FqOcucvGXJShTbbxZqiauaFB7evj5HsOozAqHfsLRt/dww==" saltValue="/dotG5ANpHO6084xkkSnx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103"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480</v>
      </c>
    </row>
  </sheetData>
  <sheetProtection algorithmName="SHA-512" hashValue="awx1iaAneerR4zZvoOH4z8CmQLtV0gbmkwmJKEB5QeydxD8ERI8aFDdVWYP0+/tacR6uKz+jAZCMYgjwcVg9mg==" saltValue="h7RRDpF+V1FB5jZLxDzMu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2">
      <c r="B47" s="10"/>
      <c r="C47" s="1175" t="s">
        <v>3</v>
      </c>
      <c r="D47" s="1175"/>
      <c r="E47" s="1176"/>
      <c r="F47" s="11">
        <v>7.2</v>
      </c>
      <c r="G47" s="12">
        <v>8.9</v>
      </c>
      <c r="H47" s="12">
        <v>10.56</v>
      </c>
      <c r="I47" s="12">
        <v>12.39</v>
      </c>
      <c r="J47" s="13">
        <v>13.04</v>
      </c>
    </row>
    <row r="48" spans="2:10" ht="57.75" customHeight="1" x14ac:dyDescent="0.2">
      <c r="B48" s="14"/>
      <c r="C48" s="1177" t="s">
        <v>4</v>
      </c>
      <c r="D48" s="1177"/>
      <c r="E48" s="1178"/>
      <c r="F48" s="15">
        <v>5.27</v>
      </c>
      <c r="G48" s="16">
        <v>5.18</v>
      </c>
      <c r="H48" s="16">
        <v>6</v>
      </c>
      <c r="I48" s="16">
        <v>5.37</v>
      </c>
      <c r="J48" s="17">
        <v>6.42</v>
      </c>
    </row>
    <row r="49" spans="2:10" ht="57.75" customHeight="1" thickBot="1" x14ac:dyDescent="0.25">
      <c r="B49" s="18"/>
      <c r="C49" s="1179" t="s">
        <v>5</v>
      </c>
      <c r="D49" s="1179"/>
      <c r="E49" s="1180"/>
      <c r="F49" s="19" t="s">
        <v>535</v>
      </c>
      <c r="G49" s="20">
        <v>1.8</v>
      </c>
      <c r="H49" s="20">
        <v>3.19</v>
      </c>
      <c r="I49" s="20">
        <v>0.7</v>
      </c>
      <c r="J49" s="21">
        <v>1.76</v>
      </c>
    </row>
    <row r="50" spans="2:10" ht="13.2" x14ac:dyDescent="0.2"/>
  </sheetData>
  <sheetProtection algorithmName="SHA-512" hashValue="vwWv6KG8HTK23y/lvs7JQxnTdNCqla7+Pa4JhUV4NTwkuvHGqPGVOAfiSMnMsAP7xi5h3Pr6BS/HbOvLxXziLw==" saltValue="9ejTKqBmYqWgnEObmJiGx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畑本 佳宏</cp:lastModifiedBy>
  <cp:lastPrinted>2025-09-22T00:31:40Z</cp:lastPrinted>
  <dcterms:created xsi:type="dcterms:W3CDTF">2025-02-19T04:09:07Z</dcterms:created>
  <dcterms:modified xsi:type="dcterms:W3CDTF">2025-09-22T00:44:00Z</dcterms:modified>
  <cp:category/>
</cp:coreProperties>
</file>