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72.17.2.75\02財政課\【財政係】\note③\311 調査物（毎年）\12_財政状況資料集（財政比較分析表）\令和6年度決算\R080818_【9／17〆切】令和６年度財政状況資料集の作成について（2回目・地方公会計関係）\"/>
    </mc:Choice>
  </mc:AlternateContent>
  <xr:revisionPtr revIDLastSave="0" documentId="13_ncr:1_{132AE8C2-8B0E-4E6C-8907-F09E6A2DACD1}" xr6:coauthVersionLast="47" xr6:coauthVersionMax="47" xr10:uidLastSave="{00000000-0000-0000-0000-000000000000}"/>
  <bookViews>
    <workbookView xWindow="2868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O36" i="10"/>
  <c r="BE36" i="10"/>
  <c r="C36" i="10"/>
  <c r="C37" i="10" s="1"/>
  <c r="CO35" i="10"/>
  <c r="BE35" i="10"/>
  <c r="C35" i="10"/>
  <c r="CO34" i="10"/>
  <c r="BW34" i="10"/>
  <c r="BW35" i="10" s="1"/>
  <c r="BW36" i="10" s="1"/>
  <c r="BW37" i="10" s="1"/>
  <c r="BW38" i="10" s="1"/>
  <c r="BW39" i="10" s="1"/>
  <c r="BW40" i="10" s="1"/>
  <c r="BW41" i="10" s="1"/>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alcChain>
</file>

<file path=xl/sharedStrings.xml><?xml version="1.0" encoding="utf-8"?>
<sst xmlns="http://schemas.openxmlformats.org/spreadsheetml/2006/main" count="1066" uniqueCount="579">
  <si>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</si>
  <si>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</si>
  <si>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</si>
  <si>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</si>
  <si>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</si>
  <si>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</si>
  <si>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</si>
  <si>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</si>
  <si>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</si>
  <si>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</si>
  <si>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</si>
  <si>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</si>
  <si>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</si>
  <si>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</si>
  <si>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</si>
  <si>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</si>
  <si>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</si>
  <si>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</si>
  <si>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</si>
  <si>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</si>
  <si>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</si>
  <si>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</si>
  <si>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</si>
  <si>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</si>
  <si>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</si>
  <si>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</si>
  <si>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</si>
  <si>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</si>
  <si>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</si>
  <si>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</si>
  <si>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</si>
  <si>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</si>
  <si>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</si>
  <si>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</si>
  <si>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</si>
  <si>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</si>
  <si>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</si>
  <si>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</si>
  <si>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</si>
  <si>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</si>
  <si>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</si>
  <si>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</si>
  <si>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</si>
  <si>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</si>
  <si>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</si>
  <si>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</si>
  <si>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</si>
  <si>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</si>
  <si>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</si>
  <si>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</si>
  <si>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</si>
  <si>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</si>
  <si>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</si>
  <si>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</si>
  <si>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</si>
  <si>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</si>
  <si>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</si>
  <si>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</si>
  <si>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</si>
  <si>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</si>
  <si>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</si>
  <si>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</si>
  <si>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</si>
  <si>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</si>
  <si>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</si>
  <si>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</si>
  <si>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</si>
  <si>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</si>
  <si>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</si>
  <si>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</si>
  <si>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</si>
  <si>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</si>
  <si>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</si>
  <si>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</si>
  <si>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</si>
  <si>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</si>
  <si>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</si>
  <si>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</si>
  <si>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</si>
  <si>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</si>
  <si>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</si>
  <si>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</si>
  <si>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</si>
  <si>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</si>
  <si>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</si>
  <si>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</si>
  <si>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</si>
  <si>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</si>
  <si>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</si>
  <si>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</si>
  <si>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</si>
  <si>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</si>
  <si>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</si>
  <si>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</si>
  <si>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</si>
  <si>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</si>
  <si>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</si>
  <si>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</si>
  <si>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</si>
  <si>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</si>
  <si>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</si>
  <si>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</si>
  <si>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</si>
  <si>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</si>
  <si>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</si>
  <si>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</si>
  <si>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</si>
  <si>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</si>
  <si>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</si>
  <si>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</si>
  <si>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</si>
  <si>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</si>
  <si>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</si>
  <si>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</si>
  <si>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</si>
  <si>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</si>
  <si>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</si>
  <si>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</si>
  <si>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</si>
  <si>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</si>
  <si>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</si>
  <si>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</si>
  <si>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</si>
  <si>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</si>
  <si>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</si>
  <si>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</si>
  <si>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</si>
  <si>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</si>
  <si>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</si>
  <si>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</si>
  <si>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</si>
  <si>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</si>
  <si>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</si>
  <si>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</si>
  <si>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</si>
  <si>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</si>
  <si>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</si>
  <si>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</si>
  <si>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</si>
  <si>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</si>
  <si>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</si>
  <si>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-3.1</t>
    <phoneticPr fontId="5"/>
  </si>
  <si>
    <t>基準財政需要額</t>
    <phoneticPr fontId="25"/>
  </si>
  <si>
    <t>うち日本人(％)</t>
    <phoneticPr fontId="5"/>
  </si>
  <si>
    <t>-3.3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</si>
  <si>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</si>
  <si>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</si>
  <si>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</si>
  <si>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</si>
  <si>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</si>
  <si>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</si>
  <si>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</si>
  <si>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</si>
  <si>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</si>
  <si>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</si>
  <si>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</si>
  <si>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</si>
  <si>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</si>
  <si>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</si>
  <si>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</si>
  <si>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</si>
  <si>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</si>
  <si>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</si>
  <si>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</si>
  <si>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</si>
  <si>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</si>
  <si>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</si>
  <si>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</si>
  <si>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</si>
  <si>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</si>
  <si>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</si>
  <si>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</si>
  <si>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</si>
  <si>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</si>
  <si>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</si>
  <si>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</si>
  <si>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</si>
  <si>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</si>
  <si>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</si>
  <si>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</si>
  <si>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</si>
  <si>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</si>
  <si>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</si>
  <si>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</si>
  <si>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</si>
  <si>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</si>
  <si>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</si>
  <si>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</si>
  <si>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</si>
  <si>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</si>
  <si>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</si>
  <si>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</si>
  <si>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</si>
  <si>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</si>
  <si>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</si>
  <si>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</si>
  <si>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</si>
  <si>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</si>
  <si>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</si>
  <si>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</si>
  <si>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</si>
  <si>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</si>
  <si>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</si>
  <si>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岡山県高梁市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</si>
  <si>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</si>
  <si>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</si>
  <si>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</si>
  <si>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</si>
  <si>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</si>
  <si>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</si>
  <si>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</si>
  <si>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</si>
  <si>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</si>
  <si>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</si>
  <si>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</si>
  <si>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</si>
  <si>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</si>
  <si>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</si>
  <si>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</si>
  <si>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</si>
  <si>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</si>
  <si>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</si>
  <si>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</si>
  <si>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</si>
  <si>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</si>
  <si>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</si>
  <si>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</si>
  <si>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</si>
  <si>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</si>
  <si>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</si>
  <si>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</si>
  <si>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</si>
  <si>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</si>
  <si>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</si>
  <si>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</si>
  <si>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</si>
  <si>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</si>
  <si>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</si>
  <si>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</si>
  <si>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</si>
  <si>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</si>
  <si>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</si>
  <si>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</si>
  <si>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</si>
  <si>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</si>
  <si>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</si>
  <si>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</si>
  <si>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</si>
  <si>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</si>
  <si>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</si>
  <si>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</si>
  <si>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</si>
  <si>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</si>
  <si>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</si>
  <si>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</si>
  <si>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</si>
  <si>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</si>
  <si>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</si>
  <si>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</si>
  <si>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</si>
  <si>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</si>
  <si>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</si>
  <si>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</si>
  <si>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</si>
  <si>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</si>
  <si>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</si>
  <si>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</si>
  <si>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</si>
  <si>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</si>
  <si>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</si>
  <si>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</si>
  <si>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</si>
  <si>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</si>
  <si>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</si>
  <si>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</si>
  <si>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</si>
  <si>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</si>
  <si>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</si>
  <si>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</si>
  <si>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</si>
  <si>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</si>
  <si>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</si>
  <si>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</si>
  <si>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</si>
  <si>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</si>
  <si>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</si>
  <si>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</si>
  <si>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</si>
  <si>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</si>
  <si>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</si>
  <si>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</si>
  <si>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</si>
  <si>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</si>
  <si>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</si>
  <si>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</si>
  <si>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</si>
  <si>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</si>
  <si>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</si>
  <si>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</si>
  <si>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</si>
  <si>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</si>
  <si>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</si>
  <si>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</si>
  <si>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</si>
  <si>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</si>
  <si>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</si>
  <si>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</si>
  <si>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</si>
  <si>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</si>
  <si>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</si>
  <si>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</si>
  <si>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</si>
  <si>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</si>
  <si>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</si>
  <si>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</si>
  <si>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</si>
  <si>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</si>
  <si>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</si>
  <si>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</si>
  <si>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</si>
  <si>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</si>
  <si>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</si>
  <si>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</si>
  <si>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</si>
  <si>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</si>
  <si>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</si>
  <si>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</si>
  <si>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</si>
  <si>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</si>
  <si>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</si>
  <si>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</si>
  <si>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宅地造成</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</si>
  <si>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</si>
  <si>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</si>
  <si>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</si>
  <si>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</si>
  <si>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</si>
  <si>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</si>
  <si>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</si>
  <si>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</si>
  <si>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</si>
  <si>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</si>
  <si>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</si>
  <si>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</si>
  <si>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</si>
  <si>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</si>
  <si>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</si>
  <si>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</si>
  <si>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</si>
  <si>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</si>
  <si>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</si>
  <si>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</si>
  <si>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</si>
  <si>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</si>
  <si>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岡山県高梁市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</si>
  <si>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</si>
  <si>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</si>
  <si>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</si>
  <si>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</si>
  <si>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</si>
  <si>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</si>
  <si>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</si>
  <si>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</si>
  <si>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</si>
  <si>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</si>
  <si>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</si>
  <si>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</si>
  <si>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</si>
  <si>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</si>
  <si>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</si>
  <si>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</si>
  <si>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</si>
  <si>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</si>
  <si>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</si>
  <si>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</si>
  <si>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</si>
  <si>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高梁市養護老人ホーム特別会計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</si>
  <si>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</si>
  <si>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</si>
  <si>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</si>
  <si>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</si>
  <si>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</si>
  <si>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</si>
  <si>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</si>
  <si>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</si>
  <si>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</si>
  <si>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</si>
  <si>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</si>
  <si>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</si>
  <si>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</si>
  <si>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</si>
  <si>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</si>
  <si>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</si>
  <si>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</si>
  <si>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</si>
  <si>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高梁市水道事業特別会計</t>
    <phoneticPr fontId="5"/>
  </si>
  <si>
    <t>法適用企業</t>
    <phoneticPr fontId="5"/>
  </si>
  <si>
    <t>高梁市国民健康保険成羽病院事業会計</t>
    <phoneticPr fontId="5"/>
  </si>
  <si>
    <t>高梁市下水道事業特別会計</t>
    <phoneticPr fontId="5"/>
  </si>
  <si>
    <t>高梁市地域開発事業特別会計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</si>
  <si>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</si>
  <si>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</si>
  <si>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</si>
  <si>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</si>
  <si>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</si>
  <si>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</si>
  <si>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</si>
  <si>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</si>
  <si>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</si>
  <si>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</si>
  <si>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</si>
  <si>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</si>
  <si>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</si>
  <si>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</si>
  <si>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</si>
  <si>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</si>
  <si>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</si>
  <si>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</si>
  <si>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</si>
  <si>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</si>
  <si>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</si>
  <si>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</si>
  <si>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</si>
  <si>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</si>
  <si>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</si>
  <si>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</si>
  <si>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</si>
  <si>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</si>
  <si>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</si>
  <si>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</si>
  <si>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</si>
  <si>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</si>
  <si>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</si>
  <si>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</si>
  <si>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</si>
  <si>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</si>
  <si>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</si>
  <si>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</si>
  <si>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</si>
  <si>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</si>
  <si>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</si>
  <si>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</si>
  <si>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</si>
  <si>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</si>
  <si>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</si>
  <si>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</si>
  <si>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</si>
  <si>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</si>
  <si>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</si>
  <si>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</si>
  <si>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</si>
  <si>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</si>
  <si>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</si>
  <si>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</si>
  <si>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</si>
  <si>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</si>
  <si>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</si>
  <si>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</si>
  <si>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</si>
  <si>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</si>
  <si>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</si>
  <si>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</si>
  <si>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</si>
  <si>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</si>
  <si>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</si>
  <si>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</si>
  <si>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</si>
  <si>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</si>
  <si>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</si>
  <si>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</si>
  <si>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</si>
  <si>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</si>
  <si>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</si>
  <si>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</si>
  <si>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</si>
  <si>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</si>
  <si>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</si>
  <si>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</si>
  <si>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</si>
  <si>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</si>
  <si>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</si>
  <si>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</si>
  <si>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</si>
  <si>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</si>
  <si>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</si>
  <si>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</si>
  <si>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</si>
  <si>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</si>
  <si>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</si>
  <si>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</si>
  <si>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</si>
  <si>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</si>
  <si>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</si>
  <si>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</si>
  <si>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</si>
  <si>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</si>
  <si>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</si>
  <si>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</si>
  <si>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</si>
  <si>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</si>
  <si>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</si>
  <si>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</si>
  <si>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</si>
  <si>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</si>
  <si>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</si>
  <si>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</si>
  <si>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</si>
  <si>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</si>
  <si>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</si>
  <si>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</si>
  <si>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</si>
  <si>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</si>
  <si>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</si>
  <si>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</si>
  <si>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</si>
  <si>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</si>
  <si>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</si>
  <si>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</si>
  <si>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</si>
  <si>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</si>
  <si>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</si>
  <si>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</si>
  <si>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</si>
  <si>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</si>
  <si>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</si>
  <si>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</si>
  <si>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</si>
  <si>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</si>
  <si>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</si>
  <si>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</si>
  <si>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</si>
  <si>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</si>
  <si>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</si>
  <si>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</si>
  <si>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</si>
  <si>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</si>
  <si>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</si>
  <si>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高梁市国民健康保険成羽病院事業会計</t>
  </si>
  <si>
    <t>高梁市水道事業特別会計</t>
  </si>
  <si>
    <t>高梁市下水道事業特別会計</t>
  </si>
  <si>
    <t>高梁市介護保険特別会計</t>
  </si>
  <si>
    <t>高梁市国民健康保険特別会計</t>
  </si>
  <si>
    <t>高梁市地域開発事業特別会計</t>
  </si>
  <si>
    <t>高梁市後期高齢者医療特別会計</t>
  </si>
  <si>
    <t>その他会計（赤字）</t>
  </si>
  <si>
    <t>その他会計（黒字）</t>
  </si>
  <si>
    <t>R02</t>
    <phoneticPr fontId="5"/>
  </si>
  <si>
    <t>R03</t>
    <phoneticPr fontId="5"/>
  </si>
  <si>
    <t>R04</t>
    <phoneticPr fontId="5"/>
  </si>
  <si>
    <t>R05</t>
    <phoneticPr fontId="5"/>
  </si>
  <si>
    <t>R06</t>
    <phoneticPr fontId="5"/>
  </si>
  <si>
    <t>高梁地域事務組合</t>
    <rPh sb="0" eb="2">
      <t>タカハシ</t>
    </rPh>
    <rPh sb="2" eb="4">
      <t>チイキ</t>
    </rPh>
    <rPh sb="4" eb="6">
      <t>ジム</t>
    </rPh>
    <rPh sb="6" eb="8">
      <t>クミアイ</t>
    </rPh>
    <phoneticPr fontId="2"/>
  </si>
  <si>
    <t>岡山県広域水道企業団</t>
    <rPh sb="0" eb="3">
      <t>オカヤマケン</t>
    </rPh>
    <rPh sb="3" eb="5">
      <t>コウイキ</t>
    </rPh>
    <rPh sb="5" eb="7">
      <t>スイドウ</t>
    </rPh>
    <rPh sb="7" eb="9">
      <t>キギョウ</t>
    </rPh>
    <rPh sb="9" eb="10">
      <t>ダン</t>
    </rPh>
    <phoneticPr fontId="2"/>
  </si>
  <si>
    <t>岡山県後期高齢者医療広域連合一般会計</t>
  </si>
  <si>
    <t>岡山県後期高齢者医療広域連合特別会計</t>
  </si>
  <si>
    <t>岡山県市町村総合事務組合一般会計</t>
  </si>
  <si>
    <t>岡山県市町村総合事務組合貸付金特別会計</t>
  </si>
  <si>
    <t>岡山県市町村総合事務組合拠出金事業特別会計</t>
  </si>
  <si>
    <t>岡山県市町村税整理組合</t>
    <rPh sb="0" eb="3">
      <t>オカヤマケン</t>
    </rPh>
    <rPh sb="3" eb="5">
      <t>シチョウ</t>
    </rPh>
    <rPh sb="5" eb="7">
      <t>ソンゼイ</t>
    </rPh>
    <rPh sb="7" eb="9">
      <t>セイリ</t>
    </rPh>
    <rPh sb="9" eb="11">
      <t>クミアイ</t>
    </rPh>
    <phoneticPr fontId="2"/>
  </si>
  <si>
    <t>-</t>
    <phoneticPr fontId="2"/>
  </si>
  <si>
    <t>成羽町美術振興財団</t>
    <phoneticPr fontId="2"/>
  </si>
  <si>
    <t>地域振興基金</t>
    <rPh sb="0" eb="6">
      <t>チイキシンコウキキン</t>
    </rPh>
    <phoneticPr fontId="5"/>
  </si>
  <si>
    <t>文化振興基金</t>
    <rPh sb="0" eb="6">
      <t>ブンカシンコウキキン</t>
    </rPh>
    <phoneticPr fontId="5"/>
  </si>
  <si>
    <t>福祉基金</t>
    <rPh sb="0" eb="4">
      <t>フクシキキン</t>
    </rPh>
    <phoneticPr fontId="5"/>
  </si>
  <si>
    <t>復興基金</t>
    <rPh sb="0" eb="4">
      <t>フッコウキキン</t>
    </rPh>
    <phoneticPr fontId="5"/>
  </si>
  <si>
    <t>大月福祉基金</t>
    <rPh sb="0" eb="2">
      <t>オオツキ</t>
    </rPh>
    <rPh sb="2" eb="6">
      <t>フクシキキン</t>
    </rPh>
    <phoneticPr fontId="5"/>
  </si>
  <si>
    <t>-</t>
    <phoneticPr fontId="2"/>
  </si>
  <si>
    <t>-</t>
    <phoneticPr fontId="38"/>
  </si>
  <si>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</si>
  <si>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</si>
  <si>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</si>
  <si>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</si>
  <si>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</si>
  <si>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</si>
  <si>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</si>
  <si>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</si>
  <si>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</si>
  <si>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有形固定資産減価償却率は類似団体平均と同率、将来負担比率は類似団体平均を上回っている。
　有形固定資産減価償却率については、市庁舎の建替えや養護老人ホームの除却を行ったが、市営住宅等の建物については老朽化が進んでいるため、公共施設等総合管理計画に基づいて適正な資産管理が必要である。
　将来負担比率については、大型事業の実施や災害等による地方債発行額が大きくなっており、類似団体平均と比較して大きく上回っている。大型事業の実施に伴う地方債発行は令和７年度で終了するものの、より一層の財政健全化を推進することで将来負担比率の増加抑制をする必要がある。</t>
    <rPh sb="217" eb="220">
      <t>チホウサイ</t>
    </rPh>
    <phoneticPr fontId="5"/>
  </si>
  <si>
    <t>　将来負担比率及び実質公債費比率ともに類似団体平均を上回っている。
　実質公債費比率については、地方債の償還完了等により元利償還金の減少もあり、前年度と同率となったものの、将来負担比率については、大型事業の実施に伴う合併特例事業債等の地方債発行額の増加により、前年度と比較し9.8%の増加となった。
　類似団体平均に比べどちらの数値も高い水準となっていることから、財政運営適正化計画に基づき、計画的な財政運営を行う必要がある。</t>
    <rPh sb="7" eb="8">
      <t>オヨ</t>
    </rPh>
    <rPh sb="48" eb="51">
      <t>チホウサイ</t>
    </rPh>
    <rPh sb="66" eb="68">
      <t>ゲンショウ</t>
    </rPh>
    <rPh sb="76" eb="78">
      <t>ドウリツ</t>
    </rPh>
    <rPh sb="98" eb="102">
      <t>オオガタジギョウ</t>
    </rPh>
    <rPh sb="103" eb="105">
      <t>ジッシ</t>
    </rPh>
    <rPh sb="106" eb="107">
      <t>トモナ</t>
    </rPh>
    <rPh sb="117" eb="120">
      <t>チホウサイ</t>
    </rPh>
    <rPh sb="120" eb="122">
      <t>ハッコウ</t>
    </rPh>
    <rPh sb="122" eb="123">
      <t>ガク</t>
    </rPh>
    <rPh sb="142" eb="143">
      <t>ゾウ</t>
    </rPh>
    <rPh sb="143" eb="144">
      <t>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</si>
</sst>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1"/>
      <color theme="1"/>
      <name val="ＭＳ Ｐゴシック"/>
      <family val="3"/>
      <charset val="128"/>
    </font>
    <font>
      <sz val="14"/>
      <color theme="1"/>
      <name val="ＭＳ Ｐゴシック"/>
      <family val="3"/>
      <charset val="128"/>
    </font>
    <font>
      <sz val="11"/>
      <color rgb="FF00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17" xfId="15" applyNumberFormat="1" applyFont="1" applyBorder="1" applyAlignment="1" applyProtection="1">
      <alignment horizontal="righ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41" fillId="0" borderId="41"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4CB769F-9001-4DD3-8DC0-A03441F3D86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05CF-46D9-B06C-A441CDE38A9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108013</c:v>
                </c:pt>
                <c:pt idx="1">
                  <c:v>126232</c:v>
                </c:pt>
                <c:pt idx="2">
                  <c:v>133519</c:v>
                </c:pt>
                <c:pt idx="3">
                  <c:v>163402</c:v>
                </c:pt>
                <c:pt idx="4">
                  <c:v>290111</c:v>
                </c:pt>
              </c:numCache>
            </c:numRef>
          </c:val>
          <c:smooth val="0"/>
          <c:extLst>
            <c:ext xmlns:c16="http://schemas.microsoft.com/office/drawing/2014/chart" uri="{C3380CC4-5D6E-409C-BE32-E72D297353CC}">
              <c16:uniqueId val="{00000001-05CF-46D9-B06C-A441CDE38A9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5.18</c:v>
                </c:pt>
                <c:pt idx="1">
                  <c:v>6</c:v>
                </c:pt>
                <c:pt idx="2">
                  <c:v>5.37</c:v>
                </c:pt>
                <c:pt idx="3">
                  <c:v>6.42</c:v>
                </c:pt>
                <c:pt idx="4">
                  <c:v>6.73</c:v>
                </c:pt>
              </c:numCache>
            </c:numRef>
          </c:val>
          <c:extLst>
            <c:ext xmlns:c16="http://schemas.microsoft.com/office/drawing/2014/chart" uri="{C3380CC4-5D6E-409C-BE32-E72D297353CC}">
              <c16:uniqueId val="{00000000-2721-4937-8151-5211B59219C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8.9</c:v>
                </c:pt>
                <c:pt idx="1">
                  <c:v>10.56</c:v>
                </c:pt>
                <c:pt idx="2">
                  <c:v>12.39</c:v>
                </c:pt>
                <c:pt idx="3">
                  <c:v>13.04</c:v>
                </c:pt>
                <c:pt idx="4">
                  <c:v>13.85</c:v>
                </c:pt>
              </c:numCache>
            </c:numRef>
          </c:val>
          <c:extLst>
            <c:ext xmlns:c16="http://schemas.microsoft.com/office/drawing/2014/chart" uri="{C3380CC4-5D6E-409C-BE32-E72D297353CC}">
              <c16:uniqueId val="{00000001-2721-4937-8151-5211B59219C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1.8</c:v>
                </c:pt>
                <c:pt idx="1">
                  <c:v>3.19</c:v>
                </c:pt>
                <c:pt idx="2">
                  <c:v>0.7</c:v>
                </c:pt>
                <c:pt idx="3">
                  <c:v>1.76</c:v>
                </c:pt>
                <c:pt idx="4">
                  <c:v>1.0900000000000001</c:v>
                </c:pt>
              </c:numCache>
            </c:numRef>
          </c:val>
          <c:smooth val="0"/>
          <c:extLst>
            <c:ext xmlns:c16="http://schemas.microsoft.com/office/drawing/2014/chart" uri="{C3380CC4-5D6E-409C-BE32-E72D297353CC}">
              <c16:uniqueId val="{00000002-2721-4937-8151-5211B59219C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F0A0-4DAB-ADC8-3BBBC5F2F12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0A0-4DAB-ADC8-3BBBC5F2F129}"/>
            </c:ext>
          </c:extLst>
        </c:ser>
        <c:ser>
          <c:idx val="2"/>
          <c:order val="2"/>
          <c:tx>
            <c:strRef>
              <c:f>データシート!$A$29</c:f>
              <c:strCache>
                <c:ptCount val="1"/>
                <c:pt idx="0">
                  <c:v>高梁市後期高齢者医療特別会計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2-F0A0-4DAB-ADC8-3BBBC5F2F129}"/>
            </c:ext>
          </c:extLst>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0.03</c:v>
                </c:pt>
                <c:pt idx="2">
                  <c:v>#N/A</c:v>
                </c:pt>
                <c:pt idx="3">
                  <c:v>0.02</c:v>
                </c:pt>
                <c:pt idx="4">
                  <c:v>#N/A</c:v>
                </c:pt>
                <c:pt idx="5">
                  <c:v>0.02</c:v>
                </c:pt>
                <c:pt idx="6">
                  <c:v>#N/A</c:v>
                </c:pt>
                <c:pt idx="7">
                  <c:v>0.18</c:v>
                </c:pt>
                <c:pt idx="8">
                  <c:v>#N/A</c:v>
                </c:pt>
                <c:pt idx="9">
                  <c:v>0.13</c:v>
                </c:pt>
              </c:numCache>
            </c:numRef>
          </c:val>
          <c:extLst>
            <c:ext xmlns:c16="http://schemas.microsoft.com/office/drawing/2014/chart" uri="{C3380CC4-5D6E-409C-BE32-E72D297353CC}">
              <c16:uniqueId val="{00000003-F0A0-4DAB-ADC8-3BBBC5F2F129}"/>
            </c:ext>
          </c:extLst>
        </c:ser>
        <c:ser>
          <c:idx val="4"/>
          <c:order val="4"/>
          <c:tx>
            <c:strRef>
              <c:f>データシート!$A$31</c:f>
              <c:strCache>
                <c:ptCount val="1"/>
                <c:pt idx="0">
                  <c:v>高梁市国民健康保険特別会計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0.87</c:v>
                </c:pt>
                <c:pt idx="2">
                  <c:v>#N/A</c:v>
                </c:pt>
                <c:pt idx="3">
                  <c:v>0.3</c:v>
                </c:pt>
                <c:pt idx="4">
                  <c:v>#N/A</c:v>
                </c:pt>
                <c:pt idx="5">
                  <c:v>0.47</c:v>
                </c:pt>
                <c:pt idx="6">
                  <c:v>#N/A</c:v>
                </c:pt>
                <c:pt idx="7">
                  <c:v>0.2</c:v>
                </c:pt>
                <c:pt idx="8">
                  <c:v>#N/A</c:v>
                </c:pt>
                <c:pt idx="9">
                  <c:v>0.3</c:v>
                </c:pt>
              </c:numCache>
            </c:numRef>
          </c:val>
          <c:extLst>
            <c:ext xmlns:c16="http://schemas.microsoft.com/office/drawing/2014/chart" uri="{C3380CC4-5D6E-409C-BE32-E72D297353CC}">
              <c16:uniqueId val="{00000004-F0A0-4DAB-ADC8-3BBBC5F2F129}"/>
            </c:ext>
          </c:extLst>
        </c:ser>
        <c:ser>
          <c:idx val="5"/>
          <c:order val="5"/>
          <c:tx>
            <c:strRef>
              <c:f>データシート!$A$32</c:f>
              <c:strCache>
                <c:ptCount val="1"/>
                <c:pt idx="0">
                  <c:v>高梁市介護保険特別会計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0.24</c:v>
                </c:pt>
                <c:pt idx="2">
                  <c:v>#N/A</c:v>
                </c:pt>
                <c:pt idx="3">
                  <c:v>0.61</c:v>
                </c:pt>
                <c:pt idx="4">
                  <c:v>#N/A</c:v>
                </c:pt>
                <c:pt idx="5">
                  <c:v>1.6</c:v>
                </c:pt>
                <c:pt idx="6">
                  <c:v>#N/A</c:v>
                </c:pt>
                <c:pt idx="7">
                  <c:v>1.3</c:v>
                </c:pt>
                <c:pt idx="8">
                  <c:v>#N/A</c:v>
                </c:pt>
                <c:pt idx="9">
                  <c:v>1.32</c:v>
                </c:pt>
              </c:numCache>
            </c:numRef>
          </c:val>
          <c:extLst>
            <c:ext xmlns:c16="http://schemas.microsoft.com/office/drawing/2014/chart" uri="{C3380CC4-5D6E-409C-BE32-E72D297353CC}">
              <c16:uniqueId val="{00000005-F0A0-4DAB-ADC8-3BBBC5F2F129}"/>
            </c:ext>
          </c:extLst>
        </c:ser>
        <c:ser>
          <c:idx val="6"/>
          <c:order val="6"/>
          <c:tx>
            <c:strRef>
              <c:f>データシート!$A$33</c:f>
              <c:strCache>
                <c:ptCount val="1"/>
                <c:pt idx="0">
                  <c:v>高梁市下水道事業特別会計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0.67</c:v>
                </c:pt>
                <c:pt idx="2">
                  <c:v>#N/A</c:v>
                </c:pt>
                <c:pt idx="3">
                  <c:v>0.53</c:v>
                </c:pt>
                <c:pt idx="4">
                  <c:v>#N/A</c:v>
                </c:pt>
                <c:pt idx="5">
                  <c:v>0.74</c:v>
                </c:pt>
                <c:pt idx="6">
                  <c:v>#N/A</c:v>
                </c:pt>
                <c:pt idx="7">
                  <c:v>1.06</c:v>
                </c:pt>
                <c:pt idx="8">
                  <c:v>#N/A</c:v>
                </c:pt>
                <c:pt idx="9">
                  <c:v>1.41</c:v>
                </c:pt>
              </c:numCache>
            </c:numRef>
          </c:val>
          <c:extLst>
            <c:ext xmlns:c16="http://schemas.microsoft.com/office/drawing/2014/chart" uri="{C3380CC4-5D6E-409C-BE32-E72D297353CC}">
              <c16:uniqueId val="{00000006-F0A0-4DAB-ADC8-3BBBC5F2F129}"/>
            </c:ext>
          </c:extLst>
        </c:ser>
        <c:ser>
          <c:idx val="7"/>
          <c:order val="7"/>
          <c:tx>
            <c:strRef>
              <c:f>データシート!$A$34</c:f>
              <c:strCache>
                <c:ptCount val="1"/>
                <c:pt idx="0">
                  <c:v>高梁市水道事業特別会計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5.46</c:v>
                </c:pt>
                <c:pt idx="2">
                  <c:v>#N/A</c:v>
                </c:pt>
                <c:pt idx="3">
                  <c:v>5.27</c:v>
                </c:pt>
                <c:pt idx="4">
                  <c:v>#N/A</c:v>
                </c:pt>
                <c:pt idx="5">
                  <c:v>5.46</c:v>
                </c:pt>
                <c:pt idx="6">
                  <c:v>#N/A</c:v>
                </c:pt>
                <c:pt idx="7">
                  <c:v>5.13</c:v>
                </c:pt>
                <c:pt idx="8">
                  <c:v>#N/A</c:v>
                </c:pt>
                <c:pt idx="9">
                  <c:v>4.9800000000000004</c:v>
                </c:pt>
              </c:numCache>
            </c:numRef>
          </c:val>
          <c:extLst>
            <c:ext xmlns:c16="http://schemas.microsoft.com/office/drawing/2014/chart" uri="{C3380CC4-5D6E-409C-BE32-E72D297353CC}">
              <c16:uniqueId val="{00000007-F0A0-4DAB-ADC8-3BBBC5F2F129}"/>
            </c:ext>
          </c:extLst>
        </c:ser>
        <c:ser>
          <c:idx val="8"/>
          <c:order val="8"/>
          <c:tx>
            <c:strRef>
              <c:f>データシート!$A$35</c:f>
              <c:strCache>
                <c:ptCount val="1"/>
                <c:pt idx="0">
                  <c:v>高梁市国民健康保険成羽病院事業会計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10.37</c:v>
                </c:pt>
                <c:pt idx="2">
                  <c:v>#N/A</c:v>
                </c:pt>
                <c:pt idx="3">
                  <c:v>9.61</c:v>
                </c:pt>
                <c:pt idx="4">
                  <c:v>#N/A</c:v>
                </c:pt>
                <c:pt idx="5">
                  <c:v>9.17</c:v>
                </c:pt>
                <c:pt idx="6">
                  <c:v>#N/A</c:v>
                </c:pt>
                <c:pt idx="7">
                  <c:v>7.72</c:v>
                </c:pt>
                <c:pt idx="8">
                  <c:v>#N/A</c:v>
                </c:pt>
                <c:pt idx="9">
                  <c:v>6.11</c:v>
                </c:pt>
              </c:numCache>
            </c:numRef>
          </c:val>
          <c:extLst>
            <c:ext xmlns:c16="http://schemas.microsoft.com/office/drawing/2014/chart" uri="{C3380CC4-5D6E-409C-BE32-E72D297353CC}">
              <c16:uniqueId val="{00000008-F0A0-4DAB-ADC8-3BBBC5F2F12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5.16</c:v>
                </c:pt>
                <c:pt idx="2">
                  <c:v>#N/A</c:v>
                </c:pt>
                <c:pt idx="3">
                  <c:v>5.99</c:v>
                </c:pt>
                <c:pt idx="4">
                  <c:v>#N/A</c:v>
                </c:pt>
                <c:pt idx="5">
                  <c:v>5.36</c:v>
                </c:pt>
                <c:pt idx="6">
                  <c:v>#N/A</c:v>
                </c:pt>
                <c:pt idx="7">
                  <c:v>6.41</c:v>
                </c:pt>
                <c:pt idx="8">
                  <c:v>#N/A</c:v>
                </c:pt>
                <c:pt idx="9">
                  <c:v>6.72</c:v>
                </c:pt>
              </c:numCache>
            </c:numRef>
          </c:val>
          <c:extLst>
            <c:ext xmlns:c16="http://schemas.microsoft.com/office/drawing/2014/chart" uri="{C3380CC4-5D6E-409C-BE32-E72D297353CC}">
              <c16:uniqueId val="{00000009-F0A0-4DAB-ADC8-3BBBC5F2F12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3130</c:v>
                </c:pt>
                <c:pt idx="5">
                  <c:v>3365</c:v>
                </c:pt>
                <c:pt idx="8">
                  <c:v>3405</c:v>
                </c:pt>
                <c:pt idx="11">
                  <c:v>3456</c:v>
                </c:pt>
                <c:pt idx="14">
                  <c:v>3287</c:v>
                </c:pt>
              </c:numCache>
            </c:numRef>
          </c:val>
          <c:extLst>
            <c:ext xmlns:c16="http://schemas.microsoft.com/office/drawing/2014/chart" uri="{C3380CC4-5D6E-409C-BE32-E72D297353CC}">
              <c16:uniqueId val="{00000000-D1CF-42A4-9CED-DBFD7D7191D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D1CF-42A4-9CED-DBFD7D7191D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13</c:v>
                </c:pt>
                <c:pt idx="3">
                  <c:v>16</c:v>
                </c:pt>
                <c:pt idx="6">
                  <c:v>10</c:v>
                </c:pt>
                <c:pt idx="9">
                  <c:v>9</c:v>
                </c:pt>
                <c:pt idx="12">
                  <c:v>9</c:v>
                </c:pt>
              </c:numCache>
            </c:numRef>
          </c:val>
          <c:extLst>
            <c:ext xmlns:c16="http://schemas.microsoft.com/office/drawing/2014/chart" uri="{C3380CC4-5D6E-409C-BE32-E72D297353CC}">
              <c16:uniqueId val="{00000002-D1CF-42A4-9CED-DBFD7D7191D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c:v>
                </c:pt>
                <c:pt idx="3">
                  <c:v>29</c:v>
                </c:pt>
                <c:pt idx="6">
                  <c:v>29</c:v>
                </c:pt>
                <c:pt idx="9">
                  <c:v>29</c:v>
                </c:pt>
                <c:pt idx="12">
                  <c:v>29</c:v>
                </c:pt>
              </c:numCache>
            </c:numRef>
          </c:val>
          <c:extLst>
            <c:ext xmlns:c16="http://schemas.microsoft.com/office/drawing/2014/chart" uri="{C3380CC4-5D6E-409C-BE32-E72D297353CC}">
              <c16:uniqueId val="{00000003-D1CF-42A4-9CED-DBFD7D7191D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851</c:v>
                </c:pt>
                <c:pt idx="3">
                  <c:v>672</c:v>
                </c:pt>
                <c:pt idx="6">
                  <c:v>738</c:v>
                </c:pt>
                <c:pt idx="9">
                  <c:v>656</c:v>
                </c:pt>
                <c:pt idx="12">
                  <c:v>703</c:v>
                </c:pt>
              </c:numCache>
            </c:numRef>
          </c:val>
          <c:extLst>
            <c:ext xmlns:c16="http://schemas.microsoft.com/office/drawing/2014/chart" uri="{C3380CC4-5D6E-409C-BE32-E72D297353CC}">
              <c16:uniqueId val="{00000004-D1CF-42A4-9CED-DBFD7D7191D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1CF-42A4-9CED-DBFD7D7191D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1CF-42A4-9CED-DBFD7D7191D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3547</c:v>
                </c:pt>
                <c:pt idx="3">
                  <c:v>3844</c:v>
                </c:pt>
                <c:pt idx="6">
                  <c:v>3987</c:v>
                </c:pt>
                <c:pt idx="9">
                  <c:v>3871</c:v>
                </c:pt>
                <c:pt idx="12">
                  <c:v>3720</c:v>
                </c:pt>
              </c:numCache>
            </c:numRef>
          </c:val>
          <c:extLst>
            <c:ext xmlns:c16="http://schemas.microsoft.com/office/drawing/2014/chart" uri="{C3380CC4-5D6E-409C-BE32-E72D297353CC}">
              <c16:uniqueId val="{00000007-D1CF-42A4-9CED-DBFD7D7191D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1302</c:v>
                </c:pt>
                <c:pt idx="2">
                  <c:v>#N/A</c:v>
                </c:pt>
                <c:pt idx="3">
                  <c:v>#N/A</c:v>
                </c:pt>
                <c:pt idx="4">
                  <c:v>1196</c:v>
                </c:pt>
                <c:pt idx="5">
                  <c:v>#N/A</c:v>
                </c:pt>
                <c:pt idx="6">
                  <c:v>#N/A</c:v>
                </c:pt>
                <c:pt idx="7">
                  <c:v>1359</c:v>
                </c:pt>
                <c:pt idx="8">
                  <c:v>#N/A</c:v>
                </c:pt>
                <c:pt idx="9">
                  <c:v>#N/A</c:v>
                </c:pt>
                <c:pt idx="10">
                  <c:v>1109</c:v>
                </c:pt>
                <c:pt idx="11">
                  <c:v>#N/A</c:v>
                </c:pt>
                <c:pt idx="12">
                  <c:v>#N/A</c:v>
                </c:pt>
                <c:pt idx="13">
                  <c:v>1175</c:v>
                </c:pt>
                <c:pt idx="14">
                  <c:v>#N/A</c:v>
                </c:pt>
              </c:numCache>
            </c:numRef>
          </c:val>
          <c:smooth val="0"/>
          <c:extLst>
            <c:ext xmlns:c16="http://schemas.microsoft.com/office/drawing/2014/chart" uri="{C3380CC4-5D6E-409C-BE32-E72D297353CC}">
              <c16:uniqueId val="{00000008-D1CF-42A4-9CED-DBFD7D7191D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28814</c:v>
                </c:pt>
                <c:pt idx="5">
                  <c:v>28764</c:v>
                </c:pt>
                <c:pt idx="8">
                  <c:v>27885</c:v>
                </c:pt>
                <c:pt idx="11">
                  <c:v>27965</c:v>
                </c:pt>
                <c:pt idx="14">
                  <c:v>29287</c:v>
                </c:pt>
              </c:numCache>
            </c:numRef>
          </c:val>
          <c:extLst>
            <c:ext xmlns:c16="http://schemas.microsoft.com/office/drawing/2014/chart" uri="{C3380CC4-5D6E-409C-BE32-E72D297353CC}">
              <c16:uniqueId val="{00000000-BAD0-4E91-B244-D8388D2EA75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1440</c:v>
                </c:pt>
                <c:pt idx="5">
                  <c:v>1091</c:v>
                </c:pt>
                <c:pt idx="8">
                  <c:v>990</c:v>
                </c:pt>
                <c:pt idx="11">
                  <c:v>933</c:v>
                </c:pt>
                <c:pt idx="14">
                  <c:v>1177</c:v>
                </c:pt>
              </c:numCache>
            </c:numRef>
          </c:val>
          <c:extLst>
            <c:ext xmlns:c16="http://schemas.microsoft.com/office/drawing/2014/chart" uri="{C3380CC4-5D6E-409C-BE32-E72D297353CC}">
              <c16:uniqueId val="{00000001-BAD0-4E91-B244-D8388D2EA75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7051</c:v>
                </c:pt>
                <c:pt idx="5">
                  <c:v>8003</c:v>
                </c:pt>
                <c:pt idx="8">
                  <c:v>8063</c:v>
                </c:pt>
                <c:pt idx="11">
                  <c:v>7411</c:v>
                </c:pt>
                <c:pt idx="14">
                  <c:v>6702</c:v>
                </c:pt>
              </c:numCache>
            </c:numRef>
          </c:val>
          <c:extLst>
            <c:ext xmlns:c16="http://schemas.microsoft.com/office/drawing/2014/chart" uri="{C3380CC4-5D6E-409C-BE32-E72D297353CC}">
              <c16:uniqueId val="{00000002-BAD0-4E91-B244-D8388D2EA75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AD0-4E91-B244-D8388D2EA75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AD0-4E91-B244-D8388D2EA75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5-BAD0-4E91-B244-D8388D2EA75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4103</c:v>
                </c:pt>
                <c:pt idx="3">
                  <c:v>4113</c:v>
                </c:pt>
                <c:pt idx="6">
                  <c:v>3955</c:v>
                </c:pt>
                <c:pt idx="9">
                  <c:v>4152</c:v>
                </c:pt>
                <c:pt idx="12">
                  <c:v>4244</c:v>
                </c:pt>
              </c:numCache>
            </c:numRef>
          </c:val>
          <c:extLst>
            <c:ext xmlns:c16="http://schemas.microsoft.com/office/drawing/2014/chart" uri="{C3380CC4-5D6E-409C-BE32-E72D297353CC}">
              <c16:uniqueId val="{00000006-BAD0-4E91-B244-D8388D2EA75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304</c:v>
                </c:pt>
                <c:pt idx="3">
                  <c:v>279</c:v>
                </c:pt>
                <c:pt idx="6">
                  <c:v>254</c:v>
                </c:pt>
                <c:pt idx="9">
                  <c:v>229</c:v>
                </c:pt>
                <c:pt idx="12">
                  <c:v>203</c:v>
                </c:pt>
              </c:numCache>
            </c:numRef>
          </c:val>
          <c:extLst>
            <c:ext xmlns:c16="http://schemas.microsoft.com/office/drawing/2014/chart" uri="{C3380CC4-5D6E-409C-BE32-E72D297353CC}">
              <c16:uniqueId val="{00000007-BAD0-4E91-B244-D8388D2EA75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8493</c:v>
                </c:pt>
                <c:pt idx="3">
                  <c:v>9016</c:v>
                </c:pt>
                <c:pt idx="6">
                  <c:v>6991</c:v>
                </c:pt>
                <c:pt idx="9">
                  <c:v>6092</c:v>
                </c:pt>
                <c:pt idx="12">
                  <c:v>6067</c:v>
                </c:pt>
              </c:numCache>
            </c:numRef>
          </c:val>
          <c:extLst>
            <c:ext xmlns:c16="http://schemas.microsoft.com/office/drawing/2014/chart" uri="{C3380CC4-5D6E-409C-BE32-E72D297353CC}">
              <c16:uniqueId val="{00000008-BAD0-4E91-B244-D8388D2EA75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24</c:v>
                </c:pt>
                <c:pt idx="3">
                  <c:v>34</c:v>
                </c:pt>
                <c:pt idx="6">
                  <c:v>43</c:v>
                </c:pt>
                <c:pt idx="9">
                  <c:v>38</c:v>
                </c:pt>
                <c:pt idx="12">
                  <c:v>33</c:v>
                </c:pt>
              </c:numCache>
            </c:numRef>
          </c:val>
          <c:extLst>
            <c:ext xmlns:c16="http://schemas.microsoft.com/office/drawing/2014/chart" uri="{C3380CC4-5D6E-409C-BE32-E72D297353CC}">
              <c16:uniqueId val="{00000009-BAD0-4E91-B244-D8388D2EA75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32544</c:v>
                </c:pt>
                <c:pt idx="3">
                  <c:v>32310</c:v>
                </c:pt>
                <c:pt idx="6">
                  <c:v>31324</c:v>
                </c:pt>
                <c:pt idx="9">
                  <c:v>30949</c:v>
                </c:pt>
                <c:pt idx="12">
                  <c:v>32922</c:v>
                </c:pt>
              </c:numCache>
            </c:numRef>
          </c:val>
          <c:extLst>
            <c:ext xmlns:c16="http://schemas.microsoft.com/office/drawing/2014/chart" uri="{C3380CC4-5D6E-409C-BE32-E72D297353CC}">
              <c16:uniqueId val="{0000000A-BAD0-4E91-B244-D8388D2EA75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8164</c:v>
                </c:pt>
                <c:pt idx="2">
                  <c:v>#N/A</c:v>
                </c:pt>
                <c:pt idx="3">
                  <c:v>#N/A</c:v>
                </c:pt>
                <c:pt idx="4">
                  <c:v>7896</c:v>
                </c:pt>
                <c:pt idx="5">
                  <c:v>#N/A</c:v>
                </c:pt>
                <c:pt idx="6">
                  <c:v>#N/A</c:v>
                </c:pt>
                <c:pt idx="7">
                  <c:v>5630</c:v>
                </c:pt>
                <c:pt idx="8">
                  <c:v>#N/A</c:v>
                </c:pt>
                <c:pt idx="9">
                  <c:v>#N/A</c:v>
                </c:pt>
                <c:pt idx="10">
                  <c:v>5151</c:v>
                </c:pt>
                <c:pt idx="11">
                  <c:v>#N/A</c:v>
                </c:pt>
                <c:pt idx="12">
                  <c:v>#N/A</c:v>
                </c:pt>
                <c:pt idx="13">
                  <c:v>6303</c:v>
                </c:pt>
                <c:pt idx="14">
                  <c:v>#N/A</c:v>
                </c:pt>
              </c:numCache>
            </c:numRef>
          </c:val>
          <c:smooth val="0"/>
          <c:extLst>
            <c:ext xmlns:c16="http://schemas.microsoft.com/office/drawing/2014/chart" uri="{C3380CC4-5D6E-409C-BE32-E72D297353CC}">
              <c16:uniqueId val="{0000000B-BAD0-4E91-B244-D8388D2EA75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1721</c:v>
                </c:pt>
                <c:pt idx="1">
                  <c:v>1818</c:v>
                </c:pt>
                <c:pt idx="2">
                  <c:v>1928</c:v>
                </c:pt>
              </c:numCache>
            </c:numRef>
          </c:val>
          <c:extLst>
            <c:ext xmlns:c16="http://schemas.microsoft.com/office/drawing/2014/chart" uri="{C3380CC4-5D6E-409C-BE32-E72D297353CC}">
              <c16:uniqueId val="{00000000-6741-432A-BCAC-7FB7DEEF7F7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1637</c:v>
                </c:pt>
                <c:pt idx="1">
                  <c:v>1357</c:v>
                </c:pt>
                <c:pt idx="2">
                  <c:v>1203</c:v>
                </c:pt>
              </c:numCache>
            </c:numRef>
          </c:val>
          <c:extLst>
            <c:ext xmlns:c16="http://schemas.microsoft.com/office/drawing/2014/chart" uri="{C3380CC4-5D6E-409C-BE32-E72D297353CC}">
              <c16:uniqueId val="{00000001-6741-432A-BCAC-7FB7DEEF7F7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4809</c:v>
                </c:pt>
                <c:pt idx="1">
                  <c:v>4300</c:v>
                </c:pt>
                <c:pt idx="2">
                  <c:v>3583</c:v>
                </c:pt>
              </c:numCache>
            </c:numRef>
          </c:val>
          <c:extLst>
            <c:ext xmlns:c16="http://schemas.microsoft.com/office/drawing/2014/chart" uri="{C3380CC4-5D6E-409C-BE32-E72D297353CC}">
              <c16:uniqueId val="{00000002-6741-432A-BCAC-7FB7DEEF7F7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{774586FB-7CD2-49F2-9A8A-A159759A35CA}</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F445-4E2C-8FF8-28DAD191FE5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{60ACF892-A122-4B10-BD85-8A734252E734}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445-4E2C-8FF8-28DAD191FE5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{E0A54344-EE8F-40A4-83AD-103453D4559B}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445-4E2C-8FF8-28DAD191FE5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{A2F91EDD-3572-4A58-96F0-5713F4605B38}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445-4E2C-8FF8-28DAD191FE5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{7575D330-C7F7-41C5-B9CD-622155E03B69}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445-4E2C-8FF8-28DAD191FE51}"/>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{85FAE4C1-17B1-4B9E-9EA6-F83AB648464B}</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F445-4E2C-8FF8-28DAD191FE51}"/>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{012DAA6A-CDF9-4B72-B44D-44DA24BDC0AE}</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F445-4E2C-8FF8-28DAD191FE51}"/>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{206B5E84-F547-4D06-82BE-A16C62AB6AD9}</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F445-4E2C-8FF8-28DAD191FE51}"/>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{26D8D41A-A59B-445A-B19D-32456C19C308}</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F445-4E2C-8FF8-28DAD191FE5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59.9</c:v>
                </c:pt>
                <c:pt idx="8">
                  <c:v>61.9</c:v>
                </c:pt>
                <c:pt idx="16">
                  <c:v>63.6</c:v>
                </c:pt>
                <c:pt idx="24">
                  <c:v>65.3</c:v>
                </c:pt>
                <c:pt idx="32">
                  <c:v>65.7</c:v>
                </c:pt>
              </c:numCache>
            </c:numRef>
          </c:xVal>
          <c:yVal>
            <c:numRef>
              <c:f>公会計指標分析・財政指標組合せ分析表!$BP$51:$DC$51</c:f>
              <c:numCache>
                <c:formatCode>#,##0.0;"▲ "#,##0.0</c:formatCode>
                <c:ptCount val="40"/>
                <c:pt idx="0">
                  <c:v>76.5</c:v>
                </c:pt>
                <c:pt idx="8">
                  <c:v>70.900000000000006</c:v>
                </c:pt>
                <c:pt idx="16">
                  <c:v>52.8</c:v>
                </c:pt>
                <c:pt idx="24">
                  <c:v>48.1</c:v>
                </c:pt>
                <c:pt idx="32">
                  <c:v>57.9</c:v>
                </c:pt>
              </c:numCache>
            </c:numRef>
          </c:yVal>
          <c:smooth val="0"/>
          <c:extLst>
            <c:ext xmlns:c16="http://schemas.microsoft.com/office/drawing/2014/chart" uri="{C3380CC4-5D6E-409C-BE32-E72D297353CC}">
              <c16:uniqueId val="{00000009-F445-4E2C-8FF8-28DAD191FE5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{150959F2-FE63-4D38-8048-DB06CE4E342A}</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F445-4E2C-8FF8-28DAD191FE5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{19A082E7-8BE3-4C6B-95E8-A0BE4AF77784}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445-4E2C-8FF8-28DAD191FE5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{1A634FD7-A2AE-4B16-8E3F-D2DA4074DA5F}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445-4E2C-8FF8-28DAD191FE5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{986D9A00-B66B-4738-B700-F4CB530269FE}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445-4E2C-8FF8-28DAD191FE5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{BB3E5FB9-92E9-4147-8EC2-D98CB06DCF19}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445-4E2C-8FF8-28DAD191FE51}"/>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{45D7EE3F-8EA3-4531-93F1-C0E1CC7F530C}</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F445-4E2C-8FF8-28DAD191FE51}"/>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{CF87B7FB-D44E-4EEC-AF4A-C7260162B316}</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F445-4E2C-8FF8-28DAD191FE51}"/>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{6CE63870-A455-4AE9-9400-E3FCEBEEBEED}</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F445-4E2C-8FF8-28DAD191FE51}"/>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{C6291B96-7B9B-4A96-894A-27FBD92DB33E}</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F445-4E2C-8FF8-28DAD191FE5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61.7</c:v>
                </c:pt>
                <c:pt idx="8">
                  <c:v>62.5</c:v>
                </c:pt>
                <c:pt idx="16">
                  <c:v>64.3</c:v>
                </c:pt>
                <c:pt idx="24">
                  <c:v>64.7</c:v>
                </c:pt>
                <c:pt idx="32">
                  <c:v>65.7</c:v>
                </c:pt>
              </c:numCache>
            </c:numRef>
          </c:xVal>
          <c:yVal>
            <c:numRef>
              <c:f>公会計指標分析・財政指標組合せ分析表!$BP$55:$DC$55</c:f>
              <c:numCache>
                <c:formatCode>#,##0.0;"▲ "#,##0.0</c:formatCode>
                <c:ptCount val="40"/>
                <c:pt idx="0">
                  <c:v>41.5</c:v>
                </c:pt>
                <c:pt idx="8">
                  <c:v>25.2</c:v>
                </c:pt>
                <c:pt idx="16">
                  <c:v>15.7</c:v>
                </c:pt>
                <c:pt idx="24">
                  <c:v>10.199999999999999</c:v>
                </c:pt>
                <c:pt idx="32">
                  <c:v>10.5</c:v>
                </c:pt>
              </c:numCache>
            </c:numRef>
          </c:yVal>
          <c:smooth val="0"/>
          <c:extLst>
            <c:ext xmlns:c16="http://schemas.microsoft.com/office/drawing/2014/chart" uri="{C3380CC4-5D6E-409C-BE32-E72D297353CC}">
              <c16:uniqueId val="{00000013-F445-4E2C-8FF8-28DAD191FE51}"/>
            </c:ext>
          </c:extLst>
        </c:ser>
        <c:dLbls>
          <c:showLegendKey val="0"/>
          <c:showVal val="1"/>
          <c:showCatName val="0"/>
          <c:showSerName val="0"/>
          <c:showPercent val="0"/>
          <c:showBubbleSize val="0"/>
        </c:dLbls>
        <c:axId val="46179840"/>
        <c:axId val="46181760"/>
      </c:scatterChart>
      <c:valAx>
        <c:axId val="46179840"/>
        <c:scaling>
          <c:orientation val="maxMin"/>
          <c:max val="67"/>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{15ADC1B6-EA6E-432E-9D55-6C1FB9D879B4}</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BB04-472E-829B-887DE78807E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{AFA3BB2C-C994-43C2-899F-5FD521D7F6DE}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B04-472E-829B-887DE78807E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{C6FC90C2-1BC6-4EAD-88F8-282B474B3840}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B04-472E-829B-887DE78807E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{6AE064E7-B996-468D-A2F5-69FEB70C2AF0}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B04-472E-829B-887DE78807E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{0D2F25B7-8839-44BE-854C-81610FC0CDD3}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B04-472E-829B-887DE78807E8}"/>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{EE8D783F-C1D0-449E-87B3-514B18DFAEB1}</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BB04-472E-829B-887DE78807E8}"/>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{CDAAE158-AD3D-4C0C-8F3B-008DD8C90E8F}</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BB04-472E-829B-887DE78807E8}"/>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{42C9291F-604E-4F52-B54F-DF0FF9922D77}</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BB04-472E-829B-887DE78807E8}"/>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{8AE9C374-DE71-4A06-9793-99AC3E767C5E}</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BB04-472E-829B-887DE78807E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12.5</c:v>
                </c:pt>
                <c:pt idx="8">
                  <c:v>11.9</c:v>
                </c:pt>
                <c:pt idx="16">
                  <c:v>11.8</c:v>
                </c:pt>
                <c:pt idx="24">
                  <c:v>11.3</c:v>
                </c:pt>
                <c:pt idx="32">
                  <c:v>11.3</c:v>
                </c:pt>
              </c:numCache>
            </c:numRef>
          </c:xVal>
          <c:yVal>
            <c:numRef>
              <c:f>公会計指標分析・財政指標組合せ分析表!$BP$73:$DC$73</c:f>
              <c:numCache>
                <c:formatCode>#,##0.0;"▲ "#,##0.0</c:formatCode>
                <c:ptCount val="40"/>
                <c:pt idx="0">
                  <c:v>76.5</c:v>
                </c:pt>
                <c:pt idx="8">
                  <c:v>70.900000000000006</c:v>
                </c:pt>
                <c:pt idx="16">
                  <c:v>52.8</c:v>
                </c:pt>
                <c:pt idx="24">
                  <c:v>48.1</c:v>
                </c:pt>
                <c:pt idx="32">
                  <c:v>57.9</c:v>
                </c:pt>
              </c:numCache>
            </c:numRef>
          </c:yVal>
          <c:smooth val="0"/>
          <c:extLst>
            <c:ext xmlns:c16="http://schemas.microsoft.com/office/drawing/2014/chart" uri="{C3380CC4-5D6E-409C-BE32-E72D297353CC}">
              <c16:uniqueId val="{00000009-BB04-472E-829B-887DE78807E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{E980501D-3521-4438-866E-410EA4C95E47}</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BB04-472E-829B-887DE78807E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{196F06A3-771E-45AC-8A34-B458FC48AA42}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B04-472E-829B-887DE78807E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{9460645B-3667-4683-A2BF-05989A76BCEB}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B04-472E-829B-887DE78807E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{FB63A739-B536-4686-BE6C-ACF9CB31EF0E}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B04-472E-829B-887DE78807E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{45FC70D5-1852-4FC9-BDEE-76481B4B13D2}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B04-472E-829B-887DE78807E8}"/>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{E5AC8455-1AE2-4B6E-8009-2EADD3D70707}</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BB04-472E-829B-887DE78807E8}"/>
                </c:ext>
              </c:extLst>
            </c:dLbl>
            <c:dLbl>
              <c:idx val="16"/>
              <c:layout>
                <c:manualLayout>
                  <c:x val="0"/>
                  <c:y val="9.8953220992844069E-3"/>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{60B75979-E96E-422B-AEC2-AFE4DDCD60BB}</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BB04-472E-829B-887DE78807E8}"/>
                </c:ext>
              </c:extLst>
            </c:dLbl>
            <c:dLbl>
              <c:idx val="24"/>
              <c:layout>
                <c:manualLayout>
                  <c:x val="0"/>
                  <c:y val="-2.2699391125599096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{46BA7598-757E-4AAB-955F-1E9A696F2452}</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BB04-472E-829B-887DE78807E8}"/>
                </c:ext>
              </c:extLst>
            </c:dLbl>
            <c:dLbl>
              <c:idx val="32"/>
              <c:layout>
                <c:manualLayout>
                  <c:x val="0"/>
                  <c:y val="1.280458275766881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{AE2A5F33-1C1E-4842-ADCC-D0DD62BD1AE7}</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BB04-472E-829B-887DE78807E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8.9</c:v>
                </c:pt>
                <c:pt idx="16">
                  <c:v>8.9</c:v>
                </c:pt>
                <c:pt idx="24">
                  <c:v>9</c:v>
                </c:pt>
                <c:pt idx="32">
                  <c:v>8.9</c:v>
                </c:pt>
              </c:numCache>
            </c:numRef>
          </c:xVal>
          <c:yVal>
            <c:numRef>
              <c:f>公会計指標分析・財政指標組合せ分析表!$BP$77:$DC$77</c:f>
              <c:numCache>
                <c:formatCode>#,##0.0;"▲ "#,##0.0</c:formatCode>
                <c:ptCount val="40"/>
                <c:pt idx="0">
                  <c:v>41.5</c:v>
                </c:pt>
                <c:pt idx="8">
                  <c:v>25.2</c:v>
                </c:pt>
                <c:pt idx="16">
                  <c:v>15.7</c:v>
                </c:pt>
                <c:pt idx="24">
                  <c:v>10.199999999999999</c:v>
                </c:pt>
                <c:pt idx="32">
                  <c:v>10.5</c:v>
                </c:pt>
              </c:numCache>
            </c:numRef>
          </c:yVal>
          <c:smooth val="0"/>
          <c:extLst>
            <c:ext xmlns:c16="http://schemas.microsoft.com/office/drawing/2014/chart" uri="{C3380CC4-5D6E-409C-BE32-E72D297353CC}">
              <c16:uniqueId val="{00000013-BB04-472E-829B-887DE78807E8}"/>
            </c:ext>
          </c:extLst>
        </c:ser>
        <c:dLbls>
          <c:showLegendKey val="0"/>
          <c:showVal val="1"/>
          <c:showCatName val="0"/>
          <c:showSerName val="0"/>
          <c:showPercent val="0"/>
          <c:showBubbleSize val="0"/>
        </c:dLbls>
        <c:axId val="84219776"/>
        <c:axId val="84234240"/>
      </c:scatterChart>
      <c:valAx>
        <c:axId val="84219776"/>
        <c:scaling>
          <c:orientation val="maxMin"/>
          <c:max val="13"/>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地方債の元利償還金については、</a:t>
          </a:r>
          <a:r>
            <a:rPr kumimoji="1" lang="ja-JP" altLang="en-US" sz="1100">
              <a:solidFill>
                <a:schemeClr val="dk1"/>
              </a:solidFill>
              <a:effectLst/>
              <a:latin typeface="+mn-lt"/>
              <a:ea typeface="+mn-ea"/>
              <a:cs typeface="+mn-cs"/>
            </a:rPr>
            <a:t>昨年度と同水準となっているが、</a:t>
          </a:r>
          <a:r>
            <a:rPr kumimoji="1" lang="ja-JP" altLang="ja-JP" sz="1100">
              <a:solidFill>
                <a:schemeClr val="dk1"/>
              </a:solidFill>
              <a:effectLst/>
              <a:latin typeface="+mn-lt"/>
              <a:ea typeface="+mn-ea"/>
              <a:cs typeface="+mn-cs"/>
            </a:rPr>
            <a:t>近年集中している大型事業の</a:t>
          </a:r>
          <a:r>
            <a:rPr kumimoji="1" lang="ja-JP" altLang="en-US" sz="1100">
              <a:solidFill>
                <a:schemeClr val="dk1"/>
              </a:solidFill>
              <a:effectLst/>
              <a:latin typeface="+mn-lt"/>
              <a:ea typeface="+mn-ea"/>
              <a:cs typeface="+mn-cs"/>
            </a:rPr>
            <a:t>起債発行・</a:t>
          </a:r>
          <a:r>
            <a:rPr kumimoji="1" lang="ja-JP" altLang="ja-JP" sz="1100">
              <a:solidFill>
                <a:schemeClr val="dk1"/>
              </a:solidFill>
              <a:effectLst/>
              <a:latin typeface="+mn-lt"/>
              <a:ea typeface="+mn-ea"/>
              <a:cs typeface="+mn-cs"/>
            </a:rPr>
            <a:t>償還開始などの影響により、今後は増加傾向となる見通しである。今後も財政運営適正化計画及び公営企業経営健全化計画の確実な実施により、大型事業についても計画的な起債発行を遵守し、持続可能な財政運営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将来負担額については、普通会計及び公営企業会計の地方債残高が減額となったことや、前年度に比べ普通交付税交付額の増額したことなどの要因により減額となった。</a:t>
          </a:r>
          <a:endParaRPr lang="ja-JP" altLang="ja-JP" sz="1400">
            <a:effectLst/>
          </a:endParaRPr>
        </a:p>
        <a:p>
          <a:r>
            <a:rPr kumimoji="1" lang="ja-JP" altLang="ja-JP" sz="1100">
              <a:solidFill>
                <a:schemeClr val="dk1"/>
              </a:solidFill>
              <a:effectLst/>
              <a:latin typeface="+mn-lt"/>
              <a:ea typeface="+mn-ea"/>
              <a:cs typeface="+mn-cs"/>
            </a:rPr>
            <a:t>しばらくは大型事業や災害復旧事業の償還が集中する期間であり、地方債残高の増加や、基金の取り崩しが見込まれることから、今後も引き続き財政運営適正化計画を基に健全な財政運営に努める必要が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岡山県高梁市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決算剰余金を財政調整基金や減債基金等に積み立てたが、各基金を目的に応じた事業に充当して事業を執行したため、基金全体として</a:t>
          </a:r>
          <a:r>
            <a:rPr kumimoji="1" lang="ja-JP" altLang="en-US" sz="1100">
              <a:solidFill>
                <a:schemeClr val="dk1"/>
              </a:solidFill>
              <a:effectLst/>
              <a:latin typeface="+mn-lt"/>
              <a:ea typeface="+mn-ea"/>
              <a:cs typeface="+mn-cs"/>
            </a:rPr>
            <a:t>７６０</a:t>
          </a:r>
          <a:r>
            <a:rPr kumimoji="1" lang="ja-JP" altLang="ja-JP" sz="1100">
              <a:solidFill>
                <a:schemeClr val="dk1"/>
              </a:solidFill>
              <a:effectLst/>
              <a:latin typeface="+mn-lt"/>
              <a:ea typeface="+mn-ea"/>
              <a:cs typeface="+mn-cs"/>
            </a:rPr>
            <a:t>百万円の減額となった。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各基金において目的に応じた事業を推進していくとともに、目的の類似している基金については統合も検討し、有効な財源として活用していく。</a:t>
          </a:r>
          <a:endParaRPr lang="ja-JP" altLang="ja-JP" sz="1400">
            <a:effectLst/>
          </a:endParaRPr>
        </a:p>
        <a:p>
          <a:r>
            <a:rPr kumimoji="1" lang="ja-JP" altLang="ja-JP" sz="1100">
              <a:solidFill>
                <a:schemeClr val="dk1"/>
              </a:solidFill>
              <a:effectLst/>
              <a:latin typeface="+mn-lt"/>
              <a:ea typeface="+mn-ea"/>
              <a:cs typeface="+mn-cs"/>
            </a:rPr>
            <a:t>また、今後の大型事業の執行に伴う取り崩し額の増加や、財政状況が厳しい中での積立額の減少が見込まれ、基金全体としての減少が見込まれる。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地域振興基金：住民による自主的、主体的なまちづくり活動事業等の推進</a:t>
          </a:r>
          <a:endParaRPr lang="ja-JP" altLang="ja-JP" sz="1400">
            <a:effectLst/>
          </a:endParaRPr>
        </a:p>
        <a:p>
          <a:r>
            <a:rPr kumimoji="1" lang="ja-JP" altLang="ja-JP" sz="1100">
              <a:solidFill>
                <a:schemeClr val="dk1"/>
              </a:solidFill>
              <a:effectLst/>
              <a:latin typeface="+mn-lt"/>
              <a:ea typeface="+mn-ea"/>
              <a:cs typeface="+mn-cs"/>
            </a:rPr>
            <a:t>文化振興基金：文化芸術活動及び歴史文化の保護、保存と活用</a:t>
          </a:r>
          <a:endParaRPr lang="ja-JP" altLang="ja-JP" sz="1400">
            <a:effectLst/>
          </a:endParaRPr>
        </a:p>
        <a:p>
          <a:r>
            <a:rPr kumimoji="1" lang="ja-JP" altLang="ja-JP" sz="1100">
              <a:solidFill>
                <a:schemeClr val="dk1"/>
              </a:solidFill>
              <a:effectLst/>
              <a:latin typeface="+mn-lt"/>
              <a:ea typeface="+mn-ea"/>
              <a:cs typeface="+mn-cs"/>
            </a:rPr>
            <a:t>福祉基金：地域福祉活動の促進と快適な生活環境の形成</a:t>
          </a:r>
          <a:endParaRPr lang="ja-JP" altLang="ja-JP" sz="1400">
            <a:effectLst/>
          </a:endParaRPr>
        </a:p>
        <a:p>
          <a:r>
            <a:rPr kumimoji="1" lang="ja-JP" altLang="ja-JP" sz="1100">
              <a:solidFill>
                <a:schemeClr val="dk1"/>
              </a:solidFill>
              <a:effectLst/>
              <a:latin typeface="+mn-lt"/>
              <a:ea typeface="+mn-ea"/>
              <a:cs typeface="+mn-cs"/>
            </a:rPr>
            <a:t>復興基金：平成３０年７月豪雨災害からの復旧及び復興</a:t>
          </a:r>
          <a:endParaRPr lang="ja-JP" altLang="ja-JP" sz="1400">
            <a:effectLst/>
          </a:endParaRPr>
        </a:p>
        <a:p>
          <a:r>
            <a:rPr kumimoji="1" lang="ja-JP" altLang="en-US" sz="1100">
              <a:solidFill>
                <a:schemeClr val="dk1"/>
              </a:solidFill>
              <a:effectLst/>
              <a:latin typeface="+mn-lt"/>
              <a:ea typeface="+mn-ea"/>
              <a:cs typeface="+mn-cs"/>
            </a:rPr>
            <a:t>大月福祉</a:t>
          </a:r>
          <a:r>
            <a:rPr kumimoji="1" lang="ja-JP" altLang="ja-JP" sz="1100">
              <a:solidFill>
                <a:schemeClr val="dk1"/>
              </a:solidFill>
              <a:effectLst/>
              <a:latin typeface="+mn-lt"/>
              <a:ea typeface="+mn-ea"/>
              <a:cs typeface="+mn-cs"/>
            </a:rPr>
            <a:t>基金：</a:t>
          </a:r>
          <a:r>
            <a:rPr kumimoji="1" lang="ja-JP" altLang="en-US" sz="1100">
              <a:solidFill>
                <a:schemeClr val="dk1"/>
              </a:solidFill>
              <a:effectLst/>
              <a:latin typeface="+mn-lt"/>
              <a:ea typeface="+mn-ea"/>
              <a:cs typeface="+mn-cs"/>
            </a:rPr>
            <a:t>成年後見制度及び権利擁護事業をはじめとした各種福祉瀬策の推進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各基金において目的に応じた事業に充当したため。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各基金において目的に応じた事業を推進していくとともに、目的の類似している基金については統合も検討し、有効な財源として活用していく。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決算剰余金による積み立てが取り崩し額を上回ったため。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決算剰余金を積み立てるとともに、取り崩しについては大規模な災害対応など、最低限の範囲に努めていく。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地方債の償還に充当したが、地方債償還への充当が決算剰余金による積立額を上回ったため。</a:t>
          </a:r>
          <a:endParaRPr lang="ja-JP" altLang="ja-JP" sz="1400">
            <a:effectLst/>
          </a:endParaRPr>
        </a:p>
        <a:p>
          <a:r>
            <a:rPr kumimoji="1" lang="ja-JP" altLang="ja-JP" sz="1100">
              <a:solidFill>
                <a:schemeClr val="dk1"/>
              </a:solidFill>
              <a:effectLst/>
              <a:latin typeface="+mn-lt"/>
              <a:ea typeface="+mn-ea"/>
              <a:cs typeface="+mn-cs"/>
            </a:rPr>
            <a:t>積立てについては、財政調整基金への積立てを優先した。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財政運営適正化計画に基づき、計画的な新規起債発行に努める。また、繰上償還の財源として保持していく。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1E22317-BD18-4F59-B7B8-ADCF9B328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DBEB4F2-1331-45D1-841D-DE48F6EE8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6DC3D703-85AC-4CFC-A73D-377811A2A54E}"/>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CF76036-00E2-4FB8-9897-03B655A56A73}"/>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D280A79-97B2-426A-B164-13EF9FA8D3F3}"/>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26556C51-E315-45A4-937E-2DD28668CAD0}"/>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38147F57-8FCB-4356-942A-5CD6964D66A7}"/>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2096DAE9-8C79-48C4-AB35-922D9BA62AE2}"/>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8A53825D-819E-41CF-9630-F6EC660D41F9}"/>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F56D130B-D66A-41A7-878D-C8FECC2EA3BF}"/>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F8CADD71-ADFE-45A6-A311-6A7E4570287D}"/>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FE4DA611-3F54-4B49-8EB1-890FCC4942FE}"/>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26,020
25,079
546.99
30,774,838
29,681,061
937,359
13,928,412
32,924,010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70D0D487-8969-403C-9A9F-9026B855C8C3}"/>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3F10C124-DC96-47F4-8E5D-18F888D18170}"/>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E64BE297-EA2C-4652-B644-8E0F0DC11902}"/>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2A5332F3-A2AE-4368-BDB2-33472E8B5EB7}"/>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FCAFBA2-6B1E-499F-8776-93AC91B6E87B}"/>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11243B62-D7E4-4490-A3DE-FC92C3A7219E}"/>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8AEA3F18-BE3D-4C4B-AB30-A93B668228D1}"/>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22FC07AB-AE59-4BD4-9E46-BF61AD6FCF49}"/>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89992E79-C538-474D-BF24-AAB7D8FC425A}"/>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596CF3E-33CD-4B32-B465-93F64F67ADAF}"/>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428F1695-A151-4BE7-A4CC-AAB752E553E7}"/>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437088EF-D9A8-445B-B8B6-FE8D7B913AAA}"/>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120EF5D-C9FD-4A5B-B022-45480C1178EE}"/>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7364E2BE-E703-48C3-A0D8-84298022CE8B}"/>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A5F01718-5CA4-456E-8C13-8235950B237F}"/>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F8B6A16-84BB-4D1C-8D5E-4EA82FA2C1C9}"/>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46348D9-64FE-496C-8AB2-FB86211E9726}"/>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712EC6F3-40FF-41FF-8A76-7967FDFCA88F}"/>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15409AE-2154-4D6A-8A93-06D54AE654E3}"/>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8309B939-F6E1-4537-ADA6-04F29CCD1562}"/>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389C9B97-FACE-41D9-8D3D-370625F982F1}"/>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82E723AC-C3C8-4861-A886-92AAB0DE34B3}"/>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82EE2056-3EE0-45E5-BE72-47769A61EA36}"/>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D2EDC0D6-8532-4407-9582-3B4CC31A714F}"/>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67D041A-C42E-4DA0-BAF2-FDF4334A9BEF}"/>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CCEC738B-F08C-4EF0-82E0-6566AC9DC740}"/>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1D8DA6BB-F872-479E-A748-C0D1ADFFDBD1}"/>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EA436664-F461-4E1C-8601-32A4B8C82B75}"/>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129A5E6E-81B9-4CEC-887C-64D09F844596}"/>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CFD3C6AD-0E2E-405D-B425-CBFE059DEAD0}"/>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B9539693-7C7F-4B22-8DC3-11D3CC732368}"/>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A9CC0671-66CE-4E18-B6C5-D37687D4E3FE}"/>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05BC00E-2578-41F5-9773-1EEA8146FC2A}"/>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C60D2FDA-D504-452B-BD45-3B13F092EF4E}"/>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7AE4D255-2312-4216-B00B-C993BBE3BF39}"/>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有形固定資産の老朽化等により、有形固定資産減価償却率は昨年度と比較して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増加したが、類似団体平と同率となった。</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本市の有形固定資産は、道路や橋りょうなどのインフラ工作物が大部分を占めており、中でも道路は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67.0%</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となっている。次いで建物が大きな割合を占めており、中でも市営住宅が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78.1</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71.6</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％と老朽化が進んでいる。</a:t>
          </a:r>
        </a:p>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今後は共施設等総合管理計画に基づき公共施設等の延べ床面積の削減に向けて、老朽化した施設の統廃合や長寿命化などの老朽化対策に積極的に取り組んでいく。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2119F974-2FBF-4973-A13C-5815A44FCC9C}"/>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4643CE7-1320-44E8-8FDC-D0921E056FF0}"/>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4D6DBAC3-8C82-40F9-A6B4-314E1D76E33C}"/>
            </a:ext>
          </a:extLst>
        </xdr:cNvPr>
        <xdr:cNvSpPr txBox="1"/>
      </xdr:nvSpPr>
      <xdr:spPr>
        <a:xfrm>
          <a:off x="731041" y="69991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7C7F07A8-6412-4ABB-AF5E-456B15C41EC3}"/>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83BF3480-EBEA-4947-B0DB-41E455FDC5E0}"/>
            </a:ext>
          </a:extLst>
        </xdr:cNvPr>
        <xdr:cNvSpPr txBox="1"/>
      </xdr:nvSpPr>
      <xdr:spPr>
        <a:xfrm>
          <a:off x="731041" y="66355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1088661F-4EEB-4CAB-902F-C56D0137A924}"/>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EA7A9E90-667B-43F4-A300-EEB6E119C9FC}"/>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5427B05C-79D1-4234-8B30-C9963D650C73}"/>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1ADA71AD-8102-40C9-9844-31CCC03654E5}"/>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45A8B89F-CD2F-4409-8FED-6933AE220F4E}"/>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F972FD3B-C54B-48C1-B513-19C932A01B31}"/>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650BBA8-A922-400C-ADFE-1F067A52D423}"/>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96730DEB-813D-400A-A6C2-9166494CDD24}"/>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31ABA923-2652-4BBB-AF71-47E939036BB9}"/>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75C98084-EAE0-46CE-A390-8937595D6D94}"/>
            </a:ext>
          </a:extLst>
        </xdr:cNvPr>
        <xdr:cNvSpPr txBox="1"/>
      </xdr:nvSpPr>
      <xdr:spPr>
        <a:xfrm>
          <a:off x="810773" y="483824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387D755C-7EF2-45B7-8A40-CFB6320C0952}"/>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75883</xdr:rowOff>
    </xdr:from>
    <xdr:to>
      <xdr:col>23</xdr:col>
      <xdr:colOff>85090</xdr:colOff>
      <xdr:row>33</xdr:row>
      <xdr:rowOff>88900</xdr:rowOff>
    </xdr:to>
    <xdr:cxnSp macro="">
      <xdr:nvCxnSpPr>
        <xdr:cNvPr id="65" name="直線コネクタ 64">
          <a:extLst>
            <a:ext uri="{FF2B5EF4-FFF2-40B4-BE49-F238E27FC236}">
              <a16:creationId xmlns:a16="http://schemas.microsoft.com/office/drawing/2014/main" id="{D867D17A-6267-42BA-BC75-9A52B79EF0B2}"/>
            </a:ext>
          </a:extLst>
        </xdr:cNvPr>
        <xdr:cNvCxnSpPr/>
      </xdr:nvCxnSpPr>
      <xdr:spPr>
        <a:xfrm flipV="1">
          <a:off x="4295775" y="5457508"/>
          <a:ext cx="1270" cy="1045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92727</xdr:rowOff>
    </xdr:from>
    <xdr:ext cx="405111" cy="259045"/>
    <xdr:sp macro="" textlink="">
      <xdr:nvSpPr>
        <xdr:cNvPr id="66" name="有形固定資産減価償却率最小値テキスト">
          <a:extLst>
            <a:ext uri="{FF2B5EF4-FFF2-40B4-BE49-F238E27FC236}">
              <a16:creationId xmlns:a16="http://schemas.microsoft.com/office/drawing/2014/main" id="{1248FCCA-4690-4A1E-AFCC-230716AAA801}"/>
            </a:ext>
          </a:extLst>
        </xdr:cNvPr>
        <xdr:cNvSpPr txBox="1"/>
      </xdr:nvSpPr>
      <xdr:spPr>
        <a:xfrm>
          <a:off x="4342765" y="6506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88900</xdr:rowOff>
    </xdr:from>
    <xdr:to>
      <xdr:col>23</xdr:col>
      <xdr:colOff>174625</xdr:colOff>
      <xdr:row>33</xdr:row>
      <xdr:rowOff>88900</xdr:rowOff>
    </xdr:to>
    <xdr:cxnSp macro="">
      <xdr:nvCxnSpPr>
        <xdr:cNvPr id="67" name="直線コネクタ 66">
          <a:extLst>
            <a:ext uri="{FF2B5EF4-FFF2-40B4-BE49-F238E27FC236}">
              <a16:creationId xmlns:a16="http://schemas.microsoft.com/office/drawing/2014/main" id="{88B5DEEE-242C-4D84-9E17-361CCA4040B5}"/>
            </a:ext>
          </a:extLst>
        </xdr:cNvPr>
        <xdr:cNvCxnSpPr/>
      </xdr:nvCxnSpPr>
      <xdr:spPr>
        <a:xfrm>
          <a:off x="4206875" y="650303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22560</xdr:rowOff>
    </xdr:from>
    <xdr:ext cx="405111" cy="259045"/>
    <xdr:sp macro="" textlink="">
      <xdr:nvSpPr>
        <xdr:cNvPr id="68" name="有形固定資産減価償却率最大値テキスト">
          <a:extLst>
            <a:ext uri="{FF2B5EF4-FFF2-40B4-BE49-F238E27FC236}">
              <a16:creationId xmlns:a16="http://schemas.microsoft.com/office/drawing/2014/main" id="{E409CE4D-071B-4497-9C88-28CC5CEC53E1}"/>
            </a:ext>
          </a:extLst>
        </xdr:cNvPr>
        <xdr:cNvSpPr txBox="1"/>
      </xdr:nvSpPr>
      <xdr:spPr>
        <a:xfrm>
          <a:off x="4342765" y="5228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75883</xdr:rowOff>
    </xdr:from>
    <xdr:to>
      <xdr:col>23</xdr:col>
      <xdr:colOff>174625</xdr:colOff>
      <xdr:row>27</xdr:row>
      <xdr:rowOff>75883</xdr:rowOff>
    </xdr:to>
    <xdr:cxnSp macro="">
      <xdr:nvCxnSpPr>
        <xdr:cNvPr id="69" name="直線コネクタ 68">
          <a:extLst>
            <a:ext uri="{FF2B5EF4-FFF2-40B4-BE49-F238E27FC236}">
              <a16:creationId xmlns:a16="http://schemas.microsoft.com/office/drawing/2014/main" id="{4269C66D-E000-4FC5-8C8E-02FFC68FEC96}"/>
            </a:ext>
          </a:extLst>
        </xdr:cNvPr>
        <xdr:cNvCxnSpPr/>
      </xdr:nvCxnSpPr>
      <xdr:spPr>
        <a:xfrm>
          <a:off x="4206875" y="5457508"/>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20655</xdr:rowOff>
    </xdr:from>
    <xdr:ext cx="405111" cy="259045"/>
    <xdr:sp macro="" textlink="">
      <xdr:nvSpPr>
        <xdr:cNvPr id="70" name="有形固定資産減価償却率平均値テキスト">
          <a:extLst>
            <a:ext uri="{FF2B5EF4-FFF2-40B4-BE49-F238E27FC236}">
              <a16:creationId xmlns:a16="http://schemas.microsoft.com/office/drawing/2014/main" id="{A4E99D00-F516-42C2-BAAC-E49980E7493B}"/>
            </a:ext>
          </a:extLst>
        </xdr:cNvPr>
        <xdr:cNvSpPr txBox="1"/>
      </xdr:nvSpPr>
      <xdr:spPr>
        <a:xfrm>
          <a:off x="4342765" y="59128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71" name="フローチャート: 判断 70">
          <a:extLst>
            <a:ext uri="{FF2B5EF4-FFF2-40B4-BE49-F238E27FC236}">
              <a16:creationId xmlns:a16="http://schemas.microsoft.com/office/drawing/2014/main" id="{5A92E83A-A017-416B-A490-452ADAC03981}"/>
            </a:ext>
          </a:extLst>
        </xdr:cNvPr>
        <xdr:cNvSpPr/>
      </xdr:nvSpPr>
      <xdr:spPr>
        <a:xfrm>
          <a:off x="4244975" y="606901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151236</xdr:rowOff>
    </xdr:from>
    <xdr:to>
      <xdr:col>19</xdr:col>
      <xdr:colOff>187325</xdr:colOff>
      <xdr:row>31</xdr:row>
      <xdr:rowOff>81386</xdr:rowOff>
    </xdr:to>
    <xdr:sp macro="" textlink="">
      <xdr:nvSpPr>
        <xdr:cNvPr id="72" name="フローチャート: 判断 71">
          <a:extLst>
            <a:ext uri="{FF2B5EF4-FFF2-40B4-BE49-F238E27FC236}">
              <a16:creationId xmlns:a16="http://schemas.microsoft.com/office/drawing/2014/main" id="{0CED88E0-45DE-4761-8EAA-77A4D7ABCBC6}"/>
            </a:ext>
          </a:extLst>
        </xdr:cNvPr>
        <xdr:cNvSpPr/>
      </xdr:nvSpPr>
      <xdr:spPr>
        <a:xfrm>
          <a:off x="3611880" y="6047211"/>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144039</xdr:rowOff>
    </xdr:from>
    <xdr:to>
      <xdr:col>15</xdr:col>
      <xdr:colOff>187325</xdr:colOff>
      <xdr:row>31</xdr:row>
      <xdr:rowOff>74189</xdr:rowOff>
    </xdr:to>
    <xdr:sp macro="" textlink="">
      <xdr:nvSpPr>
        <xdr:cNvPr id="73" name="フローチャート: 判断 72">
          <a:extLst>
            <a:ext uri="{FF2B5EF4-FFF2-40B4-BE49-F238E27FC236}">
              <a16:creationId xmlns:a16="http://schemas.microsoft.com/office/drawing/2014/main" id="{D65ACA7F-0873-45E2-98A2-F146830EF770}"/>
            </a:ext>
          </a:extLst>
        </xdr:cNvPr>
        <xdr:cNvSpPr/>
      </xdr:nvSpPr>
      <xdr:spPr>
        <a:xfrm>
          <a:off x="2926080" y="6038109"/>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111654</xdr:rowOff>
    </xdr:from>
    <xdr:to>
      <xdr:col>11</xdr:col>
      <xdr:colOff>187325</xdr:colOff>
      <xdr:row>31</xdr:row>
      <xdr:rowOff>41804</xdr:rowOff>
    </xdr:to>
    <xdr:sp macro="" textlink="">
      <xdr:nvSpPr>
        <xdr:cNvPr id="74" name="フローチャート: 判断 73">
          <a:extLst>
            <a:ext uri="{FF2B5EF4-FFF2-40B4-BE49-F238E27FC236}">
              <a16:creationId xmlns:a16="http://schemas.microsoft.com/office/drawing/2014/main" id="{0AFB04C1-DE39-4B45-84E7-405DE63D3F8D}"/>
            </a:ext>
          </a:extLst>
        </xdr:cNvPr>
        <xdr:cNvSpPr/>
      </xdr:nvSpPr>
      <xdr:spPr>
        <a:xfrm>
          <a:off x="2240280" y="6007629"/>
          <a:ext cx="8064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97261</xdr:rowOff>
    </xdr:from>
    <xdr:to>
      <xdr:col>7</xdr:col>
      <xdr:colOff>187325</xdr:colOff>
      <xdr:row>31</xdr:row>
      <xdr:rowOff>27411</xdr:rowOff>
    </xdr:to>
    <xdr:sp macro="" textlink="">
      <xdr:nvSpPr>
        <xdr:cNvPr id="75" name="フローチャート: 判断 74">
          <a:extLst>
            <a:ext uri="{FF2B5EF4-FFF2-40B4-BE49-F238E27FC236}">
              <a16:creationId xmlns:a16="http://schemas.microsoft.com/office/drawing/2014/main" id="{9BE23FCE-EFE7-441E-8C61-C60F27207277}"/>
            </a:ext>
          </a:extLst>
        </xdr:cNvPr>
        <xdr:cNvSpPr/>
      </xdr:nvSpPr>
      <xdr:spPr>
        <a:xfrm>
          <a:off x="1554480" y="598942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A8677B2B-5D81-49F4-9455-15991CEA9EB9}"/>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C5EB6E2-D926-4233-89D4-DE021C69A441}"/>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9A2A836-213E-43AA-9AF2-6E772E2D0481}"/>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F9B78432-4252-4727-AFEB-E35CFC7D13B2}"/>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37DDE2BA-E32B-4A0F-904F-9950B9F2582E}"/>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81" name="楕円 80">
          <a:extLst>
            <a:ext uri="{FF2B5EF4-FFF2-40B4-BE49-F238E27FC236}">
              <a16:creationId xmlns:a16="http://schemas.microsoft.com/office/drawing/2014/main" id="{E84DB02C-4FB0-46B8-8B4F-B2DE40702E07}"/>
            </a:ext>
          </a:extLst>
        </xdr:cNvPr>
        <xdr:cNvSpPr/>
      </xdr:nvSpPr>
      <xdr:spPr>
        <a:xfrm>
          <a:off x="4244975" y="6069013"/>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147655</xdr:rowOff>
    </xdr:from>
    <xdr:ext cx="405111" cy="259045"/>
    <xdr:sp macro="" textlink="">
      <xdr:nvSpPr>
        <xdr:cNvPr id="82" name="有形固定資産減価償却率該当値テキスト">
          <a:extLst>
            <a:ext uri="{FF2B5EF4-FFF2-40B4-BE49-F238E27FC236}">
              <a16:creationId xmlns:a16="http://schemas.microsoft.com/office/drawing/2014/main" id="{7B67C2A1-F040-4D9F-9B40-FC66F972B374}"/>
            </a:ext>
          </a:extLst>
        </xdr:cNvPr>
        <xdr:cNvSpPr txBox="1"/>
      </xdr:nvSpPr>
      <xdr:spPr>
        <a:xfrm>
          <a:off x="4342765" y="6041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162031</xdr:rowOff>
    </xdr:from>
    <xdr:to>
      <xdr:col>19</xdr:col>
      <xdr:colOff>187325</xdr:colOff>
      <xdr:row>31</xdr:row>
      <xdr:rowOff>92181</xdr:rowOff>
    </xdr:to>
    <xdr:sp macro="" textlink="">
      <xdr:nvSpPr>
        <xdr:cNvPr id="83" name="楕円 82">
          <a:extLst>
            <a:ext uri="{FF2B5EF4-FFF2-40B4-BE49-F238E27FC236}">
              <a16:creationId xmlns:a16="http://schemas.microsoft.com/office/drawing/2014/main" id="{0ED8750C-B94C-45C6-BA38-BE2EA370B151}"/>
            </a:ext>
          </a:extLst>
        </xdr:cNvPr>
        <xdr:cNvSpPr/>
      </xdr:nvSpPr>
      <xdr:spPr>
        <a:xfrm>
          <a:off x="3611880" y="6059911"/>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41381</xdr:rowOff>
    </xdr:from>
    <xdr:to>
      <xdr:col>23</xdr:col>
      <xdr:colOff>85725</xdr:colOff>
      <xdr:row>31</xdr:row>
      <xdr:rowOff>48578</xdr:rowOff>
    </xdr:to>
    <xdr:cxnSp macro="">
      <xdr:nvCxnSpPr>
        <xdr:cNvPr id="84" name="直線コネクタ 83">
          <a:extLst>
            <a:ext uri="{FF2B5EF4-FFF2-40B4-BE49-F238E27FC236}">
              <a16:creationId xmlns:a16="http://schemas.microsoft.com/office/drawing/2014/main" id="{3A4B11EB-EDEE-44A1-BC68-736D47DDA296}"/>
            </a:ext>
          </a:extLst>
        </xdr:cNvPr>
        <xdr:cNvCxnSpPr/>
      </xdr:nvCxnSpPr>
      <xdr:spPr>
        <a:xfrm>
          <a:off x="3656965" y="6108806"/>
          <a:ext cx="640715" cy="9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131445</xdr:rowOff>
    </xdr:from>
    <xdr:to>
      <xdr:col>15</xdr:col>
      <xdr:colOff>187325</xdr:colOff>
      <xdr:row>31</xdr:row>
      <xdr:rowOff>61595</xdr:rowOff>
    </xdr:to>
    <xdr:sp macro="" textlink="">
      <xdr:nvSpPr>
        <xdr:cNvPr id="85" name="楕円 84">
          <a:extLst>
            <a:ext uri="{FF2B5EF4-FFF2-40B4-BE49-F238E27FC236}">
              <a16:creationId xmlns:a16="http://schemas.microsoft.com/office/drawing/2014/main" id="{EDDEC7ED-4FF4-44FC-BFCD-433153B6E2FE}"/>
            </a:ext>
          </a:extLst>
        </xdr:cNvPr>
        <xdr:cNvSpPr/>
      </xdr:nvSpPr>
      <xdr:spPr>
        <a:xfrm>
          <a:off x="2926080" y="6031230"/>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10795</xdr:rowOff>
    </xdr:from>
    <xdr:to>
      <xdr:col>19</xdr:col>
      <xdr:colOff>136525</xdr:colOff>
      <xdr:row>31</xdr:row>
      <xdr:rowOff>41381</xdr:rowOff>
    </xdr:to>
    <xdr:cxnSp macro="">
      <xdr:nvCxnSpPr>
        <xdr:cNvPr id="86" name="直線コネクタ 85">
          <a:extLst>
            <a:ext uri="{FF2B5EF4-FFF2-40B4-BE49-F238E27FC236}">
              <a16:creationId xmlns:a16="http://schemas.microsoft.com/office/drawing/2014/main" id="{0ABC1B89-70C6-410C-B9D6-8C9D2F0DFFCD}"/>
            </a:ext>
          </a:extLst>
        </xdr:cNvPr>
        <xdr:cNvCxnSpPr/>
      </xdr:nvCxnSpPr>
      <xdr:spPr>
        <a:xfrm>
          <a:off x="2971165" y="6080125"/>
          <a:ext cx="685800" cy="28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100859</xdr:rowOff>
    </xdr:from>
    <xdr:to>
      <xdr:col>11</xdr:col>
      <xdr:colOff>187325</xdr:colOff>
      <xdr:row>31</xdr:row>
      <xdr:rowOff>31009</xdr:rowOff>
    </xdr:to>
    <xdr:sp macro="" textlink="">
      <xdr:nvSpPr>
        <xdr:cNvPr id="87" name="楕円 86">
          <a:extLst>
            <a:ext uri="{FF2B5EF4-FFF2-40B4-BE49-F238E27FC236}">
              <a16:creationId xmlns:a16="http://schemas.microsoft.com/office/drawing/2014/main" id="{97DE85AF-63D1-476C-8DA1-F2FC7F5325DF}"/>
            </a:ext>
          </a:extLst>
        </xdr:cNvPr>
        <xdr:cNvSpPr/>
      </xdr:nvSpPr>
      <xdr:spPr>
        <a:xfrm>
          <a:off x="2240280" y="5993024"/>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151659</xdr:rowOff>
    </xdr:from>
    <xdr:to>
      <xdr:col>15</xdr:col>
      <xdr:colOff>136525</xdr:colOff>
      <xdr:row>31</xdr:row>
      <xdr:rowOff>10795</xdr:rowOff>
    </xdr:to>
    <xdr:cxnSp macro="">
      <xdr:nvCxnSpPr>
        <xdr:cNvPr id="88" name="直線コネクタ 87">
          <a:extLst>
            <a:ext uri="{FF2B5EF4-FFF2-40B4-BE49-F238E27FC236}">
              <a16:creationId xmlns:a16="http://schemas.microsoft.com/office/drawing/2014/main" id="{64A4DE7B-A519-406A-8E24-6023AB77353A}"/>
            </a:ext>
          </a:extLst>
        </xdr:cNvPr>
        <xdr:cNvCxnSpPr/>
      </xdr:nvCxnSpPr>
      <xdr:spPr>
        <a:xfrm>
          <a:off x="2285365" y="6047634"/>
          <a:ext cx="685800" cy="3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64876</xdr:rowOff>
    </xdr:from>
    <xdr:to>
      <xdr:col>7</xdr:col>
      <xdr:colOff>187325</xdr:colOff>
      <xdr:row>30</xdr:row>
      <xdr:rowOff>166476</xdr:rowOff>
    </xdr:to>
    <xdr:sp macro="" textlink="">
      <xdr:nvSpPr>
        <xdr:cNvPr id="89" name="楕円 88">
          <a:extLst>
            <a:ext uri="{FF2B5EF4-FFF2-40B4-BE49-F238E27FC236}">
              <a16:creationId xmlns:a16="http://schemas.microsoft.com/office/drawing/2014/main" id="{B7ED2D9D-D4D1-494C-A887-FADDACF52AA1}"/>
            </a:ext>
          </a:extLst>
        </xdr:cNvPr>
        <xdr:cNvSpPr/>
      </xdr:nvSpPr>
      <xdr:spPr>
        <a:xfrm>
          <a:off x="1554480" y="5958946"/>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115676</xdr:rowOff>
    </xdr:from>
    <xdr:to>
      <xdr:col>11</xdr:col>
      <xdr:colOff>136525</xdr:colOff>
      <xdr:row>30</xdr:row>
      <xdr:rowOff>151659</xdr:rowOff>
    </xdr:to>
    <xdr:cxnSp macro="">
      <xdr:nvCxnSpPr>
        <xdr:cNvPr id="90" name="直線コネクタ 89">
          <a:extLst>
            <a:ext uri="{FF2B5EF4-FFF2-40B4-BE49-F238E27FC236}">
              <a16:creationId xmlns:a16="http://schemas.microsoft.com/office/drawing/2014/main" id="{BFEE19F3-A852-4997-918F-71622CB27A4D}"/>
            </a:ext>
          </a:extLst>
        </xdr:cNvPr>
        <xdr:cNvCxnSpPr/>
      </xdr:nvCxnSpPr>
      <xdr:spPr>
        <a:xfrm>
          <a:off x="1599565" y="6011651"/>
          <a:ext cx="6858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97913</xdr:rowOff>
    </xdr:from>
    <xdr:ext cx="405111" cy="259045"/>
    <xdr:sp macro="" textlink="">
      <xdr:nvSpPr>
        <xdr:cNvPr id="91" name="n_1aveValue有形固定資産減価償却率">
          <a:extLst>
            <a:ext uri="{FF2B5EF4-FFF2-40B4-BE49-F238E27FC236}">
              <a16:creationId xmlns:a16="http://schemas.microsoft.com/office/drawing/2014/main" id="{4B79F791-4E3B-4464-BCEF-0B98CA81B375}"/>
            </a:ext>
          </a:extLst>
        </xdr:cNvPr>
        <xdr:cNvSpPr txBox="1"/>
      </xdr:nvSpPr>
      <xdr:spPr>
        <a:xfrm>
          <a:off x="3464569" y="5818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65316</xdr:rowOff>
    </xdr:from>
    <xdr:ext cx="405111" cy="259045"/>
    <xdr:sp macro="" textlink="">
      <xdr:nvSpPr>
        <xdr:cNvPr id="92" name="n_2aveValue有形固定資産減価償却率">
          <a:extLst>
            <a:ext uri="{FF2B5EF4-FFF2-40B4-BE49-F238E27FC236}">
              <a16:creationId xmlns:a16="http://schemas.microsoft.com/office/drawing/2014/main" id="{D7F99314-4D45-4E91-9612-D762C9E3250A}"/>
            </a:ext>
          </a:extLst>
        </xdr:cNvPr>
        <xdr:cNvSpPr txBox="1"/>
      </xdr:nvSpPr>
      <xdr:spPr>
        <a:xfrm>
          <a:off x="2793374" y="6130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32931</xdr:rowOff>
    </xdr:from>
    <xdr:ext cx="405111" cy="259045"/>
    <xdr:sp macro="" textlink="">
      <xdr:nvSpPr>
        <xdr:cNvPr id="93" name="n_3aveValue有形固定資産減価償却率">
          <a:extLst>
            <a:ext uri="{FF2B5EF4-FFF2-40B4-BE49-F238E27FC236}">
              <a16:creationId xmlns:a16="http://schemas.microsoft.com/office/drawing/2014/main" id="{8B735508-6267-411A-95A6-5F2C2D5D0A57}"/>
            </a:ext>
          </a:extLst>
        </xdr:cNvPr>
        <xdr:cNvSpPr txBox="1"/>
      </xdr:nvSpPr>
      <xdr:spPr>
        <a:xfrm>
          <a:off x="2107574" y="609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18538</xdr:rowOff>
    </xdr:from>
    <xdr:ext cx="405111" cy="259045"/>
    <xdr:sp macro="" textlink="">
      <xdr:nvSpPr>
        <xdr:cNvPr id="94" name="n_4aveValue有形固定資産減価償却率">
          <a:extLst>
            <a:ext uri="{FF2B5EF4-FFF2-40B4-BE49-F238E27FC236}">
              <a16:creationId xmlns:a16="http://schemas.microsoft.com/office/drawing/2014/main" id="{7ED4D942-D52E-4D7D-B76B-06D10859AD96}"/>
            </a:ext>
          </a:extLst>
        </xdr:cNvPr>
        <xdr:cNvSpPr txBox="1"/>
      </xdr:nvSpPr>
      <xdr:spPr>
        <a:xfrm>
          <a:off x="1421774" y="608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83308</xdr:rowOff>
    </xdr:from>
    <xdr:ext cx="405111" cy="259045"/>
    <xdr:sp macro="" textlink="">
      <xdr:nvSpPr>
        <xdr:cNvPr id="95" name="n_1mainValue有形固定資産減価償却率">
          <a:extLst>
            <a:ext uri="{FF2B5EF4-FFF2-40B4-BE49-F238E27FC236}">
              <a16:creationId xmlns:a16="http://schemas.microsoft.com/office/drawing/2014/main" id="{0CC8B310-0320-4B1F-9D50-3E97256FFC46}"/>
            </a:ext>
          </a:extLst>
        </xdr:cNvPr>
        <xdr:cNvSpPr txBox="1"/>
      </xdr:nvSpPr>
      <xdr:spPr>
        <a:xfrm>
          <a:off x="3464569" y="6152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78122</xdr:rowOff>
    </xdr:from>
    <xdr:ext cx="405111" cy="259045"/>
    <xdr:sp macro="" textlink="">
      <xdr:nvSpPr>
        <xdr:cNvPr id="96" name="n_2mainValue有形固定資産減価償却率">
          <a:extLst>
            <a:ext uri="{FF2B5EF4-FFF2-40B4-BE49-F238E27FC236}">
              <a16:creationId xmlns:a16="http://schemas.microsoft.com/office/drawing/2014/main" id="{83503677-FEB4-4A39-BD23-AB200B71E692}"/>
            </a:ext>
          </a:extLst>
        </xdr:cNvPr>
        <xdr:cNvSpPr txBox="1"/>
      </xdr:nvSpPr>
      <xdr:spPr>
        <a:xfrm>
          <a:off x="2793374" y="580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47536</xdr:rowOff>
    </xdr:from>
    <xdr:ext cx="405111" cy="259045"/>
    <xdr:sp macro="" textlink="">
      <xdr:nvSpPr>
        <xdr:cNvPr id="97" name="n_3mainValue有形固定資産減価償却率">
          <a:extLst>
            <a:ext uri="{FF2B5EF4-FFF2-40B4-BE49-F238E27FC236}">
              <a16:creationId xmlns:a16="http://schemas.microsoft.com/office/drawing/2014/main" id="{35D9D2F6-0BDA-4B9B-ACC2-24B123B3662C}"/>
            </a:ext>
          </a:extLst>
        </xdr:cNvPr>
        <xdr:cNvSpPr txBox="1"/>
      </xdr:nvSpPr>
      <xdr:spPr>
        <a:xfrm>
          <a:off x="2107574" y="5773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11553</xdr:rowOff>
    </xdr:from>
    <xdr:ext cx="405111" cy="259045"/>
    <xdr:sp macro="" textlink="">
      <xdr:nvSpPr>
        <xdr:cNvPr id="98" name="n_4mainValue有形固定資産減価償却率">
          <a:extLst>
            <a:ext uri="{FF2B5EF4-FFF2-40B4-BE49-F238E27FC236}">
              <a16:creationId xmlns:a16="http://schemas.microsoft.com/office/drawing/2014/main" id="{52B6306C-6D32-4015-B2F3-23AC90B7D589}"/>
            </a:ext>
          </a:extLst>
        </xdr:cNvPr>
        <xdr:cNvSpPr txBox="1"/>
      </xdr:nvSpPr>
      <xdr:spPr>
        <a:xfrm>
          <a:off x="1421774" y="573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1B74170B-39DD-458B-B3AD-9EEA985971D9}"/>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4B617367-5000-46AE-9BA1-43DF1FEE6F56}"/>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851C8926-A73D-421A-B3F1-0E77DB0E5632}"/>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8BD78B29-D783-48FE-995A-07E19BCA041B}"/>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65265963-811F-484F-9D31-7340D2671886}"/>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B0EDC670-B6E3-4373-8F8E-694029762490}"/>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95880B46-87A0-4E9E-AAE3-148CBC70ABD9}"/>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112CE981-0FDD-4BAF-B8F0-BACA6A46634A}"/>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5681136D-B076-440E-869F-557B7D06E6AE}"/>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3DCBD301-AA25-424F-8F11-88F3E004EEDE}"/>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A319988C-92A1-40BA-A255-EE7053859B5C}"/>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36696B48-5D98-449A-8B23-FD398F62B2B2}"/>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87D8FF0B-21A7-4429-A839-ADBFF5343A2B}"/>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債務償還比率は昨年度と比較して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84.5</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％増加し、類似団体平均を上回っている。</a:t>
          </a:r>
          <a:b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主な要因としては、近年の新消防庁舎整備事業、高梁認定こども園整備事業等の大型事業に係る起債発行が影響しているものと考えられる。大型事業の実施に伴う地方債発行は令和７年度で終了するものの、引き続き財政運営適正化計画に基づき、計画的な発行を遵守する必要があ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7D5BF9FF-5808-4306-A910-CA4D1343ACDF}"/>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63B43187-3B4F-4288-830B-FD8D90840F29}"/>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B961A126-32ED-4C9C-93BB-91DFFA62698F}"/>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15" name="直線コネクタ 114">
          <a:extLst>
            <a:ext uri="{FF2B5EF4-FFF2-40B4-BE49-F238E27FC236}">
              <a16:creationId xmlns:a16="http://schemas.microsoft.com/office/drawing/2014/main" id="{451598B9-DC1F-434D-93EC-FD723EDE1767}"/>
            </a:ext>
          </a:extLst>
        </xdr:cNvPr>
        <xdr:cNvCxnSpPr/>
      </xdr:nvCxnSpPr>
      <xdr:spPr>
        <a:xfrm>
          <a:off x="10188575" y="66611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157024</xdr:rowOff>
    </xdr:from>
    <xdr:ext cx="482824" cy="225703"/>
    <xdr:sp macro="" textlink="">
      <xdr:nvSpPr>
        <xdr:cNvPr id="116" name="テキスト ボックス 115">
          <a:extLst>
            <a:ext uri="{FF2B5EF4-FFF2-40B4-BE49-F238E27FC236}">
              <a16:creationId xmlns:a16="http://schemas.microsoft.com/office/drawing/2014/main" id="{0B5838AA-AB2B-4950-B200-16080F89FD85}"/>
            </a:ext>
          </a:extLst>
        </xdr:cNvPr>
        <xdr:cNvSpPr txBox="1"/>
      </xdr:nvSpPr>
      <xdr:spPr>
        <a:xfrm>
          <a:off x="9695591" y="656925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17" name="直線コネクタ 116">
          <a:extLst>
            <a:ext uri="{FF2B5EF4-FFF2-40B4-BE49-F238E27FC236}">
              <a16:creationId xmlns:a16="http://schemas.microsoft.com/office/drawing/2014/main" id="{8778CC9E-66E6-4E35-8FB5-8A8167ABA27C}"/>
            </a:ext>
          </a:extLst>
        </xdr:cNvPr>
        <xdr:cNvCxnSpPr/>
      </xdr:nvCxnSpPr>
      <xdr:spPr>
        <a:xfrm>
          <a:off x="10188575" y="623125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68124</xdr:rowOff>
    </xdr:from>
    <xdr:ext cx="482824" cy="225703"/>
    <xdr:sp macro="" textlink="">
      <xdr:nvSpPr>
        <xdr:cNvPr id="118" name="テキスト ボックス 117">
          <a:extLst>
            <a:ext uri="{FF2B5EF4-FFF2-40B4-BE49-F238E27FC236}">
              <a16:creationId xmlns:a16="http://schemas.microsoft.com/office/drawing/2014/main" id="{2D92448E-FE22-4FDC-8F93-D752CE018CE5}"/>
            </a:ext>
          </a:extLst>
        </xdr:cNvPr>
        <xdr:cNvSpPr txBox="1"/>
      </xdr:nvSpPr>
      <xdr:spPr>
        <a:xfrm>
          <a:off x="9695591" y="613364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19" name="直線コネクタ 118">
          <a:extLst>
            <a:ext uri="{FF2B5EF4-FFF2-40B4-BE49-F238E27FC236}">
              <a16:creationId xmlns:a16="http://schemas.microsoft.com/office/drawing/2014/main" id="{51120C8E-61CE-48CC-85A8-00E49AB442D1}"/>
            </a:ext>
          </a:extLst>
        </xdr:cNvPr>
        <xdr:cNvCxnSpPr/>
      </xdr:nvCxnSpPr>
      <xdr:spPr>
        <a:xfrm>
          <a:off x="10188575" y="57975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20" name="テキスト ボックス 119">
          <a:extLst>
            <a:ext uri="{FF2B5EF4-FFF2-40B4-BE49-F238E27FC236}">
              <a16:creationId xmlns:a16="http://schemas.microsoft.com/office/drawing/2014/main" id="{64C214FE-770E-4CF5-B8ED-DD4DB0C4C42A}"/>
            </a:ext>
          </a:extLst>
        </xdr:cNvPr>
        <xdr:cNvSpPr txBox="1"/>
      </xdr:nvSpPr>
      <xdr:spPr>
        <a:xfrm>
          <a:off x="9756296" y="57037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21" name="直線コネクタ 120">
          <a:extLst>
            <a:ext uri="{FF2B5EF4-FFF2-40B4-BE49-F238E27FC236}">
              <a16:creationId xmlns:a16="http://schemas.microsoft.com/office/drawing/2014/main" id="{EF54EE54-9C07-4F75-BAD0-4F370AE2F323}"/>
            </a:ext>
          </a:extLst>
        </xdr:cNvPr>
        <xdr:cNvCxnSpPr/>
      </xdr:nvCxnSpPr>
      <xdr:spPr>
        <a:xfrm>
          <a:off x="10188575" y="53657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22" name="テキスト ボックス 121">
          <a:extLst>
            <a:ext uri="{FF2B5EF4-FFF2-40B4-BE49-F238E27FC236}">
              <a16:creationId xmlns:a16="http://schemas.microsoft.com/office/drawing/2014/main" id="{0DAF0CDB-B372-40FE-9F47-16C8901335BB}"/>
            </a:ext>
          </a:extLst>
        </xdr:cNvPr>
        <xdr:cNvSpPr txBox="1"/>
      </xdr:nvSpPr>
      <xdr:spPr>
        <a:xfrm>
          <a:off x="9856983" y="526813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128D62CA-0DD3-4277-B7A2-C29E9259B6A0}"/>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5D36EBBA-0A88-47DD-B4D3-5BBC3D89B0D3}"/>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34</xdr:row>
      <xdr:rowOff>170658</xdr:rowOff>
    </xdr:to>
    <xdr:cxnSp macro="">
      <xdr:nvCxnSpPr>
        <xdr:cNvPr id="125" name="直線コネクタ 124">
          <a:extLst>
            <a:ext uri="{FF2B5EF4-FFF2-40B4-BE49-F238E27FC236}">
              <a16:creationId xmlns:a16="http://schemas.microsoft.com/office/drawing/2014/main" id="{EB344CCB-7659-4D3E-94DC-32A3ED7E7BAD}"/>
            </a:ext>
          </a:extLst>
        </xdr:cNvPr>
        <xdr:cNvCxnSpPr/>
      </xdr:nvCxnSpPr>
      <xdr:spPr>
        <a:xfrm flipV="1">
          <a:off x="13313410" y="5365750"/>
          <a:ext cx="1269" cy="139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3035</xdr:rowOff>
    </xdr:from>
    <xdr:ext cx="560923" cy="259045"/>
    <xdr:sp macro="" textlink="">
      <xdr:nvSpPr>
        <xdr:cNvPr id="126" name="債務償還比率最小値テキスト">
          <a:extLst>
            <a:ext uri="{FF2B5EF4-FFF2-40B4-BE49-F238E27FC236}">
              <a16:creationId xmlns:a16="http://schemas.microsoft.com/office/drawing/2014/main" id="{A564B71F-076E-4549-8CB1-9C608653F884}"/>
            </a:ext>
          </a:extLst>
        </xdr:cNvPr>
        <xdr:cNvSpPr txBox="1"/>
      </xdr:nvSpPr>
      <xdr:spPr>
        <a:xfrm>
          <a:off x="13369925" y="675626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170658</xdr:rowOff>
    </xdr:from>
    <xdr:to>
      <xdr:col>76</xdr:col>
      <xdr:colOff>111125</xdr:colOff>
      <xdr:row>34</xdr:row>
      <xdr:rowOff>170658</xdr:rowOff>
    </xdr:to>
    <xdr:cxnSp macro="">
      <xdr:nvCxnSpPr>
        <xdr:cNvPr id="127" name="直線コネクタ 126">
          <a:extLst>
            <a:ext uri="{FF2B5EF4-FFF2-40B4-BE49-F238E27FC236}">
              <a16:creationId xmlns:a16="http://schemas.microsoft.com/office/drawing/2014/main" id="{B397F439-0C2B-4AB0-9453-88BF4F5108EE}"/>
            </a:ext>
          </a:extLst>
        </xdr:cNvPr>
        <xdr:cNvCxnSpPr/>
      </xdr:nvCxnSpPr>
      <xdr:spPr>
        <a:xfrm>
          <a:off x="13251180" y="675624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340478" cy="259045"/>
    <xdr:sp macro="" textlink="">
      <xdr:nvSpPr>
        <xdr:cNvPr id="128" name="債務償還比率最大値テキスト">
          <a:extLst>
            <a:ext uri="{FF2B5EF4-FFF2-40B4-BE49-F238E27FC236}">
              <a16:creationId xmlns:a16="http://schemas.microsoft.com/office/drawing/2014/main" id="{2D18BD9E-6CAE-4D09-836E-5494446FF4AB}"/>
            </a:ext>
          </a:extLst>
        </xdr:cNvPr>
        <xdr:cNvSpPr txBox="1"/>
      </xdr:nvSpPr>
      <xdr:spPr>
        <a:xfrm>
          <a:off x="13369925" y="51371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29" name="直線コネクタ 128">
          <a:extLst>
            <a:ext uri="{FF2B5EF4-FFF2-40B4-BE49-F238E27FC236}">
              <a16:creationId xmlns:a16="http://schemas.microsoft.com/office/drawing/2014/main" id="{BD53DCA4-CE48-46CF-9E37-73DEA8549FB6}"/>
            </a:ext>
          </a:extLst>
        </xdr:cNvPr>
        <xdr:cNvCxnSpPr/>
      </xdr:nvCxnSpPr>
      <xdr:spPr>
        <a:xfrm>
          <a:off x="13251180" y="5365750"/>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89059</xdr:rowOff>
    </xdr:from>
    <xdr:ext cx="469744" cy="259045"/>
    <xdr:sp macro="" textlink="">
      <xdr:nvSpPr>
        <xdr:cNvPr id="130" name="債務償還比率平均値テキスト">
          <a:extLst>
            <a:ext uri="{FF2B5EF4-FFF2-40B4-BE49-F238E27FC236}">
              <a16:creationId xmlns:a16="http://schemas.microsoft.com/office/drawing/2014/main" id="{79E3CFB5-0FC5-451B-9E98-4A69030DA2E6}"/>
            </a:ext>
          </a:extLst>
        </xdr:cNvPr>
        <xdr:cNvSpPr txBox="1"/>
      </xdr:nvSpPr>
      <xdr:spPr>
        <a:xfrm>
          <a:off x="13369925" y="5645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66182</xdr:rowOff>
    </xdr:from>
    <xdr:to>
      <xdr:col>76</xdr:col>
      <xdr:colOff>73025</xdr:colOff>
      <xdr:row>29</xdr:row>
      <xdr:rowOff>167782</xdr:rowOff>
    </xdr:to>
    <xdr:sp macro="" textlink="">
      <xdr:nvSpPr>
        <xdr:cNvPr id="131" name="フローチャート: 判断 130">
          <a:extLst>
            <a:ext uri="{FF2B5EF4-FFF2-40B4-BE49-F238E27FC236}">
              <a16:creationId xmlns:a16="http://schemas.microsoft.com/office/drawing/2014/main" id="{B67E7556-8367-4B56-8119-82E75BC1192B}"/>
            </a:ext>
          </a:extLst>
        </xdr:cNvPr>
        <xdr:cNvSpPr/>
      </xdr:nvSpPr>
      <xdr:spPr>
        <a:xfrm>
          <a:off x="13289280" y="5788802"/>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62987</xdr:rowOff>
    </xdr:from>
    <xdr:to>
      <xdr:col>72</xdr:col>
      <xdr:colOff>123825</xdr:colOff>
      <xdr:row>29</xdr:row>
      <xdr:rowOff>164587</xdr:rowOff>
    </xdr:to>
    <xdr:sp macro="" textlink="">
      <xdr:nvSpPr>
        <xdr:cNvPr id="132" name="フローチャート: 判断 131">
          <a:extLst>
            <a:ext uri="{FF2B5EF4-FFF2-40B4-BE49-F238E27FC236}">
              <a16:creationId xmlns:a16="http://schemas.microsoft.com/office/drawing/2014/main" id="{5805DD77-64C9-48C6-9DBD-54A9470BF3C0}"/>
            </a:ext>
          </a:extLst>
        </xdr:cNvPr>
        <xdr:cNvSpPr/>
      </xdr:nvSpPr>
      <xdr:spPr>
        <a:xfrm>
          <a:off x="12629515" y="5783702"/>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69464</xdr:rowOff>
    </xdr:from>
    <xdr:to>
      <xdr:col>68</xdr:col>
      <xdr:colOff>123825</xdr:colOff>
      <xdr:row>29</xdr:row>
      <xdr:rowOff>171064</xdr:rowOff>
    </xdr:to>
    <xdr:sp macro="" textlink="">
      <xdr:nvSpPr>
        <xdr:cNvPr id="133" name="フローチャート: 判断 132">
          <a:extLst>
            <a:ext uri="{FF2B5EF4-FFF2-40B4-BE49-F238E27FC236}">
              <a16:creationId xmlns:a16="http://schemas.microsoft.com/office/drawing/2014/main" id="{91203894-D181-4E11-8429-425FC7A39701}"/>
            </a:ext>
          </a:extLst>
        </xdr:cNvPr>
        <xdr:cNvSpPr/>
      </xdr:nvSpPr>
      <xdr:spPr>
        <a:xfrm>
          <a:off x="11943715" y="5792084"/>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42865</xdr:rowOff>
    </xdr:from>
    <xdr:to>
      <xdr:col>64</xdr:col>
      <xdr:colOff>123825</xdr:colOff>
      <xdr:row>29</xdr:row>
      <xdr:rowOff>144465</xdr:rowOff>
    </xdr:to>
    <xdr:sp macro="" textlink="">
      <xdr:nvSpPr>
        <xdr:cNvPr id="134" name="フローチャート: 判断 133">
          <a:extLst>
            <a:ext uri="{FF2B5EF4-FFF2-40B4-BE49-F238E27FC236}">
              <a16:creationId xmlns:a16="http://schemas.microsoft.com/office/drawing/2014/main" id="{C4FAAD49-3298-4E0B-AEAA-B140103D54D5}"/>
            </a:ext>
          </a:extLst>
        </xdr:cNvPr>
        <xdr:cNvSpPr/>
      </xdr:nvSpPr>
      <xdr:spPr>
        <a:xfrm>
          <a:off x="11257915" y="5769295"/>
          <a:ext cx="1073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166878</xdr:rowOff>
    </xdr:from>
    <xdr:to>
      <xdr:col>60</xdr:col>
      <xdr:colOff>123825</xdr:colOff>
      <xdr:row>30</xdr:row>
      <xdr:rowOff>97028</xdr:rowOff>
    </xdr:to>
    <xdr:sp macro="" textlink="">
      <xdr:nvSpPr>
        <xdr:cNvPr id="135" name="フローチャート: 判断 134">
          <a:extLst>
            <a:ext uri="{FF2B5EF4-FFF2-40B4-BE49-F238E27FC236}">
              <a16:creationId xmlns:a16="http://schemas.microsoft.com/office/drawing/2014/main" id="{12C45349-BBA3-4CF0-A177-656B219EC9D9}"/>
            </a:ext>
          </a:extLst>
        </xdr:cNvPr>
        <xdr:cNvSpPr/>
      </xdr:nvSpPr>
      <xdr:spPr>
        <a:xfrm>
          <a:off x="10572115" y="5895213"/>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C0070F86-B18B-4F3A-BD6D-5DD8B6FA7DB1}"/>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7FA5D1AB-20D8-4532-8A79-9DE9D81F1314}"/>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4A11B661-3DD1-4378-8748-20C2F9FAC053}"/>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A6B2E3D0-04D3-48D4-A98C-ECBBB8109DED}"/>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28A6AF45-11E3-4BF7-B838-634F0833BADB}"/>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74620</xdr:rowOff>
    </xdr:from>
    <xdr:to>
      <xdr:col>76</xdr:col>
      <xdr:colOff>73025</xdr:colOff>
      <xdr:row>31</xdr:row>
      <xdr:rowOff>4770</xdr:rowOff>
    </xdr:to>
    <xdr:sp macro="" textlink="">
      <xdr:nvSpPr>
        <xdr:cNvPr id="141" name="楕円 140">
          <a:extLst>
            <a:ext uri="{FF2B5EF4-FFF2-40B4-BE49-F238E27FC236}">
              <a16:creationId xmlns:a16="http://schemas.microsoft.com/office/drawing/2014/main" id="{6D07AB15-BFBD-480D-B630-3A65F80F164E}"/>
            </a:ext>
          </a:extLst>
        </xdr:cNvPr>
        <xdr:cNvSpPr/>
      </xdr:nvSpPr>
      <xdr:spPr>
        <a:xfrm>
          <a:off x="13289280" y="5970595"/>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53047</xdr:rowOff>
    </xdr:from>
    <xdr:ext cx="469744" cy="259045"/>
    <xdr:sp macro="" textlink="">
      <xdr:nvSpPr>
        <xdr:cNvPr id="142" name="債務償還比率該当値テキスト">
          <a:extLst>
            <a:ext uri="{FF2B5EF4-FFF2-40B4-BE49-F238E27FC236}">
              <a16:creationId xmlns:a16="http://schemas.microsoft.com/office/drawing/2014/main" id="{FA73CAA5-7D9F-48DA-B372-DAA50AB5D312}"/>
            </a:ext>
          </a:extLst>
        </xdr:cNvPr>
        <xdr:cNvSpPr txBox="1"/>
      </xdr:nvSpPr>
      <xdr:spPr>
        <a:xfrm>
          <a:off x="13369925" y="5952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1646</xdr:rowOff>
    </xdr:from>
    <xdr:to>
      <xdr:col>72</xdr:col>
      <xdr:colOff>123825</xdr:colOff>
      <xdr:row>30</xdr:row>
      <xdr:rowOff>103246</xdr:rowOff>
    </xdr:to>
    <xdr:sp macro="" textlink="">
      <xdr:nvSpPr>
        <xdr:cNvPr id="143" name="楕円 142">
          <a:extLst>
            <a:ext uri="{FF2B5EF4-FFF2-40B4-BE49-F238E27FC236}">
              <a16:creationId xmlns:a16="http://schemas.microsoft.com/office/drawing/2014/main" id="{A22F22B3-34C5-4F55-A298-4C929516428D}"/>
            </a:ext>
          </a:extLst>
        </xdr:cNvPr>
        <xdr:cNvSpPr/>
      </xdr:nvSpPr>
      <xdr:spPr>
        <a:xfrm>
          <a:off x="12629515" y="5897621"/>
          <a:ext cx="10731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52446</xdr:rowOff>
    </xdr:from>
    <xdr:to>
      <xdr:col>76</xdr:col>
      <xdr:colOff>22225</xdr:colOff>
      <xdr:row>30</xdr:row>
      <xdr:rowOff>125420</xdr:rowOff>
    </xdr:to>
    <xdr:cxnSp macro="">
      <xdr:nvCxnSpPr>
        <xdr:cNvPr id="144" name="直線コネクタ 143">
          <a:extLst>
            <a:ext uri="{FF2B5EF4-FFF2-40B4-BE49-F238E27FC236}">
              <a16:creationId xmlns:a16="http://schemas.microsoft.com/office/drawing/2014/main" id="{08491600-DCC1-4C58-A3FA-B957A3E9E5E0}"/>
            </a:ext>
          </a:extLst>
        </xdr:cNvPr>
        <xdr:cNvCxnSpPr/>
      </xdr:nvCxnSpPr>
      <xdr:spPr>
        <a:xfrm>
          <a:off x="12684125" y="5952231"/>
          <a:ext cx="631190" cy="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154269</xdr:rowOff>
    </xdr:from>
    <xdr:to>
      <xdr:col>68</xdr:col>
      <xdr:colOff>123825</xdr:colOff>
      <xdr:row>30</xdr:row>
      <xdr:rowOff>84419</xdr:rowOff>
    </xdr:to>
    <xdr:sp macro="" textlink="">
      <xdr:nvSpPr>
        <xdr:cNvPr id="145" name="楕円 144">
          <a:extLst>
            <a:ext uri="{FF2B5EF4-FFF2-40B4-BE49-F238E27FC236}">
              <a16:creationId xmlns:a16="http://schemas.microsoft.com/office/drawing/2014/main" id="{B06FAB43-6904-4488-B1A7-62DBEC034DF9}"/>
            </a:ext>
          </a:extLst>
        </xdr:cNvPr>
        <xdr:cNvSpPr/>
      </xdr:nvSpPr>
      <xdr:spPr>
        <a:xfrm>
          <a:off x="11943715" y="5878794"/>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33619</xdr:rowOff>
    </xdr:from>
    <xdr:to>
      <xdr:col>72</xdr:col>
      <xdr:colOff>73025</xdr:colOff>
      <xdr:row>30</xdr:row>
      <xdr:rowOff>52446</xdr:rowOff>
    </xdr:to>
    <xdr:cxnSp macro="">
      <xdr:nvCxnSpPr>
        <xdr:cNvPr id="146" name="直線コネクタ 145">
          <a:extLst>
            <a:ext uri="{FF2B5EF4-FFF2-40B4-BE49-F238E27FC236}">
              <a16:creationId xmlns:a16="http://schemas.microsoft.com/office/drawing/2014/main" id="{8CB392B9-D78F-4F97-A617-73769DD8C1C2}"/>
            </a:ext>
          </a:extLst>
        </xdr:cNvPr>
        <xdr:cNvCxnSpPr/>
      </xdr:nvCxnSpPr>
      <xdr:spPr>
        <a:xfrm>
          <a:off x="11998325" y="5927689"/>
          <a:ext cx="685800" cy="2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145893</xdr:rowOff>
    </xdr:from>
    <xdr:to>
      <xdr:col>64</xdr:col>
      <xdr:colOff>123825</xdr:colOff>
      <xdr:row>30</xdr:row>
      <xdr:rowOff>76043</xdr:rowOff>
    </xdr:to>
    <xdr:sp macro="" textlink="">
      <xdr:nvSpPr>
        <xdr:cNvPr id="147" name="楕円 146">
          <a:extLst>
            <a:ext uri="{FF2B5EF4-FFF2-40B4-BE49-F238E27FC236}">
              <a16:creationId xmlns:a16="http://schemas.microsoft.com/office/drawing/2014/main" id="{7646EEF7-1FE7-40C8-9C07-FF94A30B28F1}"/>
            </a:ext>
          </a:extLst>
        </xdr:cNvPr>
        <xdr:cNvSpPr/>
      </xdr:nvSpPr>
      <xdr:spPr>
        <a:xfrm>
          <a:off x="11257915" y="5868513"/>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25243</xdr:rowOff>
    </xdr:from>
    <xdr:to>
      <xdr:col>68</xdr:col>
      <xdr:colOff>73025</xdr:colOff>
      <xdr:row>30</xdr:row>
      <xdr:rowOff>33619</xdr:rowOff>
    </xdr:to>
    <xdr:cxnSp macro="">
      <xdr:nvCxnSpPr>
        <xdr:cNvPr id="148" name="直線コネクタ 147">
          <a:extLst>
            <a:ext uri="{FF2B5EF4-FFF2-40B4-BE49-F238E27FC236}">
              <a16:creationId xmlns:a16="http://schemas.microsoft.com/office/drawing/2014/main" id="{F1AEBA82-8387-45BE-A755-9B489E73AF7A}"/>
            </a:ext>
          </a:extLst>
        </xdr:cNvPr>
        <xdr:cNvCxnSpPr/>
      </xdr:nvCxnSpPr>
      <xdr:spPr>
        <a:xfrm>
          <a:off x="11312525" y="5917408"/>
          <a:ext cx="685800" cy="10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67884</xdr:rowOff>
    </xdr:from>
    <xdr:to>
      <xdr:col>60</xdr:col>
      <xdr:colOff>123825</xdr:colOff>
      <xdr:row>30</xdr:row>
      <xdr:rowOff>169484</xdr:rowOff>
    </xdr:to>
    <xdr:sp macro="" textlink="">
      <xdr:nvSpPr>
        <xdr:cNvPr id="149" name="楕円 148">
          <a:extLst>
            <a:ext uri="{FF2B5EF4-FFF2-40B4-BE49-F238E27FC236}">
              <a16:creationId xmlns:a16="http://schemas.microsoft.com/office/drawing/2014/main" id="{86695BB5-48CE-4A8D-9766-1CAA6147C7FE}"/>
            </a:ext>
          </a:extLst>
        </xdr:cNvPr>
        <xdr:cNvSpPr/>
      </xdr:nvSpPr>
      <xdr:spPr>
        <a:xfrm>
          <a:off x="10572115" y="5961954"/>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25243</xdr:rowOff>
    </xdr:from>
    <xdr:to>
      <xdr:col>64</xdr:col>
      <xdr:colOff>73025</xdr:colOff>
      <xdr:row>30</xdr:row>
      <xdr:rowOff>118684</xdr:rowOff>
    </xdr:to>
    <xdr:cxnSp macro="">
      <xdr:nvCxnSpPr>
        <xdr:cNvPr id="150" name="直線コネクタ 149">
          <a:extLst>
            <a:ext uri="{FF2B5EF4-FFF2-40B4-BE49-F238E27FC236}">
              <a16:creationId xmlns:a16="http://schemas.microsoft.com/office/drawing/2014/main" id="{D1485375-6BD8-4EA2-89EF-05425BB0E3E4}"/>
            </a:ext>
          </a:extLst>
        </xdr:cNvPr>
        <xdr:cNvCxnSpPr/>
      </xdr:nvCxnSpPr>
      <xdr:spPr>
        <a:xfrm flipV="1">
          <a:off x="10626725" y="5917408"/>
          <a:ext cx="685800" cy="9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9664</xdr:rowOff>
    </xdr:from>
    <xdr:ext cx="469744" cy="259045"/>
    <xdr:sp macro="" textlink="">
      <xdr:nvSpPr>
        <xdr:cNvPr id="151" name="n_1aveValue債務償還比率">
          <a:extLst>
            <a:ext uri="{FF2B5EF4-FFF2-40B4-BE49-F238E27FC236}">
              <a16:creationId xmlns:a16="http://schemas.microsoft.com/office/drawing/2014/main" id="{4510F694-FBE0-43FD-B7D0-21BAA349464F}"/>
            </a:ext>
          </a:extLst>
        </xdr:cNvPr>
        <xdr:cNvSpPr txBox="1"/>
      </xdr:nvSpPr>
      <xdr:spPr>
        <a:xfrm>
          <a:off x="12459412" y="556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16141</xdr:rowOff>
    </xdr:from>
    <xdr:ext cx="469744" cy="259045"/>
    <xdr:sp macro="" textlink="">
      <xdr:nvSpPr>
        <xdr:cNvPr id="152" name="n_2aveValue債務償還比率">
          <a:extLst>
            <a:ext uri="{FF2B5EF4-FFF2-40B4-BE49-F238E27FC236}">
              <a16:creationId xmlns:a16="http://schemas.microsoft.com/office/drawing/2014/main" id="{C96644BF-2401-4F39-9B0C-1030943C395F}"/>
            </a:ext>
          </a:extLst>
        </xdr:cNvPr>
        <xdr:cNvSpPr txBox="1"/>
      </xdr:nvSpPr>
      <xdr:spPr>
        <a:xfrm>
          <a:off x="11780597" y="557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160992</xdr:rowOff>
    </xdr:from>
    <xdr:ext cx="469744" cy="259045"/>
    <xdr:sp macro="" textlink="">
      <xdr:nvSpPr>
        <xdr:cNvPr id="153" name="n_3aveValue債務償還比率">
          <a:extLst>
            <a:ext uri="{FF2B5EF4-FFF2-40B4-BE49-F238E27FC236}">
              <a16:creationId xmlns:a16="http://schemas.microsoft.com/office/drawing/2014/main" id="{6F47BAAB-686B-4EA6-9CD9-E1232B4DC3CE}"/>
            </a:ext>
          </a:extLst>
        </xdr:cNvPr>
        <xdr:cNvSpPr txBox="1"/>
      </xdr:nvSpPr>
      <xdr:spPr>
        <a:xfrm>
          <a:off x="11094797" y="5544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113555</xdr:rowOff>
    </xdr:from>
    <xdr:ext cx="469744" cy="259045"/>
    <xdr:sp macro="" textlink="">
      <xdr:nvSpPr>
        <xdr:cNvPr id="154" name="n_4aveValue債務償還比率">
          <a:extLst>
            <a:ext uri="{FF2B5EF4-FFF2-40B4-BE49-F238E27FC236}">
              <a16:creationId xmlns:a16="http://schemas.microsoft.com/office/drawing/2014/main" id="{99C51D24-5C27-48AF-9694-0B7C6BB8FA57}"/>
            </a:ext>
          </a:extLst>
        </xdr:cNvPr>
        <xdr:cNvSpPr txBox="1"/>
      </xdr:nvSpPr>
      <xdr:spPr>
        <a:xfrm>
          <a:off x="10408997" y="5666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94373</xdr:rowOff>
    </xdr:from>
    <xdr:ext cx="469744" cy="259045"/>
    <xdr:sp macro="" textlink="">
      <xdr:nvSpPr>
        <xdr:cNvPr id="155" name="n_1mainValue債務償還比率">
          <a:extLst>
            <a:ext uri="{FF2B5EF4-FFF2-40B4-BE49-F238E27FC236}">
              <a16:creationId xmlns:a16="http://schemas.microsoft.com/office/drawing/2014/main" id="{360E3FEA-8E4E-4ED6-BDC9-421E0A25F502}"/>
            </a:ext>
          </a:extLst>
        </xdr:cNvPr>
        <xdr:cNvSpPr txBox="1"/>
      </xdr:nvSpPr>
      <xdr:spPr>
        <a:xfrm>
          <a:off x="12459412" y="599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75546</xdr:rowOff>
    </xdr:from>
    <xdr:ext cx="469744" cy="259045"/>
    <xdr:sp macro="" textlink="">
      <xdr:nvSpPr>
        <xdr:cNvPr id="156" name="n_2mainValue債務償還比率">
          <a:extLst>
            <a:ext uri="{FF2B5EF4-FFF2-40B4-BE49-F238E27FC236}">
              <a16:creationId xmlns:a16="http://schemas.microsoft.com/office/drawing/2014/main" id="{6F05BB35-3A99-4CCB-AE8C-93255DE86604}"/>
            </a:ext>
          </a:extLst>
        </xdr:cNvPr>
        <xdr:cNvSpPr txBox="1"/>
      </xdr:nvSpPr>
      <xdr:spPr>
        <a:xfrm>
          <a:off x="11780597" y="5971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67170</xdr:rowOff>
    </xdr:from>
    <xdr:ext cx="469744" cy="259045"/>
    <xdr:sp macro="" textlink="">
      <xdr:nvSpPr>
        <xdr:cNvPr id="157" name="n_3mainValue債務償還比率">
          <a:extLst>
            <a:ext uri="{FF2B5EF4-FFF2-40B4-BE49-F238E27FC236}">
              <a16:creationId xmlns:a16="http://schemas.microsoft.com/office/drawing/2014/main" id="{F93FDEF7-3C66-4E47-AB3C-C0657791EE3F}"/>
            </a:ext>
          </a:extLst>
        </xdr:cNvPr>
        <xdr:cNvSpPr txBox="1"/>
      </xdr:nvSpPr>
      <xdr:spPr>
        <a:xfrm>
          <a:off x="11094797" y="596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160611</xdr:rowOff>
    </xdr:from>
    <xdr:ext cx="469744" cy="259045"/>
    <xdr:sp macro="" textlink="">
      <xdr:nvSpPr>
        <xdr:cNvPr id="158" name="n_4mainValue債務償還比率">
          <a:extLst>
            <a:ext uri="{FF2B5EF4-FFF2-40B4-BE49-F238E27FC236}">
              <a16:creationId xmlns:a16="http://schemas.microsoft.com/office/drawing/2014/main" id="{46E8C66C-4D9B-4E0D-BF7E-36367D77627A}"/>
            </a:ext>
          </a:extLst>
        </xdr:cNvPr>
        <xdr:cNvSpPr txBox="1"/>
      </xdr:nvSpPr>
      <xdr:spPr>
        <a:xfrm>
          <a:off x="10408997" y="6058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900BF0BB-279D-4D48-AF01-242B51570841}"/>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800C5C24-5F8F-4FC1-9DB5-6347E4B69A95}"/>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B1762A47-7527-49C1-87DD-91C852B22B17}"/>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B625540E-D162-4A3A-A115-B7C5C9DD6569}"/>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90273EE2-0B01-4AD8-B497-725806520B9C}"/>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B2590730-9DED-42CE-9DF0-66E4FF4A2F66}"/>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04AED81-577C-4DEE-B034-517832D8CA56}"/>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64783FC-D26F-4A62-8ABB-9B8E2CD74684}"/>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71017ED-A278-4934-9C52-CE4A10FF517E}"/>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E54B94F-967A-49C7-A432-9BFE9B23F2A4}"/>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4F1A4C7-A581-4942-BB59-DE3C493DE587}"/>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7A2AB83-2C2B-44B6-818B-B49824D1B7D1}"/>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82D3DFF-FE06-45B4-8672-1EFD53A0EA1F}"/>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E0087F6-20E6-4466-9E2E-67F164091B90}"/>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AEE89D2-03CB-4380-86F2-0C06D4947242}"/>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F6B56B3-3984-4C60-97C6-5E615CF986AF}"/>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26,020
25,079
546.99
30,774,838
29,681,061
937,359
13,928,412
32,924,010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9679306-B252-425A-8879-869FDA0EE2E0}"/>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083FF28-0D82-439E-B485-E784738283A8}"/>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6F6B91F-3998-4278-B217-78DEDF3E964C}"/>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75F7F3D-E1B1-441F-B2F3-8B5E5CEFB06B}"/>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94DC48F-E771-4A72-9E41-063822E503B9}"/>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06FDA09-9B91-41AC-AE1C-58ED9ECA5C58}"/>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F5D6BF2-9CC0-4A96-9544-FF084E425BF4}"/>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4600B23-254C-4994-9E2C-5F63E12EAD93}"/>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8E1016D-3C65-4D29-90C4-DFE78906B738}"/>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75A12E7-1523-4542-93ED-921E1E2C2DB6}"/>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06C751E-E224-4402-B4D5-DC0094B9F2B8}"/>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FD721DB-9863-4604-AEE6-01EF793CD4CB}"/>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A8B87E4-2990-42D8-AB54-1F98CDB87523}"/>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8C81C5E-239D-42F3-936C-6AFE16C58FCD}"/>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BC6D2FC-262F-4249-949B-642190170BA4}"/>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217561E-45D9-4AF2-80C6-84427DA11135}"/>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079D9B4-733C-43E3-ABAE-95A03290B5B8}"/>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C9D6686-BC55-4B0B-A355-FD8BE70E7541}"/>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B4D4C03-EBBA-4E98-89A6-C491149F8171}"/>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50869F2-8E3B-42C6-8623-0F783B125219}"/>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490F1CA-0EE0-4B09-BC74-495C35F89C1D}"/>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B2A47C1-766E-4DF9-A6C4-9925BE02C6C2}"/>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C928EEC-8106-4F08-9F00-C5C19305A85E}"/>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3FACAF8-C54C-4013-96B1-4507CA0A4B22}"/>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928A7D0-EC63-4BEA-8647-535D68F08101}"/>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49EEEA5-D5E0-4783-BFAF-3C9FE4E9CEAD}"/>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A428FCD-BA7C-48B4-B19F-981E5E1E0E5A}"/>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23EA47F-1A9C-47A5-AFDE-45CDD45595A5}"/>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609CB18-A67B-4099-9A9E-18CC5766C13C}"/>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16691A5-DA98-43AF-B970-D2A4989295B6}"/>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DFB9D2D-6DC8-476D-83C6-8D068FFE0761}"/>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0DB7456-148B-4493-906F-DBEC5F772750}"/>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F48E160-096E-4FD4-965B-3D953E7A4CE1}"/>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060150D-B074-48FF-A7D9-1EC614919DA6}"/>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C231DA6-48DA-4863-9BA8-2F3D3D5A7051}"/>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6CCA973-B6B1-42D7-8A73-783E22C9F3CC}"/>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65A3FDB-4EED-4959-82BD-95FDE37657FD}"/>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CC60563-27E6-474A-8F9A-8DEFE605F1F4}"/>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09C503D-5F8D-4F4D-B15B-20889F3B3366}"/>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798D440-6C62-4925-BAA1-EA5685848723}"/>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A6C4BC2-35BF-4E64-B9CE-51EA89AB6473}"/>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2EC5DBF5-625F-459B-A8D8-A862DE1DEAB2}"/>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957D3B5-7AD1-4D95-88B9-AB308FB64281}"/>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C5B7D2D3-3C07-4BD6-AF13-EE502888F620}"/>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43285B8-C421-4CE3-8B2F-0F0B7A6112EF}"/>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xdr:rowOff>
    </xdr:from>
    <xdr:to>
      <xdr:col>24</xdr:col>
      <xdr:colOff>62865</xdr:colOff>
      <xdr:row>41</xdr:row>
      <xdr:rowOff>131445</xdr:rowOff>
    </xdr:to>
    <xdr:cxnSp macro="">
      <xdr:nvCxnSpPr>
        <xdr:cNvPr id="57" name="直線コネクタ 56">
          <a:extLst>
            <a:ext uri="{FF2B5EF4-FFF2-40B4-BE49-F238E27FC236}">
              <a16:creationId xmlns:a16="http://schemas.microsoft.com/office/drawing/2014/main" id="{47289545-064E-45A0-9E66-0E859B8522B3}"/>
            </a:ext>
          </a:extLst>
        </xdr:cNvPr>
        <xdr:cNvCxnSpPr/>
      </xdr:nvCxnSpPr>
      <xdr:spPr>
        <a:xfrm flipV="1">
          <a:off x="4173855" y="584454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a:extLst>
            <a:ext uri="{FF2B5EF4-FFF2-40B4-BE49-F238E27FC236}">
              <a16:creationId xmlns:a16="http://schemas.microsoft.com/office/drawing/2014/main" id="{121FE00E-92E7-4ECC-A2E0-0D38F4232598}"/>
            </a:ext>
          </a:extLst>
        </xdr:cNvPr>
        <xdr:cNvSpPr txBox="1"/>
      </xdr:nvSpPr>
      <xdr:spPr>
        <a:xfrm>
          <a:off x="4212590" y="716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a:extLst>
            <a:ext uri="{FF2B5EF4-FFF2-40B4-BE49-F238E27FC236}">
              <a16:creationId xmlns:a16="http://schemas.microsoft.com/office/drawing/2014/main" id="{E9DF2464-0357-4C3F-9CD8-CE467168FE44}"/>
            </a:ext>
          </a:extLst>
        </xdr:cNvPr>
        <xdr:cNvCxnSpPr/>
      </xdr:nvCxnSpPr>
      <xdr:spPr>
        <a:xfrm>
          <a:off x="4112260" y="7164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129557</xdr:rowOff>
    </xdr:from>
    <xdr:ext cx="405111" cy="259045"/>
    <xdr:sp macro="" textlink="">
      <xdr:nvSpPr>
        <xdr:cNvPr id="60" name="【道路】&#10;有形固定資産減価償却率最大値テキスト">
          <a:extLst>
            <a:ext uri="{FF2B5EF4-FFF2-40B4-BE49-F238E27FC236}">
              <a16:creationId xmlns:a16="http://schemas.microsoft.com/office/drawing/2014/main" id="{17DD0922-091B-4AFC-A9CA-FBAD7B5E3911}"/>
            </a:ext>
          </a:extLst>
        </xdr:cNvPr>
        <xdr:cNvSpPr txBox="1"/>
      </xdr:nvSpPr>
      <xdr:spPr>
        <a:xfrm>
          <a:off x="4212590" y="5619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xdr:rowOff>
    </xdr:from>
    <xdr:to>
      <xdr:col>24</xdr:col>
      <xdr:colOff>152400</xdr:colOff>
      <xdr:row>34</xdr:row>
      <xdr:rowOff>11430</xdr:rowOff>
    </xdr:to>
    <xdr:cxnSp macro="">
      <xdr:nvCxnSpPr>
        <xdr:cNvPr id="61" name="直線コネクタ 60">
          <a:extLst>
            <a:ext uri="{FF2B5EF4-FFF2-40B4-BE49-F238E27FC236}">
              <a16:creationId xmlns:a16="http://schemas.microsoft.com/office/drawing/2014/main" id="{2AB1A4FD-7B7A-4575-89EE-4CA5654E3A5F}"/>
            </a:ext>
          </a:extLst>
        </xdr:cNvPr>
        <xdr:cNvCxnSpPr/>
      </xdr:nvCxnSpPr>
      <xdr:spPr>
        <a:xfrm>
          <a:off x="4112260" y="5844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22877</xdr:rowOff>
    </xdr:from>
    <xdr:ext cx="405111" cy="259045"/>
    <xdr:sp macro="" textlink="">
      <xdr:nvSpPr>
        <xdr:cNvPr id="62" name="【道路】&#10;有形固定資産減価償却率平均値テキスト">
          <a:extLst>
            <a:ext uri="{FF2B5EF4-FFF2-40B4-BE49-F238E27FC236}">
              <a16:creationId xmlns:a16="http://schemas.microsoft.com/office/drawing/2014/main" id="{7FE73FBB-3F61-47BB-8080-30447208C0F2}"/>
            </a:ext>
          </a:extLst>
        </xdr:cNvPr>
        <xdr:cNvSpPr txBox="1"/>
      </xdr:nvSpPr>
      <xdr:spPr>
        <a:xfrm>
          <a:off x="4212590" y="6534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a:extLst>
            <a:ext uri="{FF2B5EF4-FFF2-40B4-BE49-F238E27FC236}">
              <a16:creationId xmlns:a16="http://schemas.microsoft.com/office/drawing/2014/main" id="{4D20B6DC-24EB-40C3-882A-7AA151C81FD7}"/>
            </a:ext>
          </a:extLst>
        </xdr:cNvPr>
        <xdr:cNvSpPr/>
      </xdr:nvSpPr>
      <xdr:spPr>
        <a:xfrm>
          <a:off x="4131310" y="65614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a:extLst>
            <a:ext uri="{FF2B5EF4-FFF2-40B4-BE49-F238E27FC236}">
              <a16:creationId xmlns:a16="http://schemas.microsoft.com/office/drawing/2014/main" id="{61E08063-0824-4F1A-877C-00AB3F96239C}"/>
            </a:ext>
          </a:extLst>
        </xdr:cNvPr>
        <xdr:cNvSpPr/>
      </xdr:nvSpPr>
      <xdr:spPr>
        <a:xfrm>
          <a:off x="3388360" y="653097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a:extLst>
            <a:ext uri="{FF2B5EF4-FFF2-40B4-BE49-F238E27FC236}">
              <a16:creationId xmlns:a16="http://schemas.microsoft.com/office/drawing/2014/main" id="{C2F23980-9F98-4402-A8B2-F32074C89457}"/>
            </a:ext>
          </a:extLst>
        </xdr:cNvPr>
        <xdr:cNvSpPr/>
      </xdr:nvSpPr>
      <xdr:spPr>
        <a:xfrm>
          <a:off x="2571750" y="653669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6350</xdr:rowOff>
    </xdr:from>
    <xdr:to>
      <xdr:col>10</xdr:col>
      <xdr:colOff>165100</xdr:colOff>
      <xdr:row>38</xdr:row>
      <xdr:rowOff>107950</xdr:rowOff>
    </xdr:to>
    <xdr:sp macro="" textlink="">
      <xdr:nvSpPr>
        <xdr:cNvPr id="66" name="フローチャート: 判断 65">
          <a:extLst>
            <a:ext uri="{FF2B5EF4-FFF2-40B4-BE49-F238E27FC236}">
              <a16:creationId xmlns:a16="http://schemas.microsoft.com/office/drawing/2014/main" id="{A439AC22-4029-4BC2-81C9-E11167C4DB7D}"/>
            </a:ext>
          </a:extLst>
        </xdr:cNvPr>
        <xdr:cNvSpPr/>
      </xdr:nvSpPr>
      <xdr:spPr>
        <a:xfrm>
          <a:off x="1774190" y="652335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215DF8F7-494D-46BE-B4C2-ABCD54AE9316}"/>
            </a:ext>
          </a:extLst>
        </xdr:cNvPr>
        <xdr:cNvSpPr/>
      </xdr:nvSpPr>
      <xdr:spPr>
        <a:xfrm>
          <a:off x="988060" y="647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15E9E18-8FC8-44A4-A716-3F0521D41B18}"/>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7226125-7AE3-40B5-944A-0921574BE9AB}"/>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B814403-EC88-4212-9A50-E6066E6A158B}"/>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B6C82CE-AD61-46B1-BAE1-D9E2D0A58217}"/>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B94A26B-EBDC-4304-9A51-2705F6B85424}"/>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23495</xdr:rowOff>
    </xdr:from>
    <xdr:to>
      <xdr:col>24</xdr:col>
      <xdr:colOff>114300</xdr:colOff>
      <xdr:row>38</xdr:row>
      <xdr:rowOff>125095</xdr:rowOff>
    </xdr:to>
    <xdr:sp macro="" textlink="">
      <xdr:nvSpPr>
        <xdr:cNvPr id="73" name="楕円 72">
          <a:extLst>
            <a:ext uri="{FF2B5EF4-FFF2-40B4-BE49-F238E27FC236}">
              <a16:creationId xmlns:a16="http://schemas.microsoft.com/office/drawing/2014/main" id="{FA97EA2F-0012-4B4D-A8D6-8FE53DDDBAEA}"/>
            </a:ext>
          </a:extLst>
        </xdr:cNvPr>
        <xdr:cNvSpPr/>
      </xdr:nvSpPr>
      <xdr:spPr>
        <a:xfrm>
          <a:off x="4131310" y="653478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46372</xdr:rowOff>
    </xdr:from>
    <xdr:ext cx="405111" cy="259045"/>
    <xdr:sp macro="" textlink="">
      <xdr:nvSpPr>
        <xdr:cNvPr id="74" name="【道路】&#10;有形固定資産減価償却率該当値テキスト">
          <a:extLst>
            <a:ext uri="{FF2B5EF4-FFF2-40B4-BE49-F238E27FC236}">
              <a16:creationId xmlns:a16="http://schemas.microsoft.com/office/drawing/2014/main" id="{D5519F7E-C610-4E5E-8D6B-B049D4FB1C03}"/>
            </a:ext>
          </a:extLst>
        </xdr:cNvPr>
        <xdr:cNvSpPr txBox="1"/>
      </xdr:nvSpPr>
      <xdr:spPr>
        <a:xfrm>
          <a:off x="4212590" y="6391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166370</xdr:rowOff>
    </xdr:from>
    <xdr:to>
      <xdr:col>20</xdr:col>
      <xdr:colOff>38100</xdr:colOff>
      <xdr:row>38</xdr:row>
      <xdr:rowOff>96520</xdr:rowOff>
    </xdr:to>
    <xdr:sp macro="" textlink="">
      <xdr:nvSpPr>
        <xdr:cNvPr id="75" name="楕円 74">
          <a:extLst>
            <a:ext uri="{FF2B5EF4-FFF2-40B4-BE49-F238E27FC236}">
              <a16:creationId xmlns:a16="http://schemas.microsoft.com/office/drawing/2014/main" id="{62675BFA-6D89-4F2D-83F0-653380D11D32}"/>
            </a:ext>
          </a:extLst>
        </xdr:cNvPr>
        <xdr:cNvSpPr/>
      </xdr:nvSpPr>
      <xdr:spPr>
        <a:xfrm>
          <a:off x="3388360" y="65138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45720</xdr:rowOff>
    </xdr:from>
    <xdr:to>
      <xdr:col>24</xdr:col>
      <xdr:colOff>63500</xdr:colOff>
      <xdr:row>38</xdr:row>
      <xdr:rowOff>74295</xdr:rowOff>
    </xdr:to>
    <xdr:cxnSp macro="">
      <xdr:nvCxnSpPr>
        <xdr:cNvPr id="76" name="直線コネクタ 75">
          <a:extLst>
            <a:ext uri="{FF2B5EF4-FFF2-40B4-BE49-F238E27FC236}">
              <a16:creationId xmlns:a16="http://schemas.microsoft.com/office/drawing/2014/main" id="{06D23F7A-1734-4557-B666-713A823D7FCE}"/>
            </a:ext>
          </a:extLst>
        </xdr:cNvPr>
        <xdr:cNvCxnSpPr/>
      </xdr:nvCxnSpPr>
      <xdr:spPr>
        <a:xfrm>
          <a:off x="3431540" y="6562725"/>
          <a:ext cx="7429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132080</xdr:rowOff>
    </xdr:from>
    <xdr:to>
      <xdr:col>15</xdr:col>
      <xdr:colOff>101600</xdr:colOff>
      <xdr:row>38</xdr:row>
      <xdr:rowOff>62230</xdr:rowOff>
    </xdr:to>
    <xdr:sp macro="" textlink="">
      <xdr:nvSpPr>
        <xdr:cNvPr id="77" name="楕円 76">
          <a:extLst>
            <a:ext uri="{FF2B5EF4-FFF2-40B4-BE49-F238E27FC236}">
              <a16:creationId xmlns:a16="http://schemas.microsoft.com/office/drawing/2014/main" id="{A9186DB5-D3C1-434F-80A1-ACDBF55C845B}"/>
            </a:ext>
          </a:extLst>
        </xdr:cNvPr>
        <xdr:cNvSpPr/>
      </xdr:nvSpPr>
      <xdr:spPr>
        <a:xfrm>
          <a:off x="2571750" y="64795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11430</xdr:rowOff>
    </xdr:from>
    <xdr:to>
      <xdr:col>19</xdr:col>
      <xdr:colOff>177800</xdr:colOff>
      <xdr:row>38</xdr:row>
      <xdr:rowOff>45720</xdr:rowOff>
    </xdr:to>
    <xdr:cxnSp macro="">
      <xdr:nvCxnSpPr>
        <xdr:cNvPr id="78" name="直線コネクタ 77">
          <a:extLst>
            <a:ext uri="{FF2B5EF4-FFF2-40B4-BE49-F238E27FC236}">
              <a16:creationId xmlns:a16="http://schemas.microsoft.com/office/drawing/2014/main" id="{AF156E11-83ED-4C24-9BC1-D7CFF1F883F6}"/>
            </a:ext>
          </a:extLst>
        </xdr:cNvPr>
        <xdr:cNvCxnSpPr/>
      </xdr:nvCxnSpPr>
      <xdr:spPr>
        <a:xfrm>
          <a:off x="2626360" y="6530340"/>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95885</xdr:rowOff>
    </xdr:from>
    <xdr:to>
      <xdr:col>10</xdr:col>
      <xdr:colOff>165100</xdr:colOff>
      <xdr:row>38</xdr:row>
      <xdr:rowOff>26035</xdr:rowOff>
    </xdr:to>
    <xdr:sp macro="" textlink="">
      <xdr:nvSpPr>
        <xdr:cNvPr id="79" name="楕円 78">
          <a:extLst>
            <a:ext uri="{FF2B5EF4-FFF2-40B4-BE49-F238E27FC236}">
              <a16:creationId xmlns:a16="http://schemas.microsoft.com/office/drawing/2014/main" id="{EAC21275-5D5B-4EBF-B4E0-2B19875AE107}"/>
            </a:ext>
          </a:extLst>
        </xdr:cNvPr>
        <xdr:cNvSpPr/>
      </xdr:nvSpPr>
      <xdr:spPr>
        <a:xfrm>
          <a:off x="1774190" y="643572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146685</xdr:rowOff>
    </xdr:from>
    <xdr:to>
      <xdr:col>15</xdr:col>
      <xdr:colOff>50800</xdr:colOff>
      <xdr:row>38</xdr:row>
      <xdr:rowOff>11430</xdr:rowOff>
    </xdr:to>
    <xdr:cxnSp macro="">
      <xdr:nvCxnSpPr>
        <xdr:cNvPr id="80" name="直線コネクタ 79">
          <a:extLst>
            <a:ext uri="{FF2B5EF4-FFF2-40B4-BE49-F238E27FC236}">
              <a16:creationId xmlns:a16="http://schemas.microsoft.com/office/drawing/2014/main" id="{4659CCC8-94F0-4FB0-AF72-73673F2412E2}"/>
            </a:ext>
          </a:extLst>
        </xdr:cNvPr>
        <xdr:cNvCxnSpPr/>
      </xdr:nvCxnSpPr>
      <xdr:spPr>
        <a:xfrm>
          <a:off x="1828800" y="6488430"/>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61595</xdr:rowOff>
    </xdr:from>
    <xdr:to>
      <xdr:col>6</xdr:col>
      <xdr:colOff>38100</xdr:colOff>
      <xdr:row>37</xdr:row>
      <xdr:rowOff>163195</xdr:rowOff>
    </xdr:to>
    <xdr:sp macro="" textlink="">
      <xdr:nvSpPr>
        <xdr:cNvPr id="81" name="楕円 80">
          <a:extLst>
            <a:ext uri="{FF2B5EF4-FFF2-40B4-BE49-F238E27FC236}">
              <a16:creationId xmlns:a16="http://schemas.microsoft.com/office/drawing/2014/main" id="{52B67829-FF17-444D-A1FC-B8D132A1C606}"/>
            </a:ext>
          </a:extLst>
        </xdr:cNvPr>
        <xdr:cNvSpPr/>
      </xdr:nvSpPr>
      <xdr:spPr>
        <a:xfrm>
          <a:off x="988060" y="640143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112395</xdr:rowOff>
    </xdr:from>
    <xdr:to>
      <xdr:col>10</xdr:col>
      <xdr:colOff>114300</xdr:colOff>
      <xdr:row>37</xdr:row>
      <xdr:rowOff>146685</xdr:rowOff>
    </xdr:to>
    <xdr:cxnSp macro="">
      <xdr:nvCxnSpPr>
        <xdr:cNvPr id="82" name="直線コネクタ 81">
          <a:extLst>
            <a:ext uri="{FF2B5EF4-FFF2-40B4-BE49-F238E27FC236}">
              <a16:creationId xmlns:a16="http://schemas.microsoft.com/office/drawing/2014/main" id="{F3B9B135-1F22-41DC-98D2-17AC07AAB491}"/>
            </a:ext>
          </a:extLst>
        </xdr:cNvPr>
        <xdr:cNvCxnSpPr/>
      </xdr:nvCxnSpPr>
      <xdr:spPr>
        <a:xfrm>
          <a:off x="1031240" y="6456045"/>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112412</xdr:rowOff>
    </xdr:from>
    <xdr:ext cx="405111" cy="259045"/>
    <xdr:sp macro="" textlink="">
      <xdr:nvSpPr>
        <xdr:cNvPr id="83" name="n_1aveValue【道路】&#10;有形固定資産減価償却率">
          <a:extLst>
            <a:ext uri="{FF2B5EF4-FFF2-40B4-BE49-F238E27FC236}">
              <a16:creationId xmlns:a16="http://schemas.microsoft.com/office/drawing/2014/main" id="{8A69646A-AF06-4387-8068-30E05331B48C}"/>
            </a:ext>
          </a:extLst>
        </xdr:cNvPr>
        <xdr:cNvSpPr txBox="1"/>
      </xdr:nvSpPr>
      <xdr:spPr>
        <a:xfrm>
          <a:off x="32391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110507</xdr:rowOff>
    </xdr:from>
    <xdr:ext cx="405111" cy="259045"/>
    <xdr:sp macro="" textlink="">
      <xdr:nvSpPr>
        <xdr:cNvPr id="84" name="n_2aveValue【道路】&#10;有形固定資産減価償却率">
          <a:extLst>
            <a:ext uri="{FF2B5EF4-FFF2-40B4-BE49-F238E27FC236}">
              <a16:creationId xmlns:a16="http://schemas.microsoft.com/office/drawing/2014/main" id="{FFC45215-31BD-4898-B742-B4BBCBDD2937}"/>
            </a:ext>
          </a:extLst>
        </xdr:cNvPr>
        <xdr:cNvSpPr txBox="1"/>
      </xdr:nvSpPr>
      <xdr:spPr>
        <a:xfrm>
          <a:off x="24390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99077</xdr:rowOff>
    </xdr:from>
    <xdr:ext cx="405111" cy="259045"/>
    <xdr:sp macro="" textlink="">
      <xdr:nvSpPr>
        <xdr:cNvPr id="85" name="n_3aveValue【道路】&#10;有形固定資産減価償却率">
          <a:extLst>
            <a:ext uri="{FF2B5EF4-FFF2-40B4-BE49-F238E27FC236}">
              <a16:creationId xmlns:a16="http://schemas.microsoft.com/office/drawing/2014/main" id="{98AD649A-B7A4-4D66-A3BD-99B06FD57FB6}"/>
            </a:ext>
          </a:extLst>
        </xdr:cNvPr>
        <xdr:cNvSpPr txBox="1"/>
      </xdr:nvSpPr>
      <xdr:spPr>
        <a:xfrm>
          <a:off x="164148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8CE60662-C15D-4F7E-B6EB-E5CF097AABC7}"/>
            </a:ext>
          </a:extLst>
        </xdr:cNvPr>
        <xdr:cNvSpPr txBox="1"/>
      </xdr:nvSpPr>
      <xdr:spPr>
        <a:xfrm>
          <a:off x="85535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113047</xdr:rowOff>
    </xdr:from>
    <xdr:ext cx="405111" cy="259045"/>
    <xdr:sp macro="" textlink="">
      <xdr:nvSpPr>
        <xdr:cNvPr id="87" name="n_1mainValue【道路】&#10;有形固定資産減価償却率">
          <a:extLst>
            <a:ext uri="{FF2B5EF4-FFF2-40B4-BE49-F238E27FC236}">
              <a16:creationId xmlns:a16="http://schemas.microsoft.com/office/drawing/2014/main" id="{9A82210B-6AC2-4FE9-8B6A-1059257C48F3}"/>
            </a:ext>
          </a:extLst>
        </xdr:cNvPr>
        <xdr:cNvSpPr txBox="1"/>
      </xdr:nvSpPr>
      <xdr:spPr>
        <a:xfrm>
          <a:off x="32391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78757</xdr:rowOff>
    </xdr:from>
    <xdr:ext cx="405111" cy="259045"/>
    <xdr:sp macro="" textlink="">
      <xdr:nvSpPr>
        <xdr:cNvPr id="88" name="n_2mainValue【道路】&#10;有形固定資産減価償却率">
          <a:extLst>
            <a:ext uri="{FF2B5EF4-FFF2-40B4-BE49-F238E27FC236}">
              <a16:creationId xmlns:a16="http://schemas.microsoft.com/office/drawing/2014/main" id="{89881183-C936-4DF0-9CB6-77FDC617C4E3}"/>
            </a:ext>
          </a:extLst>
        </xdr:cNvPr>
        <xdr:cNvSpPr txBox="1"/>
      </xdr:nvSpPr>
      <xdr:spPr>
        <a:xfrm>
          <a:off x="24390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42562</xdr:rowOff>
    </xdr:from>
    <xdr:ext cx="405111" cy="259045"/>
    <xdr:sp macro="" textlink="">
      <xdr:nvSpPr>
        <xdr:cNvPr id="89" name="n_3mainValue【道路】&#10;有形固定資産減価償却率">
          <a:extLst>
            <a:ext uri="{FF2B5EF4-FFF2-40B4-BE49-F238E27FC236}">
              <a16:creationId xmlns:a16="http://schemas.microsoft.com/office/drawing/2014/main" id="{CFAE9537-3D79-4134-82E5-1493F14DD708}"/>
            </a:ext>
          </a:extLst>
        </xdr:cNvPr>
        <xdr:cNvSpPr txBox="1"/>
      </xdr:nvSpPr>
      <xdr:spPr>
        <a:xfrm>
          <a:off x="164148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90" name="n_4mainValue【道路】&#10;有形固定資産減価償却率">
          <a:extLst>
            <a:ext uri="{FF2B5EF4-FFF2-40B4-BE49-F238E27FC236}">
              <a16:creationId xmlns:a16="http://schemas.microsoft.com/office/drawing/2014/main" id="{0F65B34E-AC5A-4EBD-909C-CCB8A41C8335}"/>
            </a:ext>
          </a:extLst>
        </xdr:cNvPr>
        <xdr:cNvSpPr txBox="1"/>
      </xdr:nvSpPr>
      <xdr:spPr>
        <a:xfrm>
          <a:off x="85535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8B6EC35-514E-46A4-9E2D-D55801A84D62}"/>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611C19E7-D013-4C2D-8AE3-9CB05343E6C9}"/>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7FAC1F5-E654-44B8-9741-F895E9AB2C42}"/>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D3D4DDB-870E-49C0-B6BB-15D9F68A8F76}"/>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61015B61-D484-41DA-87B5-ED1CC91CFBB8}"/>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5A6160E-C33A-4214-8A2D-3DE4F5E7AF75}"/>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FFE9A8B0-1D0E-4D56-974E-A8C7324177BA}"/>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FB78FCDF-29ED-45B0-A2D2-267CA29764EA}"/>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3ADBB0F2-CCC2-4A35-94E9-0F027197C9D6}"/>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BA085D16-6EFE-4E3E-9A52-E1766D213FF7}"/>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84B2CB5F-92EA-43C0-9FBF-A62B3C1C4396}"/>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917C078C-54FB-4F45-B527-B7F2F0F04B7D}"/>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813F4FEA-3F77-48E3-AAC5-2C081C7D7315}"/>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1467B1C3-1867-40A5-A37F-EF6A5589FE1C}"/>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2B6685B-84BA-488C-BEB0-AA1C5DB3A5B3}"/>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E864E836-4548-484F-855B-FE26CC3F2C18}"/>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597B6840-F616-46E1-8A52-FBF92613CD5C}"/>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EA81D688-03A9-4F22-942D-D839D801A1F9}"/>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7B0C4935-AA36-4572-8E5B-9F370E0AE260}"/>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1EF48C26-0B9D-4FF4-9105-27ADFFEDB6E3}"/>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86178F83-73D1-46FF-8CB8-F5FAC2D57250}"/>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BB640653-E3D5-41E8-A09B-B6C79900469F}"/>
            </a:ext>
          </a:extLst>
        </xdr:cNvPr>
        <xdr:cNvSpPr txBox="1"/>
      </xdr:nvSpPr>
      <xdr:spPr>
        <a:xfrm>
          <a:off x="5416126"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60896E77-7195-4822-9B45-FB5995F0DE3F}"/>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127387</xdr:rowOff>
    </xdr:from>
    <xdr:to>
      <xdr:col>54</xdr:col>
      <xdr:colOff>189865</xdr:colOff>
      <xdr:row>42</xdr:row>
      <xdr:rowOff>28766</xdr:rowOff>
    </xdr:to>
    <xdr:cxnSp macro="">
      <xdr:nvCxnSpPr>
        <xdr:cNvPr id="114" name="直線コネクタ 113">
          <a:extLst>
            <a:ext uri="{FF2B5EF4-FFF2-40B4-BE49-F238E27FC236}">
              <a16:creationId xmlns:a16="http://schemas.microsoft.com/office/drawing/2014/main" id="{E743F426-588B-4AD8-84DE-266996D08427}"/>
            </a:ext>
          </a:extLst>
        </xdr:cNvPr>
        <xdr:cNvCxnSpPr/>
      </xdr:nvCxnSpPr>
      <xdr:spPr>
        <a:xfrm flipV="1">
          <a:off x="9429115" y="5617597"/>
          <a:ext cx="0" cy="1610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32593</xdr:rowOff>
    </xdr:from>
    <xdr:ext cx="469744" cy="259045"/>
    <xdr:sp macro="" textlink="">
      <xdr:nvSpPr>
        <xdr:cNvPr id="115" name="【道路】&#10;一人当たり延長最小値テキスト">
          <a:extLst>
            <a:ext uri="{FF2B5EF4-FFF2-40B4-BE49-F238E27FC236}">
              <a16:creationId xmlns:a16="http://schemas.microsoft.com/office/drawing/2014/main" id="{1EA32BDE-6C3A-4844-86C4-25881FD0A958}"/>
            </a:ext>
          </a:extLst>
        </xdr:cNvPr>
        <xdr:cNvSpPr txBox="1"/>
      </xdr:nvSpPr>
      <xdr:spPr>
        <a:xfrm>
          <a:off x="9467850" y="7231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28766</xdr:rowOff>
    </xdr:from>
    <xdr:to>
      <xdr:col>55</xdr:col>
      <xdr:colOff>88900</xdr:colOff>
      <xdr:row>42</xdr:row>
      <xdr:rowOff>28766</xdr:rowOff>
    </xdr:to>
    <xdr:cxnSp macro="">
      <xdr:nvCxnSpPr>
        <xdr:cNvPr id="116" name="直線コネクタ 115">
          <a:extLst>
            <a:ext uri="{FF2B5EF4-FFF2-40B4-BE49-F238E27FC236}">
              <a16:creationId xmlns:a16="http://schemas.microsoft.com/office/drawing/2014/main" id="{A3B93654-E950-40F9-98E6-57FCCCB91449}"/>
            </a:ext>
          </a:extLst>
        </xdr:cNvPr>
        <xdr:cNvCxnSpPr/>
      </xdr:nvCxnSpPr>
      <xdr:spPr>
        <a:xfrm>
          <a:off x="9356090" y="722776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74064</xdr:rowOff>
    </xdr:from>
    <xdr:ext cx="534377" cy="259045"/>
    <xdr:sp macro="" textlink="">
      <xdr:nvSpPr>
        <xdr:cNvPr id="117" name="【道路】&#10;一人当たり延長最大値テキスト">
          <a:extLst>
            <a:ext uri="{FF2B5EF4-FFF2-40B4-BE49-F238E27FC236}">
              <a16:creationId xmlns:a16="http://schemas.microsoft.com/office/drawing/2014/main" id="{983F8725-0DF7-48E4-80AA-FB49331C7AF4}"/>
            </a:ext>
          </a:extLst>
        </xdr:cNvPr>
        <xdr:cNvSpPr txBox="1"/>
      </xdr:nvSpPr>
      <xdr:spPr>
        <a:xfrm>
          <a:off x="9467850" y="538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127387</xdr:rowOff>
    </xdr:from>
    <xdr:to>
      <xdr:col>55</xdr:col>
      <xdr:colOff>88900</xdr:colOff>
      <xdr:row>32</xdr:row>
      <xdr:rowOff>127387</xdr:rowOff>
    </xdr:to>
    <xdr:cxnSp macro="">
      <xdr:nvCxnSpPr>
        <xdr:cNvPr id="118" name="直線コネクタ 117">
          <a:extLst>
            <a:ext uri="{FF2B5EF4-FFF2-40B4-BE49-F238E27FC236}">
              <a16:creationId xmlns:a16="http://schemas.microsoft.com/office/drawing/2014/main" id="{93595790-C114-4DA6-9601-D6A05C0669D6}"/>
            </a:ext>
          </a:extLst>
        </xdr:cNvPr>
        <xdr:cNvCxnSpPr/>
      </xdr:nvCxnSpPr>
      <xdr:spPr>
        <a:xfrm>
          <a:off x="9356090" y="561759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116622</xdr:rowOff>
    </xdr:from>
    <xdr:ext cx="534377" cy="259045"/>
    <xdr:sp macro="" textlink="">
      <xdr:nvSpPr>
        <xdr:cNvPr id="119" name="【道路】&#10;一人当たり延長平均値テキスト">
          <a:extLst>
            <a:ext uri="{FF2B5EF4-FFF2-40B4-BE49-F238E27FC236}">
              <a16:creationId xmlns:a16="http://schemas.microsoft.com/office/drawing/2014/main" id="{89DFA354-61FB-46FE-B647-873261D346C4}"/>
            </a:ext>
          </a:extLst>
        </xdr:cNvPr>
        <xdr:cNvSpPr txBox="1"/>
      </xdr:nvSpPr>
      <xdr:spPr>
        <a:xfrm>
          <a:off x="9467850" y="6631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138195</xdr:rowOff>
    </xdr:from>
    <xdr:to>
      <xdr:col>55</xdr:col>
      <xdr:colOff>50800</xdr:colOff>
      <xdr:row>39</xdr:row>
      <xdr:rowOff>68345</xdr:rowOff>
    </xdr:to>
    <xdr:sp macro="" textlink="">
      <xdr:nvSpPr>
        <xdr:cNvPr id="120" name="フローチャート: 判断 119">
          <a:extLst>
            <a:ext uri="{FF2B5EF4-FFF2-40B4-BE49-F238E27FC236}">
              <a16:creationId xmlns:a16="http://schemas.microsoft.com/office/drawing/2014/main" id="{1731EEC5-A09E-4436-9833-28BC0B98AAA3}"/>
            </a:ext>
          </a:extLst>
        </xdr:cNvPr>
        <xdr:cNvSpPr/>
      </xdr:nvSpPr>
      <xdr:spPr>
        <a:xfrm>
          <a:off x="9394190" y="664948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142481</xdr:rowOff>
    </xdr:from>
    <xdr:to>
      <xdr:col>50</xdr:col>
      <xdr:colOff>165100</xdr:colOff>
      <xdr:row>39</xdr:row>
      <xdr:rowOff>72631</xdr:rowOff>
    </xdr:to>
    <xdr:sp macro="" textlink="">
      <xdr:nvSpPr>
        <xdr:cNvPr id="121" name="フローチャート: 判断 120">
          <a:extLst>
            <a:ext uri="{FF2B5EF4-FFF2-40B4-BE49-F238E27FC236}">
              <a16:creationId xmlns:a16="http://schemas.microsoft.com/office/drawing/2014/main" id="{026AEBD0-7E6C-4299-8399-29EE888968D4}"/>
            </a:ext>
          </a:extLst>
        </xdr:cNvPr>
        <xdr:cNvSpPr/>
      </xdr:nvSpPr>
      <xdr:spPr>
        <a:xfrm>
          <a:off x="8632190" y="665567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149778</xdr:rowOff>
    </xdr:from>
    <xdr:to>
      <xdr:col>46</xdr:col>
      <xdr:colOff>38100</xdr:colOff>
      <xdr:row>39</xdr:row>
      <xdr:rowOff>79928</xdr:rowOff>
    </xdr:to>
    <xdr:sp macro="" textlink="">
      <xdr:nvSpPr>
        <xdr:cNvPr id="122" name="フローチャート: 判断 121">
          <a:extLst>
            <a:ext uri="{FF2B5EF4-FFF2-40B4-BE49-F238E27FC236}">
              <a16:creationId xmlns:a16="http://schemas.microsoft.com/office/drawing/2014/main" id="{021A4574-E157-4034-84A5-CFC334D340F7}"/>
            </a:ext>
          </a:extLst>
        </xdr:cNvPr>
        <xdr:cNvSpPr/>
      </xdr:nvSpPr>
      <xdr:spPr>
        <a:xfrm>
          <a:off x="7846060" y="66648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163113</xdr:rowOff>
    </xdr:from>
    <xdr:to>
      <xdr:col>41</xdr:col>
      <xdr:colOff>101600</xdr:colOff>
      <xdr:row>39</xdr:row>
      <xdr:rowOff>93263</xdr:rowOff>
    </xdr:to>
    <xdr:sp macro="" textlink="">
      <xdr:nvSpPr>
        <xdr:cNvPr id="123" name="フローチャート: 判断 122">
          <a:extLst>
            <a:ext uri="{FF2B5EF4-FFF2-40B4-BE49-F238E27FC236}">
              <a16:creationId xmlns:a16="http://schemas.microsoft.com/office/drawing/2014/main" id="{CB519F8F-5662-414D-AF67-1472AC472609}"/>
            </a:ext>
          </a:extLst>
        </xdr:cNvPr>
        <xdr:cNvSpPr/>
      </xdr:nvSpPr>
      <xdr:spPr>
        <a:xfrm>
          <a:off x="7029450" y="6680118"/>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21457</xdr:rowOff>
    </xdr:from>
    <xdr:to>
      <xdr:col>36</xdr:col>
      <xdr:colOff>165100</xdr:colOff>
      <xdr:row>39</xdr:row>
      <xdr:rowOff>123057</xdr:rowOff>
    </xdr:to>
    <xdr:sp macro="" textlink="">
      <xdr:nvSpPr>
        <xdr:cNvPr id="124" name="フローチャート: 判断 123">
          <a:extLst>
            <a:ext uri="{FF2B5EF4-FFF2-40B4-BE49-F238E27FC236}">
              <a16:creationId xmlns:a16="http://schemas.microsoft.com/office/drawing/2014/main" id="{EED30E42-3C76-427B-AE90-90EC9DD0CA3D}"/>
            </a:ext>
          </a:extLst>
        </xdr:cNvPr>
        <xdr:cNvSpPr/>
      </xdr:nvSpPr>
      <xdr:spPr>
        <a:xfrm>
          <a:off x="6231890" y="670419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060D46C-0BEA-4F7D-A308-96B509415563}"/>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8AE8223-095C-4CEF-94AA-0EDD5D31C529}"/>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66CDB66-162F-4D2E-9482-7BFF9432D3D4}"/>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49D5348-384D-44C7-91E9-4D2866BADF46}"/>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648BF646-5136-4605-8C58-1235CDD992BA}"/>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159703</xdr:rowOff>
    </xdr:from>
    <xdr:to>
      <xdr:col>55</xdr:col>
      <xdr:colOff>50800</xdr:colOff>
      <xdr:row>36</xdr:row>
      <xdr:rowOff>89853</xdr:rowOff>
    </xdr:to>
    <xdr:sp macro="" textlink="">
      <xdr:nvSpPr>
        <xdr:cNvPr id="130" name="楕円 129">
          <a:extLst>
            <a:ext uri="{FF2B5EF4-FFF2-40B4-BE49-F238E27FC236}">
              <a16:creationId xmlns:a16="http://schemas.microsoft.com/office/drawing/2014/main" id="{78BAF0FF-8B90-44D5-88D8-C82DFD563A4F}"/>
            </a:ext>
          </a:extLst>
        </xdr:cNvPr>
        <xdr:cNvSpPr/>
      </xdr:nvSpPr>
      <xdr:spPr>
        <a:xfrm>
          <a:off x="9394190" y="6162358"/>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11130</xdr:rowOff>
    </xdr:from>
    <xdr:ext cx="534377" cy="259045"/>
    <xdr:sp macro="" textlink="">
      <xdr:nvSpPr>
        <xdr:cNvPr id="131" name="【道路】&#10;一人当たり延長該当値テキスト">
          <a:extLst>
            <a:ext uri="{FF2B5EF4-FFF2-40B4-BE49-F238E27FC236}">
              <a16:creationId xmlns:a16="http://schemas.microsoft.com/office/drawing/2014/main" id="{EFC9E9FC-34DB-4F88-8281-AA02BFBF10A2}"/>
            </a:ext>
          </a:extLst>
        </xdr:cNvPr>
        <xdr:cNvSpPr txBox="1"/>
      </xdr:nvSpPr>
      <xdr:spPr>
        <a:xfrm>
          <a:off x="9467850" y="601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5569</xdr:rowOff>
    </xdr:from>
    <xdr:to>
      <xdr:col>50</xdr:col>
      <xdr:colOff>165100</xdr:colOff>
      <xdr:row>36</xdr:row>
      <xdr:rowOff>107169</xdr:rowOff>
    </xdr:to>
    <xdr:sp macro="" textlink="">
      <xdr:nvSpPr>
        <xdr:cNvPr id="132" name="楕円 131">
          <a:extLst>
            <a:ext uri="{FF2B5EF4-FFF2-40B4-BE49-F238E27FC236}">
              <a16:creationId xmlns:a16="http://schemas.microsoft.com/office/drawing/2014/main" id="{82EE6105-A985-4C92-96F6-A96DF53C3260}"/>
            </a:ext>
          </a:extLst>
        </xdr:cNvPr>
        <xdr:cNvSpPr/>
      </xdr:nvSpPr>
      <xdr:spPr>
        <a:xfrm>
          <a:off x="8632190" y="617967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39053</xdr:rowOff>
    </xdr:from>
    <xdr:to>
      <xdr:col>55</xdr:col>
      <xdr:colOff>0</xdr:colOff>
      <xdr:row>36</xdr:row>
      <xdr:rowOff>56369</xdr:rowOff>
    </xdr:to>
    <xdr:cxnSp macro="">
      <xdr:nvCxnSpPr>
        <xdr:cNvPr id="133" name="直線コネクタ 132">
          <a:extLst>
            <a:ext uri="{FF2B5EF4-FFF2-40B4-BE49-F238E27FC236}">
              <a16:creationId xmlns:a16="http://schemas.microsoft.com/office/drawing/2014/main" id="{7190B69F-8771-44B7-A477-E6F545F7A4FE}"/>
            </a:ext>
          </a:extLst>
        </xdr:cNvPr>
        <xdr:cNvCxnSpPr/>
      </xdr:nvCxnSpPr>
      <xdr:spPr>
        <a:xfrm flipV="1">
          <a:off x="8686800" y="6211253"/>
          <a:ext cx="742950" cy="21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34011</xdr:rowOff>
    </xdr:from>
    <xdr:to>
      <xdr:col>46</xdr:col>
      <xdr:colOff>38100</xdr:colOff>
      <xdr:row>36</xdr:row>
      <xdr:rowOff>135611</xdr:rowOff>
    </xdr:to>
    <xdr:sp macro="" textlink="">
      <xdr:nvSpPr>
        <xdr:cNvPr id="134" name="楕円 133">
          <a:extLst>
            <a:ext uri="{FF2B5EF4-FFF2-40B4-BE49-F238E27FC236}">
              <a16:creationId xmlns:a16="http://schemas.microsoft.com/office/drawing/2014/main" id="{86BF36BA-7E2A-4DA1-B41B-5952C65645C9}"/>
            </a:ext>
          </a:extLst>
        </xdr:cNvPr>
        <xdr:cNvSpPr/>
      </xdr:nvSpPr>
      <xdr:spPr>
        <a:xfrm>
          <a:off x="7846060" y="620430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56369</xdr:rowOff>
    </xdr:from>
    <xdr:to>
      <xdr:col>50</xdr:col>
      <xdr:colOff>114300</xdr:colOff>
      <xdr:row>36</xdr:row>
      <xdr:rowOff>84811</xdr:rowOff>
    </xdr:to>
    <xdr:cxnSp macro="">
      <xdr:nvCxnSpPr>
        <xdr:cNvPr id="135" name="直線コネクタ 134">
          <a:extLst>
            <a:ext uri="{FF2B5EF4-FFF2-40B4-BE49-F238E27FC236}">
              <a16:creationId xmlns:a16="http://schemas.microsoft.com/office/drawing/2014/main" id="{9409123F-129C-43A4-A314-C4AAA6F20B7B}"/>
            </a:ext>
          </a:extLst>
        </xdr:cNvPr>
        <xdr:cNvCxnSpPr/>
      </xdr:nvCxnSpPr>
      <xdr:spPr>
        <a:xfrm flipV="1">
          <a:off x="7889240" y="6232379"/>
          <a:ext cx="797560" cy="26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63252</xdr:rowOff>
    </xdr:from>
    <xdr:to>
      <xdr:col>41</xdr:col>
      <xdr:colOff>101600</xdr:colOff>
      <xdr:row>36</xdr:row>
      <xdr:rowOff>164852</xdr:rowOff>
    </xdr:to>
    <xdr:sp macro="" textlink="">
      <xdr:nvSpPr>
        <xdr:cNvPr id="136" name="楕円 135">
          <a:extLst>
            <a:ext uri="{FF2B5EF4-FFF2-40B4-BE49-F238E27FC236}">
              <a16:creationId xmlns:a16="http://schemas.microsoft.com/office/drawing/2014/main" id="{C31FE2E6-D51B-4E97-AB47-518CD1A9AB12}"/>
            </a:ext>
          </a:extLst>
        </xdr:cNvPr>
        <xdr:cNvSpPr/>
      </xdr:nvSpPr>
      <xdr:spPr>
        <a:xfrm>
          <a:off x="7029450" y="6231642"/>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84811</xdr:rowOff>
    </xdr:from>
    <xdr:to>
      <xdr:col>45</xdr:col>
      <xdr:colOff>177800</xdr:colOff>
      <xdr:row>36</xdr:row>
      <xdr:rowOff>114052</xdr:rowOff>
    </xdr:to>
    <xdr:cxnSp macro="">
      <xdr:nvCxnSpPr>
        <xdr:cNvPr id="137" name="直線コネクタ 136">
          <a:extLst>
            <a:ext uri="{FF2B5EF4-FFF2-40B4-BE49-F238E27FC236}">
              <a16:creationId xmlns:a16="http://schemas.microsoft.com/office/drawing/2014/main" id="{5FB75414-0748-4BE2-A3D1-6745D263EA86}"/>
            </a:ext>
          </a:extLst>
        </xdr:cNvPr>
        <xdr:cNvCxnSpPr/>
      </xdr:nvCxnSpPr>
      <xdr:spPr>
        <a:xfrm flipV="1">
          <a:off x="7084060" y="6258916"/>
          <a:ext cx="805180" cy="2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90608</xdr:rowOff>
    </xdr:from>
    <xdr:to>
      <xdr:col>36</xdr:col>
      <xdr:colOff>165100</xdr:colOff>
      <xdr:row>37</xdr:row>
      <xdr:rowOff>20758</xdr:rowOff>
    </xdr:to>
    <xdr:sp macro="" textlink="">
      <xdr:nvSpPr>
        <xdr:cNvPr id="138" name="楕円 137">
          <a:extLst>
            <a:ext uri="{FF2B5EF4-FFF2-40B4-BE49-F238E27FC236}">
              <a16:creationId xmlns:a16="http://schemas.microsoft.com/office/drawing/2014/main" id="{EDF4B81C-84B0-40AB-9B1E-F305EDF63060}"/>
            </a:ext>
          </a:extLst>
        </xdr:cNvPr>
        <xdr:cNvSpPr/>
      </xdr:nvSpPr>
      <xdr:spPr>
        <a:xfrm>
          <a:off x="6231890" y="6266618"/>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114052</xdr:rowOff>
    </xdr:from>
    <xdr:to>
      <xdr:col>41</xdr:col>
      <xdr:colOff>50800</xdr:colOff>
      <xdr:row>36</xdr:row>
      <xdr:rowOff>141408</xdr:rowOff>
    </xdr:to>
    <xdr:cxnSp macro="">
      <xdr:nvCxnSpPr>
        <xdr:cNvPr id="139" name="直線コネクタ 138">
          <a:extLst>
            <a:ext uri="{FF2B5EF4-FFF2-40B4-BE49-F238E27FC236}">
              <a16:creationId xmlns:a16="http://schemas.microsoft.com/office/drawing/2014/main" id="{3D44C1F7-390E-4307-8082-A06226EDEFD9}"/>
            </a:ext>
          </a:extLst>
        </xdr:cNvPr>
        <xdr:cNvCxnSpPr/>
      </xdr:nvCxnSpPr>
      <xdr:spPr>
        <a:xfrm flipV="1">
          <a:off x="6286500" y="6286252"/>
          <a:ext cx="797560" cy="2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63758</xdr:rowOff>
    </xdr:from>
    <xdr:ext cx="534377" cy="259045"/>
    <xdr:sp macro="" textlink="">
      <xdr:nvSpPr>
        <xdr:cNvPr id="140" name="n_1aveValue【道路】&#10;一人当たり延長">
          <a:extLst>
            <a:ext uri="{FF2B5EF4-FFF2-40B4-BE49-F238E27FC236}">
              <a16:creationId xmlns:a16="http://schemas.microsoft.com/office/drawing/2014/main" id="{C1000D04-1809-4930-86CD-C5F401CEEFC9}"/>
            </a:ext>
          </a:extLst>
        </xdr:cNvPr>
        <xdr:cNvSpPr txBox="1"/>
      </xdr:nvSpPr>
      <xdr:spPr>
        <a:xfrm>
          <a:off x="8422151" y="674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71055</xdr:rowOff>
    </xdr:from>
    <xdr:ext cx="534377" cy="259045"/>
    <xdr:sp macro="" textlink="">
      <xdr:nvSpPr>
        <xdr:cNvPr id="141" name="n_2aveValue【道路】&#10;一人当たり延長">
          <a:extLst>
            <a:ext uri="{FF2B5EF4-FFF2-40B4-BE49-F238E27FC236}">
              <a16:creationId xmlns:a16="http://schemas.microsoft.com/office/drawing/2014/main" id="{52DEAE1E-E1EC-4CC2-B17C-5F626B31661E}"/>
            </a:ext>
          </a:extLst>
        </xdr:cNvPr>
        <xdr:cNvSpPr txBox="1"/>
      </xdr:nvSpPr>
      <xdr:spPr>
        <a:xfrm>
          <a:off x="7641101" y="675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84390</xdr:rowOff>
    </xdr:from>
    <xdr:ext cx="534377" cy="259045"/>
    <xdr:sp macro="" textlink="">
      <xdr:nvSpPr>
        <xdr:cNvPr id="142" name="n_3aveValue【道路】&#10;一人当たり延長">
          <a:extLst>
            <a:ext uri="{FF2B5EF4-FFF2-40B4-BE49-F238E27FC236}">
              <a16:creationId xmlns:a16="http://schemas.microsoft.com/office/drawing/2014/main" id="{62672DBC-4CBB-4F6E-8CC1-9E953E53B96A}"/>
            </a:ext>
          </a:extLst>
        </xdr:cNvPr>
        <xdr:cNvSpPr txBox="1"/>
      </xdr:nvSpPr>
      <xdr:spPr>
        <a:xfrm>
          <a:off x="6854971" y="6772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114184</xdr:rowOff>
    </xdr:from>
    <xdr:ext cx="534377" cy="259045"/>
    <xdr:sp macro="" textlink="">
      <xdr:nvSpPr>
        <xdr:cNvPr id="143" name="n_4aveValue【道路】&#10;一人当たり延長">
          <a:extLst>
            <a:ext uri="{FF2B5EF4-FFF2-40B4-BE49-F238E27FC236}">
              <a16:creationId xmlns:a16="http://schemas.microsoft.com/office/drawing/2014/main" id="{39354756-E585-4496-A7BD-B23DBB0AA938}"/>
            </a:ext>
          </a:extLst>
        </xdr:cNvPr>
        <xdr:cNvSpPr txBox="1"/>
      </xdr:nvSpPr>
      <xdr:spPr>
        <a:xfrm>
          <a:off x="6038361" y="68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34</xdr:row>
      <xdr:rowOff>123696</xdr:rowOff>
    </xdr:from>
    <xdr:ext cx="534377" cy="259045"/>
    <xdr:sp macro="" textlink="">
      <xdr:nvSpPr>
        <xdr:cNvPr id="144" name="n_1mainValue【道路】&#10;一人当たり延長">
          <a:extLst>
            <a:ext uri="{FF2B5EF4-FFF2-40B4-BE49-F238E27FC236}">
              <a16:creationId xmlns:a16="http://schemas.microsoft.com/office/drawing/2014/main" id="{6E3920CC-36AE-4B60-A561-21F44D66A1D2}"/>
            </a:ext>
          </a:extLst>
        </xdr:cNvPr>
        <xdr:cNvSpPr txBox="1"/>
      </xdr:nvSpPr>
      <xdr:spPr>
        <a:xfrm>
          <a:off x="8422151" y="595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34</xdr:row>
      <xdr:rowOff>152138</xdr:rowOff>
    </xdr:from>
    <xdr:ext cx="534377" cy="259045"/>
    <xdr:sp macro="" textlink="">
      <xdr:nvSpPr>
        <xdr:cNvPr id="145" name="n_2mainValue【道路】&#10;一人当たり延長">
          <a:extLst>
            <a:ext uri="{FF2B5EF4-FFF2-40B4-BE49-F238E27FC236}">
              <a16:creationId xmlns:a16="http://schemas.microsoft.com/office/drawing/2014/main" id="{1495F7F6-E8B7-4F91-B1D4-A71F1C9A5137}"/>
            </a:ext>
          </a:extLst>
        </xdr:cNvPr>
        <xdr:cNvSpPr txBox="1"/>
      </xdr:nvSpPr>
      <xdr:spPr>
        <a:xfrm>
          <a:off x="7641101" y="5981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35</xdr:row>
      <xdr:rowOff>9929</xdr:rowOff>
    </xdr:from>
    <xdr:ext cx="534377" cy="259045"/>
    <xdr:sp macro="" textlink="">
      <xdr:nvSpPr>
        <xdr:cNvPr id="146" name="n_3mainValue【道路】&#10;一人当たり延長">
          <a:extLst>
            <a:ext uri="{FF2B5EF4-FFF2-40B4-BE49-F238E27FC236}">
              <a16:creationId xmlns:a16="http://schemas.microsoft.com/office/drawing/2014/main" id="{05533184-0722-4B8F-AA1F-2A05CD1B5A68}"/>
            </a:ext>
          </a:extLst>
        </xdr:cNvPr>
        <xdr:cNvSpPr txBox="1"/>
      </xdr:nvSpPr>
      <xdr:spPr>
        <a:xfrm>
          <a:off x="6854971" y="601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37285</xdr:rowOff>
    </xdr:from>
    <xdr:ext cx="534377" cy="259045"/>
    <xdr:sp macro="" textlink="">
      <xdr:nvSpPr>
        <xdr:cNvPr id="147" name="n_4mainValue【道路】&#10;一人当たり延長">
          <a:extLst>
            <a:ext uri="{FF2B5EF4-FFF2-40B4-BE49-F238E27FC236}">
              <a16:creationId xmlns:a16="http://schemas.microsoft.com/office/drawing/2014/main" id="{994135BB-D260-424F-B020-BC00E2C56EAA}"/>
            </a:ext>
          </a:extLst>
        </xdr:cNvPr>
        <xdr:cNvSpPr txBox="1"/>
      </xdr:nvSpPr>
      <xdr:spPr>
        <a:xfrm>
          <a:off x="6038361" y="603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BE4353FA-4AA0-43FC-81A3-9CF6425AFB48}"/>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C469BF46-73D6-4CDE-A836-3D3674BA27C6}"/>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DE9CC8F-B70F-4EF5-B405-1A7C05C5CB4C}"/>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25757981-55C3-4D25-AF8A-15301111B170}"/>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6BEF826-FCAC-4C0C-9E80-AFDCAF752588}"/>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7A039420-085F-4412-ADF4-AB9DC3EF76E3}"/>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CD802D53-C61F-4CFB-B58C-8FDD9D4BC82C}"/>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E8B557C-D9DC-4B72-AE81-3B9388396F6D}"/>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A39F45F6-3B92-456F-9512-E4E6B4D9A961}"/>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645B7823-3976-49F8-9490-7F1596402316}"/>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6DA640DA-BCBE-4028-8871-83C6ACF202E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9672745D-D861-47D6-9FF8-DF87DDF2CD8C}"/>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48324CCD-6552-4DBC-B882-F3516DF52089}"/>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F249ABC5-4509-42DD-A745-2D551AB23133}"/>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87EAFC8C-0BFD-46BD-8EF4-33DCE0764668}"/>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3E30C064-91FE-47A1-8C45-C41814BB4C90}"/>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60F6431F-DE45-44A8-88EC-5AD766466C9A}"/>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FAC21195-900B-4D34-AD63-E3F0FF177AB3}"/>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F2635238-3B20-4708-B605-9EFEC1CAFE59}"/>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AAD33F0-1A01-4D83-8D04-DDA42C5158A7}"/>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1F372767-1631-4570-A1DC-FC3CDC950E9E}"/>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2544C4C9-60FE-4194-8B90-3170E66DB6C3}"/>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93A45395-614A-41D5-A3EF-CF18E6D28C4D}"/>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14CC5C19-235D-46BB-A440-54F905A1460A}"/>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9BD8895F-D9AC-4F60-98CC-014ABA2AF3F0}"/>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35923</xdr:rowOff>
    </xdr:to>
    <xdr:cxnSp macro="">
      <xdr:nvCxnSpPr>
        <xdr:cNvPr id="173" name="直線コネクタ 172">
          <a:extLst>
            <a:ext uri="{FF2B5EF4-FFF2-40B4-BE49-F238E27FC236}">
              <a16:creationId xmlns:a16="http://schemas.microsoft.com/office/drawing/2014/main" id="{765259C6-9813-4792-80CB-D30615A80A8A}"/>
            </a:ext>
          </a:extLst>
        </xdr:cNvPr>
        <xdr:cNvCxnSpPr/>
      </xdr:nvCxnSpPr>
      <xdr:spPr>
        <a:xfrm flipV="1">
          <a:off x="4173855" y="9559290"/>
          <a:ext cx="0" cy="1449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39750</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4D07274C-D580-4370-9469-9E8C444C29F7}"/>
            </a:ext>
          </a:extLst>
        </xdr:cNvPr>
        <xdr:cNvSpPr txBox="1"/>
      </xdr:nvSpPr>
      <xdr:spPr>
        <a:xfrm>
          <a:off x="421259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35923</xdr:rowOff>
    </xdr:from>
    <xdr:to>
      <xdr:col>24</xdr:col>
      <xdr:colOff>152400</xdr:colOff>
      <xdr:row>64</xdr:row>
      <xdr:rowOff>35923</xdr:rowOff>
    </xdr:to>
    <xdr:cxnSp macro="">
      <xdr:nvCxnSpPr>
        <xdr:cNvPr id="175" name="直線コネクタ 174">
          <a:extLst>
            <a:ext uri="{FF2B5EF4-FFF2-40B4-BE49-F238E27FC236}">
              <a16:creationId xmlns:a16="http://schemas.microsoft.com/office/drawing/2014/main" id="{435E76D0-5317-492B-84D9-F61997E0DDBD}"/>
            </a:ext>
          </a:extLst>
        </xdr:cNvPr>
        <xdr:cNvCxnSpPr/>
      </xdr:nvCxnSpPr>
      <xdr:spPr>
        <a:xfrm>
          <a:off x="4112260" y="110087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783FF628-6D05-4AF6-B0AA-6604762897BF}"/>
            </a:ext>
          </a:extLst>
        </xdr:cNvPr>
        <xdr:cNvSpPr txBox="1"/>
      </xdr:nvSpPr>
      <xdr:spPr>
        <a:xfrm>
          <a:off x="421259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7" name="直線コネクタ 176">
          <a:extLst>
            <a:ext uri="{FF2B5EF4-FFF2-40B4-BE49-F238E27FC236}">
              <a16:creationId xmlns:a16="http://schemas.microsoft.com/office/drawing/2014/main" id="{58EA71F5-D5BD-4A5C-A58E-126382C722C8}"/>
            </a:ext>
          </a:extLst>
        </xdr:cNvPr>
        <xdr:cNvCxnSpPr/>
      </xdr:nvCxnSpPr>
      <xdr:spPr>
        <a:xfrm>
          <a:off x="4112260" y="955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9270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944B23FA-9BCF-4DAA-A32B-77FDC5B7722C}"/>
            </a:ext>
          </a:extLst>
        </xdr:cNvPr>
        <xdr:cNvSpPr txBox="1"/>
      </xdr:nvSpPr>
      <xdr:spPr>
        <a:xfrm>
          <a:off x="4212590" y="104696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30843</xdr:rowOff>
    </xdr:from>
    <xdr:to>
      <xdr:col>24</xdr:col>
      <xdr:colOff>114300</xdr:colOff>
      <xdr:row>61</xdr:row>
      <xdr:rowOff>132443</xdr:rowOff>
    </xdr:to>
    <xdr:sp macro="" textlink="">
      <xdr:nvSpPr>
        <xdr:cNvPr id="179" name="フローチャート: 判断 178">
          <a:extLst>
            <a:ext uri="{FF2B5EF4-FFF2-40B4-BE49-F238E27FC236}">
              <a16:creationId xmlns:a16="http://schemas.microsoft.com/office/drawing/2014/main" id="{0DC52F81-DE4B-4F87-96E5-578629ADA4E7}"/>
            </a:ext>
          </a:extLst>
        </xdr:cNvPr>
        <xdr:cNvSpPr/>
      </xdr:nvSpPr>
      <xdr:spPr>
        <a:xfrm>
          <a:off x="4131310" y="1048738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12881</xdr:rowOff>
    </xdr:from>
    <xdr:to>
      <xdr:col>20</xdr:col>
      <xdr:colOff>38100</xdr:colOff>
      <xdr:row>61</xdr:row>
      <xdr:rowOff>114481</xdr:rowOff>
    </xdr:to>
    <xdr:sp macro="" textlink="">
      <xdr:nvSpPr>
        <xdr:cNvPr id="180" name="フローチャート: 判断 179">
          <a:extLst>
            <a:ext uri="{FF2B5EF4-FFF2-40B4-BE49-F238E27FC236}">
              <a16:creationId xmlns:a16="http://schemas.microsoft.com/office/drawing/2014/main" id="{E5F4D41D-F11A-4ADF-888A-216ADE0745F9}"/>
            </a:ext>
          </a:extLst>
        </xdr:cNvPr>
        <xdr:cNvSpPr/>
      </xdr:nvSpPr>
      <xdr:spPr>
        <a:xfrm>
          <a:off x="3388360" y="104751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168003</xdr:rowOff>
    </xdr:from>
    <xdr:to>
      <xdr:col>15</xdr:col>
      <xdr:colOff>101600</xdr:colOff>
      <xdr:row>61</xdr:row>
      <xdr:rowOff>98153</xdr:rowOff>
    </xdr:to>
    <xdr:sp macro="" textlink="">
      <xdr:nvSpPr>
        <xdr:cNvPr id="181" name="フローチャート: 判断 180">
          <a:extLst>
            <a:ext uri="{FF2B5EF4-FFF2-40B4-BE49-F238E27FC236}">
              <a16:creationId xmlns:a16="http://schemas.microsoft.com/office/drawing/2014/main" id="{B4DEE620-A127-4AF7-BAEE-6A25549356F6}"/>
            </a:ext>
          </a:extLst>
        </xdr:cNvPr>
        <xdr:cNvSpPr/>
      </xdr:nvSpPr>
      <xdr:spPr>
        <a:xfrm>
          <a:off x="2571750" y="1045881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148409</xdr:rowOff>
    </xdr:from>
    <xdr:to>
      <xdr:col>10</xdr:col>
      <xdr:colOff>165100</xdr:colOff>
      <xdr:row>61</xdr:row>
      <xdr:rowOff>78559</xdr:rowOff>
    </xdr:to>
    <xdr:sp macro="" textlink="">
      <xdr:nvSpPr>
        <xdr:cNvPr id="182" name="フローチャート: 判断 181">
          <a:extLst>
            <a:ext uri="{FF2B5EF4-FFF2-40B4-BE49-F238E27FC236}">
              <a16:creationId xmlns:a16="http://schemas.microsoft.com/office/drawing/2014/main" id="{B95D1DD1-5937-497D-A3E1-C8388AF35990}"/>
            </a:ext>
          </a:extLst>
        </xdr:cNvPr>
        <xdr:cNvSpPr/>
      </xdr:nvSpPr>
      <xdr:spPr>
        <a:xfrm>
          <a:off x="1774190" y="1043350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115751</xdr:rowOff>
    </xdr:from>
    <xdr:to>
      <xdr:col>6</xdr:col>
      <xdr:colOff>38100</xdr:colOff>
      <xdr:row>61</xdr:row>
      <xdr:rowOff>45901</xdr:rowOff>
    </xdr:to>
    <xdr:sp macro="" textlink="">
      <xdr:nvSpPr>
        <xdr:cNvPr id="183" name="フローチャート: 判断 182">
          <a:extLst>
            <a:ext uri="{FF2B5EF4-FFF2-40B4-BE49-F238E27FC236}">
              <a16:creationId xmlns:a16="http://schemas.microsoft.com/office/drawing/2014/main" id="{08C9AB9D-360F-4754-8886-D1866B79A478}"/>
            </a:ext>
          </a:extLst>
        </xdr:cNvPr>
        <xdr:cNvSpPr/>
      </xdr:nvSpPr>
      <xdr:spPr>
        <a:xfrm>
          <a:off x="988060" y="10402751"/>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1F780C2-39F6-403E-A870-125DD0AED964}"/>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D6F2FCE-C55B-43F3-8CE8-3CF538DA0629}"/>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4E1CB8A-0EE7-4C6B-8F93-2B0A6F71AAB7}"/>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811DAE0-F2B4-4CFD-AF0E-E703874D5045}"/>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120F3E24-819C-4BBC-8957-AD8E46665E7E}"/>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1451</xdr:rowOff>
    </xdr:from>
    <xdr:to>
      <xdr:col>24</xdr:col>
      <xdr:colOff>114300</xdr:colOff>
      <xdr:row>61</xdr:row>
      <xdr:rowOff>103051</xdr:rowOff>
    </xdr:to>
    <xdr:sp macro="" textlink="">
      <xdr:nvSpPr>
        <xdr:cNvPr id="189" name="楕円 188">
          <a:extLst>
            <a:ext uri="{FF2B5EF4-FFF2-40B4-BE49-F238E27FC236}">
              <a16:creationId xmlns:a16="http://schemas.microsoft.com/office/drawing/2014/main" id="{7B96942B-F5D5-45F1-9297-70D1E18C42CF}"/>
            </a:ext>
          </a:extLst>
        </xdr:cNvPr>
        <xdr:cNvSpPr/>
      </xdr:nvSpPr>
      <xdr:spPr>
        <a:xfrm>
          <a:off x="4131310" y="1045990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24328</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C1118712-16F7-45F1-9CCD-D589307BD10F}"/>
            </a:ext>
          </a:extLst>
        </xdr:cNvPr>
        <xdr:cNvSpPr txBox="1"/>
      </xdr:nvSpPr>
      <xdr:spPr>
        <a:xfrm>
          <a:off x="4212590" y="10307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141877</xdr:rowOff>
    </xdr:from>
    <xdr:to>
      <xdr:col>20</xdr:col>
      <xdr:colOff>38100</xdr:colOff>
      <xdr:row>61</xdr:row>
      <xdr:rowOff>72027</xdr:rowOff>
    </xdr:to>
    <xdr:sp macro="" textlink="">
      <xdr:nvSpPr>
        <xdr:cNvPr id="191" name="楕円 190">
          <a:extLst>
            <a:ext uri="{FF2B5EF4-FFF2-40B4-BE49-F238E27FC236}">
              <a16:creationId xmlns:a16="http://schemas.microsoft.com/office/drawing/2014/main" id="{7C657956-DE0B-430F-99CD-0024FD0C554F}"/>
            </a:ext>
          </a:extLst>
        </xdr:cNvPr>
        <xdr:cNvSpPr/>
      </xdr:nvSpPr>
      <xdr:spPr>
        <a:xfrm>
          <a:off x="3388360" y="104269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21227</xdr:rowOff>
    </xdr:from>
    <xdr:to>
      <xdr:col>24</xdr:col>
      <xdr:colOff>63500</xdr:colOff>
      <xdr:row>61</xdr:row>
      <xdr:rowOff>52251</xdr:rowOff>
    </xdr:to>
    <xdr:cxnSp macro="">
      <xdr:nvCxnSpPr>
        <xdr:cNvPr id="192" name="直線コネクタ 191">
          <a:extLst>
            <a:ext uri="{FF2B5EF4-FFF2-40B4-BE49-F238E27FC236}">
              <a16:creationId xmlns:a16="http://schemas.microsoft.com/office/drawing/2014/main" id="{F91EE80F-6240-4706-A8C4-47DE4AC28C7E}"/>
            </a:ext>
          </a:extLst>
        </xdr:cNvPr>
        <xdr:cNvCxnSpPr/>
      </xdr:nvCxnSpPr>
      <xdr:spPr>
        <a:xfrm>
          <a:off x="3431540" y="10475867"/>
          <a:ext cx="74295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117384</xdr:rowOff>
    </xdr:from>
    <xdr:to>
      <xdr:col>15</xdr:col>
      <xdr:colOff>101600</xdr:colOff>
      <xdr:row>61</xdr:row>
      <xdr:rowOff>47534</xdr:rowOff>
    </xdr:to>
    <xdr:sp macro="" textlink="">
      <xdr:nvSpPr>
        <xdr:cNvPr id="193" name="楕円 192">
          <a:extLst>
            <a:ext uri="{FF2B5EF4-FFF2-40B4-BE49-F238E27FC236}">
              <a16:creationId xmlns:a16="http://schemas.microsoft.com/office/drawing/2014/main" id="{1E07B543-62E7-4AA2-8C34-876E571617A3}"/>
            </a:ext>
          </a:extLst>
        </xdr:cNvPr>
        <xdr:cNvSpPr/>
      </xdr:nvSpPr>
      <xdr:spPr>
        <a:xfrm>
          <a:off x="2571750" y="1040438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168184</xdr:rowOff>
    </xdr:from>
    <xdr:to>
      <xdr:col>19</xdr:col>
      <xdr:colOff>177800</xdr:colOff>
      <xdr:row>61</xdr:row>
      <xdr:rowOff>21227</xdr:rowOff>
    </xdr:to>
    <xdr:cxnSp macro="">
      <xdr:nvCxnSpPr>
        <xdr:cNvPr id="194" name="直線コネクタ 193">
          <a:extLst>
            <a:ext uri="{FF2B5EF4-FFF2-40B4-BE49-F238E27FC236}">
              <a16:creationId xmlns:a16="http://schemas.microsoft.com/office/drawing/2014/main" id="{945D2E1E-C473-4409-8B56-01F73BFB02CF}"/>
            </a:ext>
          </a:extLst>
        </xdr:cNvPr>
        <xdr:cNvCxnSpPr/>
      </xdr:nvCxnSpPr>
      <xdr:spPr>
        <a:xfrm>
          <a:off x="2626360" y="10458994"/>
          <a:ext cx="805180" cy="1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92891</xdr:rowOff>
    </xdr:from>
    <xdr:to>
      <xdr:col>10</xdr:col>
      <xdr:colOff>165100</xdr:colOff>
      <xdr:row>61</xdr:row>
      <xdr:rowOff>23041</xdr:rowOff>
    </xdr:to>
    <xdr:sp macro="" textlink="">
      <xdr:nvSpPr>
        <xdr:cNvPr id="195" name="楕円 194">
          <a:extLst>
            <a:ext uri="{FF2B5EF4-FFF2-40B4-BE49-F238E27FC236}">
              <a16:creationId xmlns:a16="http://schemas.microsoft.com/office/drawing/2014/main" id="{C5ED9809-B154-42C6-ADF9-05BF831AB46A}"/>
            </a:ext>
          </a:extLst>
        </xdr:cNvPr>
        <xdr:cNvSpPr/>
      </xdr:nvSpPr>
      <xdr:spPr>
        <a:xfrm>
          <a:off x="1774190" y="10383701"/>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143691</xdr:rowOff>
    </xdr:from>
    <xdr:to>
      <xdr:col>15</xdr:col>
      <xdr:colOff>50800</xdr:colOff>
      <xdr:row>60</xdr:row>
      <xdr:rowOff>168184</xdr:rowOff>
    </xdr:to>
    <xdr:cxnSp macro="">
      <xdr:nvCxnSpPr>
        <xdr:cNvPr id="196" name="直線コネクタ 195">
          <a:extLst>
            <a:ext uri="{FF2B5EF4-FFF2-40B4-BE49-F238E27FC236}">
              <a16:creationId xmlns:a16="http://schemas.microsoft.com/office/drawing/2014/main" id="{5CE66C21-FFBC-4137-979C-3821DA9A2D9A}"/>
            </a:ext>
          </a:extLst>
        </xdr:cNvPr>
        <xdr:cNvCxnSpPr/>
      </xdr:nvCxnSpPr>
      <xdr:spPr>
        <a:xfrm>
          <a:off x="1828800" y="10428786"/>
          <a:ext cx="797560" cy="3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68399</xdr:rowOff>
    </xdr:from>
    <xdr:to>
      <xdr:col>6</xdr:col>
      <xdr:colOff>38100</xdr:colOff>
      <xdr:row>60</xdr:row>
      <xdr:rowOff>169999</xdr:rowOff>
    </xdr:to>
    <xdr:sp macro="" textlink="">
      <xdr:nvSpPr>
        <xdr:cNvPr id="197" name="楕円 196">
          <a:extLst>
            <a:ext uri="{FF2B5EF4-FFF2-40B4-BE49-F238E27FC236}">
              <a16:creationId xmlns:a16="http://schemas.microsoft.com/office/drawing/2014/main" id="{95FCAE55-A5FB-4444-BC4E-559C81836AD9}"/>
            </a:ext>
          </a:extLst>
        </xdr:cNvPr>
        <xdr:cNvSpPr/>
      </xdr:nvSpPr>
      <xdr:spPr>
        <a:xfrm>
          <a:off x="988060" y="1035349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119199</xdr:rowOff>
    </xdr:from>
    <xdr:to>
      <xdr:col>10</xdr:col>
      <xdr:colOff>114300</xdr:colOff>
      <xdr:row>60</xdr:row>
      <xdr:rowOff>143691</xdr:rowOff>
    </xdr:to>
    <xdr:cxnSp macro="">
      <xdr:nvCxnSpPr>
        <xdr:cNvPr id="198" name="直線コネクタ 197">
          <a:extLst>
            <a:ext uri="{FF2B5EF4-FFF2-40B4-BE49-F238E27FC236}">
              <a16:creationId xmlns:a16="http://schemas.microsoft.com/office/drawing/2014/main" id="{76C32325-0AB2-4378-BC05-311B89D2754B}"/>
            </a:ext>
          </a:extLst>
        </xdr:cNvPr>
        <xdr:cNvCxnSpPr/>
      </xdr:nvCxnSpPr>
      <xdr:spPr>
        <a:xfrm>
          <a:off x="1031240" y="10408104"/>
          <a:ext cx="79756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105608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812FE11B-DDC5-4650-BFCB-50BC3EF8A21D}"/>
            </a:ext>
          </a:extLst>
        </xdr:cNvPr>
        <xdr:cNvSpPr txBox="1"/>
      </xdr:nvSpPr>
      <xdr:spPr>
        <a:xfrm>
          <a:off x="3239144" y="10562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89280</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ED21FD34-7A2A-4DD2-8866-EA1D40E89A08}"/>
            </a:ext>
          </a:extLst>
        </xdr:cNvPr>
        <xdr:cNvSpPr txBox="1"/>
      </xdr:nvSpPr>
      <xdr:spPr>
        <a:xfrm>
          <a:off x="2439044" y="10551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69686</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E5CC97E4-BC28-4927-A0E1-DD1E585DA76B}"/>
            </a:ext>
          </a:extLst>
        </xdr:cNvPr>
        <xdr:cNvSpPr txBox="1"/>
      </xdr:nvSpPr>
      <xdr:spPr>
        <a:xfrm>
          <a:off x="1641484" y="1052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37028</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F74AC13D-2544-474C-A478-C4C048BA2E4B}"/>
            </a:ext>
          </a:extLst>
        </xdr:cNvPr>
        <xdr:cNvSpPr txBox="1"/>
      </xdr:nvSpPr>
      <xdr:spPr>
        <a:xfrm>
          <a:off x="855354" y="1049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88554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54DF7A10-3BF1-4448-893F-5207D39C01A2}"/>
            </a:ext>
          </a:extLst>
        </xdr:cNvPr>
        <xdr:cNvSpPr txBox="1"/>
      </xdr:nvSpPr>
      <xdr:spPr>
        <a:xfrm>
          <a:off x="3239144" y="10207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64061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A0BD432F-67DB-4D2D-9F75-5911ED126133}"/>
            </a:ext>
          </a:extLst>
        </xdr:cNvPr>
        <xdr:cNvSpPr txBox="1"/>
      </xdr:nvSpPr>
      <xdr:spPr>
        <a:xfrm>
          <a:off x="2439044" y="10175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39568</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AD689D6A-8F54-4DDE-B388-9278041CCB65}"/>
            </a:ext>
          </a:extLst>
        </xdr:cNvPr>
        <xdr:cNvSpPr txBox="1"/>
      </xdr:nvSpPr>
      <xdr:spPr>
        <a:xfrm>
          <a:off x="1641484" y="10155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15076</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C1F8D8E8-FAAC-4400-BF15-0B7B7BC3DB9C}"/>
            </a:ext>
          </a:extLst>
        </xdr:cNvPr>
        <xdr:cNvSpPr txBox="1"/>
      </xdr:nvSpPr>
      <xdr:spPr>
        <a:xfrm>
          <a:off x="855354" y="10134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25B48C1C-7B5C-4D2E-9B10-DA03C349B09F}"/>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87A65CCA-C749-4D86-A17F-61021BA169B0}"/>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6AC9A3F7-9076-4BAB-A5F6-929CE58F218B}"/>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C9BFB40B-8C07-4760-A71F-98004C22C153}"/>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8F754319-82FE-414C-A1CB-77542AF541EF}"/>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8BC41FE8-BD3E-495D-ABC7-BD6B6495DB11}"/>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B130F747-A032-4CC5-803D-493CDB15DBC4}"/>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1881307F-CDA3-4FAB-A24E-46E2F4B3F985}"/>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B408DE46-EA57-47C9-BEEC-422584F75761}"/>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F74CC11D-4F85-46D5-949E-9F358DB4494F}"/>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8202EEA3-2AC6-4C33-B47E-B483C0E23E3C}"/>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6AB3B82B-4BDE-47FF-A21F-AEE424321FEE}"/>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539207D7-C018-4EAD-83BC-C55AFB9C3C97}"/>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78E5079B-7A0E-46B2-9627-6E3F7C0B3CB1}"/>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65747DE6-D735-4711-ADD4-366E2BFB145F}"/>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021148D9-B852-4669-AC32-78E4B374C299}"/>
            </a:ext>
          </a:extLst>
        </xdr:cNvPr>
        <xdr:cNvSpPr txBox="1"/>
      </xdr:nvSpPr>
      <xdr:spPr>
        <a:xfrm>
          <a:off x="5331688" y="10142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98BEE166-873C-4094-888D-78A5F3D1C905}"/>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3129BD29-9BE7-4BF6-8A29-84D698A6969A}"/>
            </a:ext>
          </a:extLst>
        </xdr:cNvPr>
        <xdr:cNvSpPr txBox="1"/>
      </xdr:nvSpPr>
      <xdr:spPr>
        <a:xfrm>
          <a:off x="5331688" y="9765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7C7943F0-01EB-4DEA-A6D5-519AC9D22CA3}"/>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D6F26AD8-0101-4D59-8C9C-0994F624CB1A}"/>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A41C8CB2-E703-46F2-A29E-4EBC423D1481}"/>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5EFCDF2C-A4D4-43B9-AECC-44DA2C93D110}"/>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501E3933-EEFF-4EC3-B0EF-8D8F1DB67261}"/>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87011</xdr:rowOff>
    </xdr:from>
    <xdr:to>
      <xdr:col>54</xdr:col>
      <xdr:colOff>189865</xdr:colOff>
      <xdr:row>64</xdr:row>
      <xdr:rowOff>67946</xdr:rowOff>
    </xdr:to>
    <xdr:cxnSp macro="">
      <xdr:nvCxnSpPr>
        <xdr:cNvPr id="230" name="直線コネクタ 229">
          <a:extLst>
            <a:ext uri="{FF2B5EF4-FFF2-40B4-BE49-F238E27FC236}">
              <a16:creationId xmlns:a16="http://schemas.microsoft.com/office/drawing/2014/main" id="{02343434-D1F0-4183-82C6-0C1B40D1B49F}"/>
            </a:ext>
          </a:extLst>
        </xdr:cNvPr>
        <xdr:cNvCxnSpPr/>
      </xdr:nvCxnSpPr>
      <xdr:spPr>
        <a:xfrm flipV="1">
          <a:off x="9429115" y="9690116"/>
          <a:ext cx="0" cy="1348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71773</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489F6E75-FFCB-4C01-9D34-976E31505800}"/>
            </a:ext>
          </a:extLst>
        </xdr:cNvPr>
        <xdr:cNvSpPr txBox="1"/>
      </xdr:nvSpPr>
      <xdr:spPr>
        <a:xfrm>
          <a:off x="9467850" y="1104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67946</xdr:rowOff>
    </xdr:from>
    <xdr:to>
      <xdr:col>55</xdr:col>
      <xdr:colOff>88900</xdr:colOff>
      <xdr:row>64</xdr:row>
      <xdr:rowOff>67946</xdr:rowOff>
    </xdr:to>
    <xdr:cxnSp macro="">
      <xdr:nvCxnSpPr>
        <xdr:cNvPr id="232" name="直線コネクタ 231">
          <a:extLst>
            <a:ext uri="{FF2B5EF4-FFF2-40B4-BE49-F238E27FC236}">
              <a16:creationId xmlns:a16="http://schemas.microsoft.com/office/drawing/2014/main" id="{2A9FF42A-344E-4639-931D-0A18C3BCF22E}"/>
            </a:ext>
          </a:extLst>
        </xdr:cNvPr>
        <xdr:cNvCxnSpPr/>
      </xdr:nvCxnSpPr>
      <xdr:spPr>
        <a:xfrm>
          <a:off x="9356090" y="1103884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33688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5474AE28-88F9-4CD3-A8AB-CC0B80DBF6B5}"/>
            </a:ext>
          </a:extLst>
        </xdr:cNvPr>
        <xdr:cNvSpPr txBox="1"/>
      </xdr:nvSpPr>
      <xdr:spPr>
        <a:xfrm>
          <a:off x="9467850" y="94615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87011</xdr:rowOff>
    </xdr:from>
    <xdr:to>
      <xdr:col>55</xdr:col>
      <xdr:colOff>88900</xdr:colOff>
      <xdr:row>56</xdr:row>
      <xdr:rowOff>87011</xdr:rowOff>
    </xdr:to>
    <xdr:cxnSp macro="">
      <xdr:nvCxnSpPr>
        <xdr:cNvPr id="234" name="直線コネクタ 233">
          <a:extLst>
            <a:ext uri="{FF2B5EF4-FFF2-40B4-BE49-F238E27FC236}">
              <a16:creationId xmlns:a16="http://schemas.microsoft.com/office/drawing/2014/main" id="{34CDF0EF-51C7-4F68-A2AB-1B6FD3FEBF49}"/>
            </a:ext>
          </a:extLst>
        </xdr:cNvPr>
        <xdr:cNvCxnSpPr/>
      </xdr:nvCxnSpPr>
      <xdr:spPr>
        <a:xfrm>
          <a:off x="9356090" y="969011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32752</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996FB45E-83A3-4D35-8CB0-D9A4C31E8C44}"/>
            </a:ext>
          </a:extLst>
        </xdr:cNvPr>
        <xdr:cNvSpPr txBox="1"/>
      </xdr:nvSpPr>
      <xdr:spPr>
        <a:xfrm>
          <a:off x="9467850" y="1066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54325</xdr:rowOff>
    </xdr:from>
    <xdr:to>
      <xdr:col>55</xdr:col>
      <xdr:colOff>50800</xdr:colOff>
      <xdr:row>62</xdr:row>
      <xdr:rowOff>155925</xdr:rowOff>
    </xdr:to>
    <xdr:sp macro="" textlink="">
      <xdr:nvSpPr>
        <xdr:cNvPr id="236" name="フローチャート: 判断 235">
          <a:extLst>
            <a:ext uri="{FF2B5EF4-FFF2-40B4-BE49-F238E27FC236}">
              <a16:creationId xmlns:a16="http://schemas.microsoft.com/office/drawing/2014/main" id="{1807C34C-961B-42BF-B370-C9F98C39B682}"/>
            </a:ext>
          </a:extLst>
        </xdr:cNvPr>
        <xdr:cNvSpPr/>
      </xdr:nvSpPr>
      <xdr:spPr>
        <a:xfrm>
          <a:off x="9394190" y="10688035"/>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64629</xdr:rowOff>
    </xdr:from>
    <xdr:to>
      <xdr:col>50</xdr:col>
      <xdr:colOff>165100</xdr:colOff>
      <xdr:row>62</xdr:row>
      <xdr:rowOff>166229</xdr:rowOff>
    </xdr:to>
    <xdr:sp macro="" textlink="">
      <xdr:nvSpPr>
        <xdr:cNvPr id="237" name="フローチャート: 判断 236">
          <a:extLst>
            <a:ext uri="{FF2B5EF4-FFF2-40B4-BE49-F238E27FC236}">
              <a16:creationId xmlns:a16="http://schemas.microsoft.com/office/drawing/2014/main" id="{A6199C0A-D00E-4CC3-98C2-9C289F68EAA3}"/>
            </a:ext>
          </a:extLst>
        </xdr:cNvPr>
        <xdr:cNvSpPr/>
      </xdr:nvSpPr>
      <xdr:spPr>
        <a:xfrm>
          <a:off x="8632190" y="10690719"/>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70929</xdr:rowOff>
    </xdr:from>
    <xdr:to>
      <xdr:col>46</xdr:col>
      <xdr:colOff>38100</xdr:colOff>
      <xdr:row>63</xdr:row>
      <xdr:rowOff>1079</xdr:rowOff>
    </xdr:to>
    <xdr:sp macro="" textlink="">
      <xdr:nvSpPr>
        <xdr:cNvPr id="238" name="フローチャート: 判断 237">
          <a:extLst>
            <a:ext uri="{FF2B5EF4-FFF2-40B4-BE49-F238E27FC236}">
              <a16:creationId xmlns:a16="http://schemas.microsoft.com/office/drawing/2014/main" id="{344C910B-ADDB-4802-AAA3-2A9E44332D45}"/>
            </a:ext>
          </a:extLst>
        </xdr:cNvPr>
        <xdr:cNvSpPr/>
      </xdr:nvSpPr>
      <xdr:spPr>
        <a:xfrm>
          <a:off x="7846060" y="1069892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79854</xdr:rowOff>
    </xdr:from>
    <xdr:to>
      <xdr:col>41</xdr:col>
      <xdr:colOff>101600</xdr:colOff>
      <xdr:row>63</xdr:row>
      <xdr:rowOff>10004</xdr:rowOff>
    </xdr:to>
    <xdr:sp macro="" textlink="">
      <xdr:nvSpPr>
        <xdr:cNvPr id="239" name="フローチャート: 判断 238">
          <a:extLst>
            <a:ext uri="{FF2B5EF4-FFF2-40B4-BE49-F238E27FC236}">
              <a16:creationId xmlns:a16="http://schemas.microsoft.com/office/drawing/2014/main" id="{47A418D8-6F90-4E36-863D-2158A33A5CD5}"/>
            </a:ext>
          </a:extLst>
        </xdr:cNvPr>
        <xdr:cNvSpPr/>
      </xdr:nvSpPr>
      <xdr:spPr>
        <a:xfrm>
          <a:off x="7029450" y="1070975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90446</xdr:rowOff>
    </xdr:from>
    <xdr:to>
      <xdr:col>36</xdr:col>
      <xdr:colOff>165100</xdr:colOff>
      <xdr:row>63</xdr:row>
      <xdr:rowOff>20596</xdr:rowOff>
    </xdr:to>
    <xdr:sp macro="" textlink="">
      <xdr:nvSpPr>
        <xdr:cNvPr id="240" name="フローチャート: 判断 239">
          <a:extLst>
            <a:ext uri="{FF2B5EF4-FFF2-40B4-BE49-F238E27FC236}">
              <a16:creationId xmlns:a16="http://schemas.microsoft.com/office/drawing/2014/main" id="{0A993C5C-58D4-425D-A267-496D62A0D382}"/>
            </a:ext>
          </a:extLst>
        </xdr:cNvPr>
        <xdr:cNvSpPr/>
      </xdr:nvSpPr>
      <xdr:spPr>
        <a:xfrm>
          <a:off x="6231890" y="10724156"/>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E489458-B1CE-4091-BFA7-C7A79658E8A7}"/>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63F489E-ABFD-49BD-A0AD-1D6D8FB9BF06}"/>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60C674E-8B21-4A32-ACE0-56C906271A9C}"/>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048E895-2063-41E6-94C8-14D313237FE5}"/>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3A1BD46-ECC3-40EA-8724-416BBF8EDEC1}"/>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97546</xdr:rowOff>
    </xdr:from>
    <xdr:to>
      <xdr:col>55</xdr:col>
      <xdr:colOff>50800</xdr:colOff>
      <xdr:row>62</xdr:row>
      <xdr:rowOff>27696</xdr:rowOff>
    </xdr:to>
    <xdr:sp macro="" textlink="">
      <xdr:nvSpPr>
        <xdr:cNvPr id="246" name="楕円 245">
          <a:extLst>
            <a:ext uri="{FF2B5EF4-FFF2-40B4-BE49-F238E27FC236}">
              <a16:creationId xmlns:a16="http://schemas.microsoft.com/office/drawing/2014/main" id="{2E33D25C-82A4-42AE-B876-15740046E7F4}"/>
            </a:ext>
          </a:extLst>
        </xdr:cNvPr>
        <xdr:cNvSpPr/>
      </xdr:nvSpPr>
      <xdr:spPr>
        <a:xfrm>
          <a:off x="9394190" y="10552186"/>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120423</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17B1E0D3-179B-4648-8592-50F9E7B06B9B}"/>
            </a:ext>
          </a:extLst>
        </xdr:cNvPr>
        <xdr:cNvSpPr txBox="1"/>
      </xdr:nvSpPr>
      <xdr:spPr>
        <a:xfrm>
          <a:off x="9467850" y="10409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82184</xdr:rowOff>
    </xdr:from>
    <xdr:to>
      <xdr:col>50</xdr:col>
      <xdr:colOff>165100</xdr:colOff>
      <xdr:row>62</xdr:row>
      <xdr:rowOff>12334</xdr:rowOff>
    </xdr:to>
    <xdr:sp macro="" textlink="">
      <xdr:nvSpPr>
        <xdr:cNvPr id="248" name="楕円 247">
          <a:extLst>
            <a:ext uri="{FF2B5EF4-FFF2-40B4-BE49-F238E27FC236}">
              <a16:creationId xmlns:a16="http://schemas.microsoft.com/office/drawing/2014/main" id="{6DB9A486-618B-4FFA-B6AA-D146E07A794B}"/>
            </a:ext>
          </a:extLst>
        </xdr:cNvPr>
        <xdr:cNvSpPr/>
      </xdr:nvSpPr>
      <xdr:spPr>
        <a:xfrm>
          <a:off x="8632190" y="1054253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132984</xdr:rowOff>
    </xdr:from>
    <xdr:to>
      <xdr:col>55</xdr:col>
      <xdr:colOff>0</xdr:colOff>
      <xdr:row>61</xdr:row>
      <xdr:rowOff>148346</xdr:rowOff>
    </xdr:to>
    <xdr:cxnSp macro="">
      <xdr:nvCxnSpPr>
        <xdr:cNvPr id="249" name="直線コネクタ 248">
          <a:extLst>
            <a:ext uri="{FF2B5EF4-FFF2-40B4-BE49-F238E27FC236}">
              <a16:creationId xmlns:a16="http://schemas.microsoft.com/office/drawing/2014/main" id="{45FA970C-8CCE-4C67-86B2-6754B5E14924}"/>
            </a:ext>
          </a:extLst>
        </xdr:cNvPr>
        <xdr:cNvCxnSpPr/>
      </xdr:nvCxnSpPr>
      <xdr:spPr>
        <a:xfrm>
          <a:off x="8686800" y="10595244"/>
          <a:ext cx="742950" cy="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95241</xdr:rowOff>
    </xdr:from>
    <xdr:to>
      <xdr:col>46</xdr:col>
      <xdr:colOff>38100</xdr:colOff>
      <xdr:row>62</xdr:row>
      <xdr:rowOff>25391</xdr:rowOff>
    </xdr:to>
    <xdr:sp macro="" textlink="">
      <xdr:nvSpPr>
        <xdr:cNvPr id="250" name="楕円 249">
          <a:extLst>
            <a:ext uri="{FF2B5EF4-FFF2-40B4-BE49-F238E27FC236}">
              <a16:creationId xmlns:a16="http://schemas.microsoft.com/office/drawing/2014/main" id="{A139713D-D27F-41EF-A6BD-48C65AD70457}"/>
            </a:ext>
          </a:extLst>
        </xdr:cNvPr>
        <xdr:cNvSpPr/>
      </xdr:nvSpPr>
      <xdr:spPr>
        <a:xfrm>
          <a:off x="7846060" y="10557501"/>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132984</xdr:rowOff>
    </xdr:from>
    <xdr:to>
      <xdr:col>50</xdr:col>
      <xdr:colOff>114300</xdr:colOff>
      <xdr:row>61</xdr:row>
      <xdr:rowOff>146041</xdr:rowOff>
    </xdr:to>
    <xdr:cxnSp macro="">
      <xdr:nvCxnSpPr>
        <xdr:cNvPr id="251" name="直線コネクタ 250">
          <a:extLst>
            <a:ext uri="{FF2B5EF4-FFF2-40B4-BE49-F238E27FC236}">
              <a16:creationId xmlns:a16="http://schemas.microsoft.com/office/drawing/2014/main" id="{7D2E0C7E-68E6-480D-99A1-241EC6BE7D90}"/>
            </a:ext>
          </a:extLst>
        </xdr:cNvPr>
        <xdr:cNvCxnSpPr/>
      </xdr:nvCxnSpPr>
      <xdr:spPr>
        <a:xfrm flipV="1">
          <a:off x="7889240" y="10595244"/>
          <a:ext cx="797560" cy="7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107983</xdr:rowOff>
    </xdr:from>
    <xdr:to>
      <xdr:col>41</xdr:col>
      <xdr:colOff>101600</xdr:colOff>
      <xdr:row>62</xdr:row>
      <xdr:rowOff>38133</xdr:rowOff>
    </xdr:to>
    <xdr:sp macro="" textlink="">
      <xdr:nvSpPr>
        <xdr:cNvPr id="252" name="楕円 251">
          <a:extLst>
            <a:ext uri="{FF2B5EF4-FFF2-40B4-BE49-F238E27FC236}">
              <a16:creationId xmlns:a16="http://schemas.microsoft.com/office/drawing/2014/main" id="{975C95FC-F5F8-4613-9579-F9B75C6E166B}"/>
            </a:ext>
          </a:extLst>
        </xdr:cNvPr>
        <xdr:cNvSpPr/>
      </xdr:nvSpPr>
      <xdr:spPr>
        <a:xfrm>
          <a:off x="7029450" y="1056452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146041</xdr:rowOff>
    </xdr:from>
    <xdr:to>
      <xdr:col>45</xdr:col>
      <xdr:colOff>177800</xdr:colOff>
      <xdr:row>61</xdr:row>
      <xdr:rowOff>158783</xdr:rowOff>
    </xdr:to>
    <xdr:cxnSp macro="">
      <xdr:nvCxnSpPr>
        <xdr:cNvPr id="253" name="直線コネクタ 252">
          <a:extLst>
            <a:ext uri="{FF2B5EF4-FFF2-40B4-BE49-F238E27FC236}">
              <a16:creationId xmlns:a16="http://schemas.microsoft.com/office/drawing/2014/main" id="{73FF6EF3-2248-4215-B50E-AAE25A7D029B}"/>
            </a:ext>
          </a:extLst>
        </xdr:cNvPr>
        <xdr:cNvCxnSpPr/>
      </xdr:nvCxnSpPr>
      <xdr:spPr>
        <a:xfrm flipV="1">
          <a:off x="7084060" y="10602586"/>
          <a:ext cx="805180" cy="1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120345</xdr:rowOff>
    </xdr:from>
    <xdr:to>
      <xdr:col>36</xdr:col>
      <xdr:colOff>165100</xdr:colOff>
      <xdr:row>62</xdr:row>
      <xdr:rowOff>50495</xdr:rowOff>
    </xdr:to>
    <xdr:sp macro="" textlink="">
      <xdr:nvSpPr>
        <xdr:cNvPr id="254" name="楕円 253">
          <a:extLst>
            <a:ext uri="{FF2B5EF4-FFF2-40B4-BE49-F238E27FC236}">
              <a16:creationId xmlns:a16="http://schemas.microsoft.com/office/drawing/2014/main" id="{A70687C3-0FE4-462E-850F-ECB8B1B92208}"/>
            </a:ext>
          </a:extLst>
        </xdr:cNvPr>
        <xdr:cNvSpPr/>
      </xdr:nvSpPr>
      <xdr:spPr>
        <a:xfrm>
          <a:off x="6231890" y="1058070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158783</xdr:rowOff>
    </xdr:from>
    <xdr:to>
      <xdr:col>41</xdr:col>
      <xdr:colOff>50800</xdr:colOff>
      <xdr:row>61</xdr:row>
      <xdr:rowOff>171145</xdr:rowOff>
    </xdr:to>
    <xdr:cxnSp macro="">
      <xdr:nvCxnSpPr>
        <xdr:cNvPr id="255" name="直線コネクタ 254">
          <a:extLst>
            <a:ext uri="{FF2B5EF4-FFF2-40B4-BE49-F238E27FC236}">
              <a16:creationId xmlns:a16="http://schemas.microsoft.com/office/drawing/2014/main" id="{4B63F68E-4468-4853-960A-299879C9CFD7}"/>
            </a:ext>
          </a:extLst>
        </xdr:cNvPr>
        <xdr:cNvCxnSpPr/>
      </xdr:nvCxnSpPr>
      <xdr:spPr>
        <a:xfrm flipV="1">
          <a:off x="6286500" y="10619138"/>
          <a:ext cx="797560" cy="1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157356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FCB74D72-BA31-4ABC-ACE5-2FB30057421A}"/>
            </a:ext>
          </a:extLst>
        </xdr:cNvPr>
        <xdr:cNvSpPr txBox="1"/>
      </xdr:nvSpPr>
      <xdr:spPr>
        <a:xfrm>
          <a:off x="8401265" y="10789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163656</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4DA1A146-6663-4549-A8C1-431C667AB7F9}"/>
            </a:ext>
          </a:extLst>
        </xdr:cNvPr>
        <xdr:cNvSpPr txBox="1"/>
      </xdr:nvSpPr>
      <xdr:spPr>
        <a:xfrm>
          <a:off x="7610690" y="10795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1DCC0CFD-F49A-4453-A466-3BA618C158C0}"/>
            </a:ext>
          </a:extLst>
        </xdr:cNvPr>
        <xdr:cNvSpPr txBox="1"/>
      </xdr:nvSpPr>
      <xdr:spPr>
        <a:xfrm>
          <a:off x="6822655" y="1080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11723</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7686E5EE-582C-4D18-8F90-112E3E1E8769}"/>
            </a:ext>
          </a:extLst>
        </xdr:cNvPr>
        <xdr:cNvSpPr txBox="1"/>
      </xdr:nvSpPr>
      <xdr:spPr>
        <a:xfrm>
          <a:off x="6007950" y="10816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28861</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315D2D96-20E6-489E-8ACD-ECE73202AFCB}"/>
            </a:ext>
          </a:extLst>
        </xdr:cNvPr>
        <xdr:cNvSpPr txBox="1"/>
      </xdr:nvSpPr>
      <xdr:spPr>
        <a:xfrm>
          <a:off x="8401265" y="10313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41918</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7168AFCC-4483-42EF-A200-9C4E3D903E8F}"/>
            </a:ext>
          </a:extLst>
        </xdr:cNvPr>
        <xdr:cNvSpPr txBox="1"/>
      </xdr:nvSpPr>
      <xdr:spPr>
        <a:xfrm>
          <a:off x="7610690" y="10330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54660</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30D0D278-E004-4412-9F2E-FB466B1A4784}"/>
            </a:ext>
          </a:extLst>
        </xdr:cNvPr>
        <xdr:cNvSpPr txBox="1"/>
      </xdr:nvSpPr>
      <xdr:spPr>
        <a:xfrm>
          <a:off x="6822655" y="10345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67022</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5D1454B-F81E-423D-A0BE-98B82058CBC4}"/>
            </a:ext>
          </a:extLst>
        </xdr:cNvPr>
        <xdr:cNvSpPr txBox="1"/>
      </xdr:nvSpPr>
      <xdr:spPr>
        <a:xfrm>
          <a:off x="6007950" y="10352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781A9043-53F1-4457-B212-6CCFC63C1E23}"/>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7CA1B844-226D-469F-B28E-F364E7ADBC92}"/>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A6230BFB-B04B-4A72-AB92-5850E55EA141}"/>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BCDFB455-C5A7-442E-AF68-BDAA10A61615}"/>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B4BC211F-E329-4A79-BBC9-AA490F9C70CE}"/>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888BE2C9-3784-4C31-A42A-071BB4F35E26}"/>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891AF8B3-482C-46FE-A011-3D90F3D5E48B}"/>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B36FE8A6-A90C-47AF-888F-0F18E217A4A0}"/>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8DE5ADB6-8E46-4209-8213-38987CDFBD17}"/>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71268788-70F6-4529-B48F-81E671A934CA}"/>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607D49A0-2DAA-46B2-8633-E20ECCE76BB4}"/>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50F67B99-83AA-4D05-ACAB-249708A223C6}"/>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449FF504-A9A4-4B5F-93A2-F944C97D5FB9}"/>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3FAB9B80-9B8B-4AEB-BA82-BB14778C78BB}"/>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321FD903-82F9-4C34-9504-2702FAA6A06C}"/>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BCB9FA9-E3F9-43A3-AACB-664CA14518DF}"/>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C72C7DA-73F0-43FB-8559-5A0FAE3B0CDA}"/>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48D5661B-8E1D-42F4-8426-813B34FD90DF}"/>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A1AF689F-C315-49D2-B9B3-0EAE1ABC9020}"/>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6EADFC42-B32E-4B1E-97FF-251AAF7FFE17}"/>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FDDE43A8-EF07-4F4A-BCCF-DE02E27D8937}"/>
            </a:ext>
          </a:extLst>
        </xdr:cNvPr>
        <xdr:cNvSpPr txBox="1"/>
      </xdr:nvSpPr>
      <xdr:spPr>
        <a:xfrm>
          <a:off x="38686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C2B9221-A141-48D1-A3BA-AB67721303B0}"/>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707EC9CE-1090-482C-9B8A-11359C5108BA}"/>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156C117C-BCED-402D-8E63-161A0A83306A}"/>
            </a:ext>
          </a:extLst>
        </xdr:cNvPr>
        <xdr:cNvCxnSpPr/>
      </xdr:nvCxnSpPr>
      <xdr:spPr>
        <a:xfrm flipV="1">
          <a:off x="4173855"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2CAFCBAA-BB8B-49D4-AEAF-8E2118BC0105}"/>
            </a:ext>
          </a:extLst>
        </xdr:cNvPr>
        <xdr:cNvSpPr txBox="1"/>
      </xdr:nvSpPr>
      <xdr:spPr>
        <a:xfrm>
          <a:off x="42125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CD7945EE-BD02-49C2-859B-FA8FF6AAE130}"/>
            </a:ext>
          </a:extLst>
        </xdr:cNvPr>
        <xdr:cNvCxnSpPr/>
      </xdr:nvCxnSpPr>
      <xdr:spPr>
        <a:xfrm>
          <a:off x="411226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85AC8392-D35C-4FFF-9773-DD60A38E350D}"/>
            </a:ext>
          </a:extLst>
        </xdr:cNvPr>
        <xdr:cNvSpPr txBox="1"/>
      </xdr:nvSpPr>
      <xdr:spPr>
        <a:xfrm>
          <a:off x="421259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00EBA0BE-09B6-438A-AA2F-9EDE0FF33262}"/>
            </a:ext>
          </a:extLst>
        </xdr:cNvPr>
        <xdr:cNvCxnSpPr/>
      </xdr:nvCxnSpPr>
      <xdr:spPr>
        <a:xfrm>
          <a:off x="411226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214719E8-6346-4BF7-8473-C65665968BDB}"/>
            </a:ext>
          </a:extLst>
        </xdr:cNvPr>
        <xdr:cNvSpPr txBox="1"/>
      </xdr:nvSpPr>
      <xdr:spPr>
        <a:xfrm>
          <a:off x="421259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148589</xdr:rowOff>
    </xdr:from>
    <xdr:to>
      <xdr:col>24</xdr:col>
      <xdr:colOff>114300</xdr:colOff>
      <xdr:row>83</xdr:row>
      <xdr:rowOff>78739</xdr:rowOff>
    </xdr:to>
    <xdr:sp macro="" textlink="">
      <xdr:nvSpPr>
        <xdr:cNvPr id="293" name="フローチャート: 判断 292">
          <a:extLst>
            <a:ext uri="{FF2B5EF4-FFF2-40B4-BE49-F238E27FC236}">
              <a16:creationId xmlns:a16="http://schemas.microsoft.com/office/drawing/2014/main" id="{9B724B08-B684-4D2E-832C-6611216615D7}"/>
            </a:ext>
          </a:extLst>
        </xdr:cNvPr>
        <xdr:cNvSpPr/>
      </xdr:nvSpPr>
      <xdr:spPr>
        <a:xfrm>
          <a:off x="4131310" y="1420558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133350</xdr:rowOff>
    </xdr:from>
    <xdr:to>
      <xdr:col>20</xdr:col>
      <xdr:colOff>38100</xdr:colOff>
      <xdr:row>83</xdr:row>
      <xdr:rowOff>63500</xdr:rowOff>
    </xdr:to>
    <xdr:sp macro="" textlink="">
      <xdr:nvSpPr>
        <xdr:cNvPr id="294" name="フローチャート: 判断 293">
          <a:extLst>
            <a:ext uri="{FF2B5EF4-FFF2-40B4-BE49-F238E27FC236}">
              <a16:creationId xmlns:a16="http://schemas.microsoft.com/office/drawing/2014/main" id="{CB2611EB-8478-461E-ADB6-EF7CD0051FAE}"/>
            </a:ext>
          </a:extLst>
        </xdr:cNvPr>
        <xdr:cNvSpPr/>
      </xdr:nvSpPr>
      <xdr:spPr>
        <a:xfrm>
          <a:off x="3388360" y="141884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121920</xdr:rowOff>
    </xdr:from>
    <xdr:to>
      <xdr:col>15</xdr:col>
      <xdr:colOff>101600</xdr:colOff>
      <xdr:row>83</xdr:row>
      <xdr:rowOff>52070</xdr:rowOff>
    </xdr:to>
    <xdr:sp macro="" textlink="">
      <xdr:nvSpPr>
        <xdr:cNvPr id="295" name="フローチャート: 判断 294">
          <a:extLst>
            <a:ext uri="{FF2B5EF4-FFF2-40B4-BE49-F238E27FC236}">
              <a16:creationId xmlns:a16="http://schemas.microsoft.com/office/drawing/2014/main" id="{3ABE4A21-7478-48BD-9BCF-5BAFC1E3BB05}"/>
            </a:ext>
          </a:extLst>
        </xdr:cNvPr>
        <xdr:cNvSpPr/>
      </xdr:nvSpPr>
      <xdr:spPr>
        <a:xfrm>
          <a:off x="2571750" y="1418272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96520</xdr:rowOff>
    </xdr:from>
    <xdr:to>
      <xdr:col>10</xdr:col>
      <xdr:colOff>165100</xdr:colOff>
      <xdr:row>83</xdr:row>
      <xdr:rowOff>26670</xdr:rowOff>
    </xdr:to>
    <xdr:sp macro="" textlink="">
      <xdr:nvSpPr>
        <xdr:cNvPr id="296" name="フローチャート: 判断 295">
          <a:extLst>
            <a:ext uri="{FF2B5EF4-FFF2-40B4-BE49-F238E27FC236}">
              <a16:creationId xmlns:a16="http://schemas.microsoft.com/office/drawing/2014/main" id="{52333446-101B-4B68-9DC4-5F87C5933B16}"/>
            </a:ext>
          </a:extLst>
        </xdr:cNvPr>
        <xdr:cNvSpPr/>
      </xdr:nvSpPr>
      <xdr:spPr>
        <a:xfrm>
          <a:off x="1774190" y="1415161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90170</xdr:rowOff>
    </xdr:from>
    <xdr:to>
      <xdr:col>6</xdr:col>
      <xdr:colOff>38100</xdr:colOff>
      <xdr:row>83</xdr:row>
      <xdr:rowOff>20320</xdr:rowOff>
    </xdr:to>
    <xdr:sp macro="" textlink="">
      <xdr:nvSpPr>
        <xdr:cNvPr id="297" name="フローチャート: 判断 296">
          <a:extLst>
            <a:ext uri="{FF2B5EF4-FFF2-40B4-BE49-F238E27FC236}">
              <a16:creationId xmlns:a16="http://schemas.microsoft.com/office/drawing/2014/main" id="{F6C11808-FDEF-4648-B3E3-9117A731BD10}"/>
            </a:ext>
          </a:extLst>
        </xdr:cNvPr>
        <xdr:cNvSpPr/>
      </xdr:nvSpPr>
      <xdr:spPr>
        <a:xfrm>
          <a:off x="988060" y="1415288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92123B0-D454-456D-B5C3-A8CBE9B2FFD3}"/>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EC7CB75-D1C3-4B06-A1C7-A5F5E7573FF5}"/>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B604CC6-89FC-4A6C-8F4A-D08B489C49D9}"/>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5818A01-11EE-4E1A-BA91-B758845B14C3}"/>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9AEA297-484E-454B-BE44-79A27AA88F30}"/>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45720</xdr:rowOff>
    </xdr:from>
    <xdr:to>
      <xdr:col>24</xdr:col>
      <xdr:colOff>114300</xdr:colOff>
      <xdr:row>83</xdr:row>
      <xdr:rowOff>147320</xdr:rowOff>
    </xdr:to>
    <xdr:sp macro="" textlink="">
      <xdr:nvSpPr>
        <xdr:cNvPr id="303" name="楕円 302">
          <a:extLst>
            <a:ext uri="{FF2B5EF4-FFF2-40B4-BE49-F238E27FC236}">
              <a16:creationId xmlns:a16="http://schemas.microsoft.com/office/drawing/2014/main" id="{52415AA3-D4F4-4DBB-9B48-014FE81E0B9E}"/>
            </a:ext>
          </a:extLst>
        </xdr:cNvPr>
        <xdr:cNvSpPr/>
      </xdr:nvSpPr>
      <xdr:spPr>
        <a:xfrm>
          <a:off x="4131310" y="1427797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24147</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0AA0317D-C31C-4E82-AEB9-3F1CC07476E2}"/>
            </a:ext>
          </a:extLst>
        </xdr:cNvPr>
        <xdr:cNvSpPr txBox="1"/>
      </xdr:nvSpPr>
      <xdr:spPr>
        <a:xfrm>
          <a:off x="4212590" y="14250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30480</xdr:rowOff>
    </xdr:from>
    <xdr:to>
      <xdr:col>20</xdr:col>
      <xdr:colOff>38100</xdr:colOff>
      <xdr:row>83</xdr:row>
      <xdr:rowOff>132080</xdr:rowOff>
    </xdr:to>
    <xdr:sp macro="" textlink="">
      <xdr:nvSpPr>
        <xdr:cNvPr id="305" name="楕円 304">
          <a:extLst>
            <a:ext uri="{FF2B5EF4-FFF2-40B4-BE49-F238E27FC236}">
              <a16:creationId xmlns:a16="http://schemas.microsoft.com/office/drawing/2014/main" id="{3007611D-669F-4964-B381-8EFDC5FF5ACB}"/>
            </a:ext>
          </a:extLst>
        </xdr:cNvPr>
        <xdr:cNvSpPr/>
      </xdr:nvSpPr>
      <xdr:spPr>
        <a:xfrm>
          <a:off x="3388360" y="1425892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81280</xdr:rowOff>
    </xdr:from>
    <xdr:to>
      <xdr:col>24</xdr:col>
      <xdr:colOff>63500</xdr:colOff>
      <xdr:row>83</xdr:row>
      <xdr:rowOff>96520</xdr:rowOff>
    </xdr:to>
    <xdr:cxnSp macro="">
      <xdr:nvCxnSpPr>
        <xdr:cNvPr id="306" name="直線コネクタ 305">
          <a:extLst>
            <a:ext uri="{FF2B5EF4-FFF2-40B4-BE49-F238E27FC236}">
              <a16:creationId xmlns:a16="http://schemas.microsoft.com/office/drawing/2014/main" id="{FBA00E56-35A6-40A4-9CE2-591189D0AB70}"/>
            </a:ext>
          </a:extLst>
        </xdr:cNvPr>
        <xdr:cNvCxnSpPr/>
      </xdr:nvCxnSpPr>
      <xdr:spPr>
        <a:xfrm>
          <a:off x="3431540" y="14313535"/>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8889</xdr:rowOff>
    </xdr:from>
    <xdr:to>
      <xdr:col>15</xdr:col>
      <xdr:colOff>101600</xdr:colOff>
      <xdr:row>83</xdr:row>
      <xdr:rowOff>110489</xdr:rowOff>
    </xdr:to>
    <xdr:sp macro="" textlink="">
      <xdr:nvSpPr>
        <xdr:cNvPr id="307" name="楕円 306">
          <a:extLst>
            <a:ext uri="{FF2B5EF4-FFF2-40B4-BE49-F238E27FC236}">
              <a16:creationId xmlns:a16="http://schemas.microsoft.com/office/drawing/2014/main" id="{908BCC76-C9E2-46C5-A936-2885AA3E4B63}"/>
            </a:ext>
          </a:extLst>
        </xdr:cNvPr>
        <xdr:cNvSpPr/>
      </xdr:nvSpPr>
      <xdr:spPr>
        <a:xfrm>
          <a:off x="2571750" y="1424114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59689</xdr:rowOff>
    </xdr:from>
    <xdr:to>
      <xdr:col>19</xdr:col>
      <xdr:colOff>177800</xdr:colOff>
      <xdr:row>83</xdr:row>
      <xdr:rowOff>81280</xdr:rowOff>
    </xdr:to>
    <xdr:cxnSp macro="">
      <xdr:nvCxnSpPr>
        <xdr:cNvPr id="308" name="直線コネクタ 307">
          <a:extLst>
            <a:ext uri="{FF2B5EF4-FFF2-40B4-BE49-F238E27FC236}">
              <a16:creationId xmlns:a16="http://schemas.microsoft.com/office/drawing/2014/main" id="{808A7BFB-48B3-40C2-BB86-D6B41095C1A2}"/>
            </a:ext>
          </a:extLst>
        </xdr:cNvPr>
        <xdr:cNvCxnSpPr/>
      </xdr:nvCxnSpPr>
      <xdr:spPr>
        <a:xfrm>
          <a:off x="2626360" y="14286229"/>
          <a:ext cx="805180" cy="27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163830</xdr:rowOff>
    </xdr:from>
    <xdr:to>
      <xdr:col>10</xdr:col>
      <xdr:colOff>165100</xdr:colOff>
      <xdr:row>83</xdr:row>
      <xdr:rowOff>93980</xdr:rowOff>
    </xdr:to>
    <xdr:sp macro="" textlink="">
      <xdr:nvSpPr>
        <xdr:cNvPr id="309" name="楕円 308">
          <a:extLst>
            <a:ext uri="{FF2B5EF4-FFF2-40B4-BE49-F238E27FC236}">
              <a16:creationId xmlns:a16="http://schemas.microsoft.com/office/drawing/2014/main" id="{8E05C785-19A1-4C86-A2B9-BFB1A3847F99}"/>
            </a:ext>
          </a:extLst>
        </xdr:cNvPr>
        <xdr:cNvSpPr/>
      </xdr:nvSpPr>
      <xdr:spPr>
        <a:xfrm>
          <a:off x="1774190" y="1422654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43180</xdr:rowOff>
    </xdr:from>
    <xdr:to>
      <xdr:col>15</xdr:col>
      <xdr:colOff>50800</xdr:colOff>
      <xdr:row>83</xdr:row>
      <xdr:rowOff>59689</xdr:rowOff>
    </xdr:to>
    <xdr:cxnSp macro="">
      <xdr:nvCxnSpPr>
        <xdr:cNvPr id="310" name="直線コネクタ 309">
          <a:extLst>
            <a:ext uri="{FF2B5EF4-FFF2-40B4-BE49-F238E27FC236}">
              <a16:creationId xmlns:a16="http://schemas.microsoft.com/office/drawing/2014/main" id="{44158602-0953-4772-ABE1-B535F79A177D}"/>
            </a:ext>
          </a:extLst>
        </xdr:cNvPr>
        <xdr:cNvCxnSpPr/>
      </xdr:nvCxnSpPr>
      <xdr:spPr>
        <a:xfrm>
          <a:off x="1828800" y="14275435"/>
          <a:ext cx="79756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143511</xdr:rowOff>
    </xdr:from>
    <xdr:to>
      <xdr:col>6</xdr:col>
      <xdr:colOff>38100</xdr:colOff>
      <xdr:row>83</xdr:row>
      <xdr:rowOff>73661</xdr:rowOff>
    </xdr:to>
    <xdr:sp macro="" textlink="">
      <xdr:nvSpPr>
        <xdr:cNvPr id="311" name="楕円 310">
          <a:extLst>
            <a:ext uri="{FF2B5EF4-FFF2-40B4-BE49-F238E27FC236}">
              <a16:creationId xmlns:a16="http://schemas.microsoft.com/office/drawing/2014/main" id="{32E25B14-0837-4A35-8229-79B6D7568927}"/>
            </a:ext>
          </a:extLst>
        </xdr:cNvPr>
        <xdr:cNvSpPr/>
      </xdr:nvSpPr>
      <xdr:spPr>
        <a:xfrm>
          <a:off x="988060" y="1420050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22861</xdr:rowOff>
    </xdr:from>
    <xdr:to>
      <xdr:col>10</xdr:col>
      <xdr:colOff>114300</xdr:colOff>
      <xdr:row>83</xdr:row>
      <xdr:rowOff>43180</xdr:rowOff>
    </xdr:to>
    <xdr:cxnSp macro="">
      <xdr:nvCxnSpPr>
        <xdr:cNvPr id="312" name="直線コネクタ 311">
          <a:extLst>
            <a:ext uri="{FF2B5EF4-FFF2-40B4-BE49-F238E27FC236}">
              <a16:creationId xmlns:a16="http://schemas.microsoft.com/office/drawing/2014/main" id="{AB01FB8E-E049-4182-92C0-BB0E86554D19}"/>
            </a:ext>
          </a:extLst>
        </xdr:cNvPr>
        <xdr:cNvCxnSpPr/>
      </xdr:nvCxnSpPr>
      <xdr:spPr>
        <a:xfrm>
          <a:off x="1031240" y="14249401"/>
          <a:ext cx="797560" cy="2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80027</xdr:rowOff>
    </xdr:from>
    <xdr:ext cx="405111" cy="259045"/>
    <xdr:sp macro="" textlink="">
      <xdr:nvSpPr>
        <xdr:cNvPr id="313" name="n_1aveValue【公営住宅】&#10;有形固定資産減価償却率">
          <a:extLst>
            <a:ext uri="{FF2B5EF4-FFF2-40B4-BE49-F238E27FC236}">
              <a16:creationId xmlns:a16="http://schemas.microsoft.com/office/drawing/2014/main" id="{DF0A1BE0-99DA-46EC-B9BE-6D96AA57AA54}"/>
            </a:ext>
          </a:extLst>
        </xdr:cNvPr>
        <xdr:cNvSpPr txBox="1"/>
      </xdr:nvSpPr>
      <xdr:spPr>
        <a:xfrm>
          <a:off x="3239144" y="1396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68597</xdr:rowOff>
    </xdr:from>
    <xdr:ext cx="405111" cy="259045"/>
    <xdr:sp macro="" textlink="">
      <xdr:nvSpPr>
        <xdr:cNvPr id="314" name="n_2aveValue【公営住宅】&#10;有形固定資産減価償却率">
          <a:extLst>
            <a:ext uri="{FF2B5EF4-FFF2-40B4-BE49-F238E27FC236}">
              <a16:creationId xmlns:a16="http://schemas.microsoft.com/office/drawing/2014/main" id="{08FB66AA-35F0-4297-AFA8-FD0751E015B9}"/>
            </a:ext>
          </a:extLst>
        </xdr:cNvPr>
        <xdr:cNvSpPr txBox="1"/>
      </xdr:nvSpPr>
      <xdr:spPr>
        <a:xfrm>
          <a:off x="2439044" y="1395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43197</xdr:rowOff>
    </xdr:from>
    <xdr:ext cx="405111" cy="259045"/>
    <xdr:sp macro="" textlink="">
      <xdr:nvSpPr>
        <xdr:cNvPr id="315" name="n_3aveValue【公営住宅】&#10;有形固定資産減価償却率">
          <a:extLst>
            <a:ext uri="{FF2B5EF4-FFF2-40B4-BE49-F238E27FC236}">
              <a16:creationId xmlns:a16="http://schemas.microsoft.com/office/drawing/2014/main" id="{0A0FA9F0-1AB9-44C0-9B20-307189BE731D}"/>
            </a:ext>
          </a:extLst>
        </xdr:cNvPr>
        <xdr:cNvSpPr txBox="1"/>
      </xdr:nvSpPr>
      <xdr:spPr>
        <a:xfrm>
          <a:off x="1641484" y="13932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36847</xdr:rowOff>
    </xdr:from>
    <xdr:ext cx="405111" cy="259045"/>
    <xdr:sp macro="" textlink="">
      <xdr:nvSpPr>
        <xdr:cNvPr id="316" name="n_4aveValue【公営住宅】&#10;有形固定資産減価償却率">
          <a:extLst>
            <a:ext uri="{FF2B5EF4-FFF2-40B4-BE49-F238E27FC236}">
              <a16:creationId xmlns:a16="http://schemas.microsoft.com/office/drawing/2014/main" id="{9DABF9F8-23E0-4C53-A120-CD36A8832A07}"/>
            </a:ext>
          </a:extLst>
        </xdr:cNvPr>
        <xdr:cNvSpPr txBox="1"/>
      </xdr:nvSpPr>
      <xdr:spPr>
        <a:xfrm>
          <a:off x="85535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123207</xdr:rowOff>
    </xdr:from>
    <xdr:ext cx="405111" cy="259045"/>
    <xdr:sp macro="" textlink="">
      <xdr:nvSpPr>
        <xdr:cNvPr id="317" name="n_1mainValue【公営住宅】&#10;有形固定資産減価償却率">
          <a:extLst>
            <a:ext uri="{FF2B5EF4-FFF2-40B4-BE49-F238E27FC236}">
              <a16:creationId xmlns:a16="http://schemas.microsoft.com/office/drawing/2014/main" id="{807280CA-36F9-49D1-AE35-F85D67D73017}"/>
            </a:ext>
          </a:extLst>
        </xdr:cNvPr>
        <xdr:cNvSpPr txBox="1"/>
      </xdr:nvSpPr>
      <xdr:spPr>
        <a:xfrm>
          <a:off x="3239144" y="14355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101616</xdr:rowOff>
    </xdr:from>
    <xdr:ext cx="405111" cy="259045"/>
    <xdr:sp macro="" textlink="">
      <xdr:nvSpPr>
        <xdr:cNvPr id="318" name="n_2mainValue【公営住宅】&#10;有形固定資産減価償却率">
          <a:extLst>
            <a:ext uri="{FF2B5EF4-FFF2-40B4-BE49-F238E27FC236}">
              <a16:creationId xmlns:a16="http://schemas.microsoft.com/office/drawing/2014/main" id="{FB835FEF-11FC-415A-A796-9C94B280AE0C}"/>
            </a:ext>
          </a:extLst>
        </xdr:cNvPr>
        <xdr:cNvSpPr txBox="1"/>
      </xdr:nvSpPr>
      <xdr:spPr>
        <a:xfrm>
          <a:off x="2439044" y="1432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85107</xdr:rowOff>
    </xdr:from>
    <xdr:ext cx="405111" cy="259045"/>
    <xdr:sp macro="" textlink="">
      <xdr:nvSpPr>
        <xdr:cNvPr id="319" name="n_3mainValue【公営住宅】&#10;有形固定資産減価償却率">
          <a:extLst>
            <a:ext uri="{FF2B5EF4-FFF2-40B4-BE49-F238E27FC236}">
              <a16:creationId xmlns:a16="http://schemas.microsoft.com/office/drawing/2014/main" id="{6E922FA6-6B6A-4B77-A192-406B1D5B02E0}"/>
            </a:ext>
          </a:extLst>
        </xdr:cNvPr>
        <xdr:cNvSpPr txBox="1"/>
      </xdr:nvSpPr>
      <xdr:spPr>
        <a:xfrm>
          <a:off x="1641484" y="1431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64788</xdr:rowOff>
    </xdr:from>
    <xdr:ext cx="405111" cy="259045"/>
    <xdr:sp macro="" textlink="">
      <xdr:nvSpPr>
        <xdr:cNvPr id="320" name="n_4mainValue【公営住宅】&#10;有形固定資産減価償却率">
          <a:extLst>
            <a:ext uri="{FF2B5EF4-FFF2-40B4-BE49-F238E27FC236}">
              <a16:creationId xmlns:a16="http://schemas.microsoft.com/office/drawing/2014/main" id="{6AD71666-8F39-4FDD-972A-91FFE2721A96}"/>
            </a:ext>
          </a:extLst>
        </xdr:cNvPr>
        <xdr:cNvSpPr txBox="1"/>
      </xdr:nvSpPr>
      <xdr:spPr>
        <a:xfrm>
          <a:off x="855354" y="14293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AF076725-144E-43D4-95C2-E02A62CAC94C}"/>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68442C4-B0A7-4FC8-A327-91690611D726}"/>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7A5A9C4F-D628-47A1-8AF2-187E457E2979}"/>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383397A4-39C5-4596-A5D6-C1E662FC2520}"/>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70FEACC4-504E-4A3A-B98C-9056AFE0E4C3}"/>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8A086516-CF6D-470F-9D01-96F32B3CA6F4}"/>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99DA2390-2513-475D-A26B-90953EA42542}"/>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A4FF269-E7F2-408D-A062-F93B6C95D892}"/>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4CEF8848-78B7-41DB-9819-A370C1215537}"/>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AC054942-B15F-4BC0-8DDA-1516360A78F4}"/>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9BF7BE4B-96B3-4424-95E9-2233123EA574}"/>
            </a:ext>
          </a:extLst>
        </xdr:cNvPr>
        <xdr:cNvCxnSpPr/>
      </xdr:nvCxnSpPr>
      <xdr:spPr>
        <a:xfrm>
          <a:off x="5960110" y="1478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070CB22A-5283-4B7C-AB78-F60B0D9F2E75}"/>
            </a:ext>
          </a:extLst>
        </xdr:cNvPr>
        <xdr:cNvSpPr txBox="1"/>
      </xdr:nvSpPr>
      <xdr:spPr>
        <a:xfrm>
          <a:off x="5527221"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5B90A760-493A-4E6B-82DF-993AEBD1515F}"/>
            </a:ext>
          </a:extLst>
        </xdr:cNvPr>
        <xdr:cNvCxnSpPr/>
      </xdr:nvCxnSpPr>
      <xdr:spPr>
        <a:xfrm>
          <a:off x="5960110" y="1432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a:extLst>
            <a:ext uri="{FF2B5EF4-FFF2-40B4-BE49-F238E27FC236}">
              <a16:creationId xmlns:a16="http://schemas.microsoft.com/office/drawing/2014/main" id="{E12DAF7F-0394-4DD6-9813-9829BC99F712}"/>
            </a:ext>
          </a:extLst>
        </xdr:cNvPr>
        <xdr:cNvSpPr txBox="1"/>
      </xdr:nvSpPr>
      <xdr:spPr>
        <a:xfrm>
          <a:off x="5485961" y="141852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653133DA-D6B5-46D3-8485-6C62ADA2E60F}"/>
            </a:ext>
          </a:extLst>
        </xdr:cNvPr>
        <xdr:cNvCxnSpPr/>
      </xdr:nvCxnSpPr>
      <xdr:spPr>
        <a:xfrm>
          <a:off x="5960110"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a:extLst>
            <a:ext uri="{FF2B5EF4-FFF2-40B4-BE49-F238E27FC236}">
              <a16:creationId xmlns:a16="http://schemas.microsoft.com/office/drawing/2014/main" id="{8004EBF1-099B-4DE7-9E5B-5C3E1452A1C5}"/>
            </a:ext>
          </a:extLst>
        </xdr:cNvPr>
        <xdr:cNvSpPr txBox="1"/>
      </xdr:nvSpPr>
      <xdr:spPr>
        <a:xfrm>
          <a:off x="5485961" y="137280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7DE61385-5A47-45FB-B555-D20C4C13947E}"/>
            </a:ext>
          </a:extLst>
        </xdr:cNvPr>
        <xdr:cNvCxnSpPr/>
      </xdr:nvCxnSpPr>
      <xdr:spPr>
        <a:xfrm>
          <a:off x="5960110" y="1341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a:extLst>
            <a:ext uri="{FF2B5EF4-FFF2-40B4-BE49-F238E27FC236}">
              <a16:creationId xmlns:a16="http://schemas.microsoft.com/office/drawing/2014/main" id="{0D96D98C-D089-4B51-A456-A7D7D67779A4}"/>
            </a:ext>
          </a:extLst>
        </xdr:cNvPr>
        <xdr:cNvSpPr txBox="1"/>
      </xdr:nvSpPr>
      <xdr:spPr>
        <a:xfrm>
          <a:off x="5485961" y="132670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872FDBD4-8391-4D6D-8144-D75BFEAC34D0}"/>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7225F09D-31C3-4477-BB1E-07BB479EB92D}"/>
            </a:ext>
          </a:extLst>
        </xdr:cNvPr>
        <xdr:cNvSpPr txBox="1"/>
      </xdr:nvSpPr>
      <xdr:spPr>
        <a:xfrm>
          <a:off x="5485961" y="1281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63942A74-C1A8-4074-9034-13830BA92F85}"/>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100964</xdr:rowOff>
    </xdr:from>
    <xdr:to>
      <xdr:col>54</xdr:col>
      <xdr:colOff>189865</xdr:colOff>
      <xdr:row>86</xdr:row>
      <xdr:rowOff>35905</xdr:rowOff>
    </xdr:to>
    <xdr:cxnSp macro="">
      <xdr:nvCxnSpPr>
        <xdr:cNvPr id="342" name="直線コネクタ 341">
          <a:extLst>
            <a:ext uri="{FF2B5EF4-FFF2-40B4-BE49-F238E27FC236}">
              <a16:creationId xmlns:a16="http://schemas.microsoft.com/office/drawing/2014/main" id="{0C9CED18-EEEE-4C6C-9EA4-BEA712C26A3E}"/>
            </a:ext>
          </a:extLst>
        </xdr:cNvPr>
        <xdr:cNvCxnSpPr/>
      </xdr:nvCxnSpPr>
      <xdr:spPr>
        <a:xfrm flipV="1">
          <a:off x="9429115" y="13470254"/>
          <a:ext cx="0" cy="1310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39732</xdr:rowOff>
    </xdr:from>
    <xdr:ext cx="469744" cy="259045"/>
    <xdr:sp macro="" textlink="">
      <xdr:nvSpPr>
        <xdr:cNvPr id="343" name="【公営住宅】&#10;一人当たり面積最小値テキスト">
          <a:extLst>
            <a:ext uri="{FF2B5EF4-FFF2-40B4-BE49-F238E27FC236}">
              <a16:creationId xmlns:a16="http://schemas.microsoft.com/office/drawing/2014/main" id="{4D8D0700-EF20-4A45-A4B5-F58CD34D2D14}"/>
            </a:ext>
          </a:extLst>
        </xdr:cNvPr>
        <xdr:cNvSpPr txBox="1"/>
      </xdr:nvSpPr>
      <xdr:spPr>
        <a:xfrm>
          <a:off x="9467850" y="14784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35905</xdr:rowOff>
    </xdr:from>
    <xdr:to>
      <xdr:col>55</xdr:col>
      <xdr:colOff>88900</xdr:colOff>
      <xdr:row>86</xdr:row>
      <xdr:rowOff>35905</xdr:rowOff>
    </xdr:to>
    <xdr:cxnSp macro="">
      <xdr:nvCxnSpPr>
        <xdr:cNvPr id="344" name="直線コネクタ 343">
          <a:extLst>
            <a:ext uri="{FF2B5EF4-FFF2-40B4-BE49-F238E27FC236}">
              <a16:creationId xmlns:a16="http://schemas.microsoft.com/office/drawing/2014/main" id="{6AAD0AA9-D1F4-4D4E-AF7F-5FCD483D0FA7}"/>
            </a:ext>
          </a:extLst>
        </xdr:cNvPr>
        <xdr:cNvCxnSpPr/>
      </xdr:nvCxnSpPr>
      <xdr:spPr>
        <a:xfrm>
          <a:off x="9356090" y="1478060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47641</xdr:rowOff>
    </xdr:from>
    <xdr:ext cx="534377" cy="259045"/>
    <xdr:sp macro="" textlink="">
      <xdr:nvSpPr>
        <xdr:cNvPr id="345" name="【公営住宅】&#10;一人当たり面積最大値テキスト">
          <a:extLst>
            <a:ext uri="{FF2B5EF4-FFF2-40B4-BE49-F238E27FC236}">
              <a16:creationId xmlns:a16="http://schemas.microsoft.com/office/drawing/2014/main" id="{2BC4A64B-23B6-414A-9222-02A9198D4DF8}"/>
            </a:ext>
          </a:extLst>
        </xdr:cNvPr>
        <xdr:cNvSpPr txBox="1"/>
      </xdr:nvSpPr>
      <xdr:spPr>
        <a:xfrm>
          <a:off x="9467850" y="1325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100964</xdr:rowOff>
    </xdr:from>
    <xdr:to>
      <xdr:col>55</xdr:col>
      <xdr:colOff>88900</xdr:colOff>
      <xdr:row>78</xdr:row>
      <xdr:rowOff>100964</xdr:rowOff>
    </xdr:to>
    <xdr:cxnSp macro="">
      <xdr:nvCxnSpPr>
        <xdr:cNvPr id="346" name="直線コネクタ 345">
          <a:extLst>
            <a:ext uri="{FF2B5EF4-FFF2-40B4-BE49-F238E27FC236}">
              <a16:creationId xmlns:a16="http://schemas.microsoft.com/office/drawing/2014/main" id="{5AD83A1E-A74C-4FF0-A596-AE57D571FD28}"/>
            </a:ext>
          </a:extLst>
        </xdr:cNvPr>
        <xdr:cNvCxnSpPr/>
      </xdr:nvCxnSpPr>
      <xdr:spPr>
        <a:xfrm>
          <a:off x="9356090" y="1347025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77787</xdr:rowOff>
    </xdr:from>
    <xdr:ext cx="469744" cy="259045"/>
    <xdr:sp macro="" textlink="">
      <xdr:nvSpPr>
        <xdr:cNvPr id="347" name="【公営住宅】&#10;一人当たり面積平均値テキスト">
          <a:extLst>
            <a:ext uri="{FF2B5EF4-FFF2-40B4-BE49-F238E27FC236}">
              <a16:creationId xmlns:a16="http://schemas.microsoft.com/office/drawing/2014/main" id="{168E7ECB-F1EF-45B4-B261-44EAFD5E5023}"/>
            </a:ext>
          </a:extLst>
        </xdr:cNvPr>
        <xdr:cNvSpPr txBox="1"/>
      </xdr:nvSpPr>
      <xdr:spPr>
        <a:xfrm>
          <a:off x="9467850" y="14651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99360</xdr:rowOff>
    </xdr:from>
    <xdr:to>
      <xdr:col>55</xdr:col>
      <xdr:colOff>50800</xdr:colOff>
      <xdr:row>86</xdr:row>
      <xdr:rowOff>29510</xdr:rowOff>
    </xdr:to>
    <xdr:sp macro="" textlink="">
      <xdr:nvSpPr>
        <xdr:cNvPr id="348" name="フローチャート: 判断 347">
          <a:extLst>
            <a:ext uri="{FF2B5EF4-FFF2-40B4-BE49-F238E27FC236}">
              <a16:creationId xmlns:a16="http://schemas.microsoft.com/office/drawing/2014/main" id="{4FD53BF8-0199-46AE-9C26-80C5D9A83E61}"/>
            </a:ext>
          </a:extLst>
        </xdr:cNvPr>
        <xdr:cNvSpPr/>
      </xdr:nvSpPr>
      <xdr:spPr>
        <a:xfrm>
          <a:off x="9394190" y="1466880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100000</xdr:rowOff>
    </xdr:from>
    <xdr:to>
      <xdr:col>50</xdr:col>
      <xdr:colOff>165100</xdr:colOff>
      <xdr:row>86</xdr:row>
      <xdr:rowOff>30150</xdr:rowOff>
    </xdr:to>
    <xdr:sp macro="" textlink="">
      <xdr:nvSpPr>
        <xdr:cNvPr id="349" name="フローチャート: 判断 348">
          <a:extLst>
            <a:ext uri="{FF2B5EF4-FFF2-40B4-BE49-F238E27FC236}">
              <a16:creationId xmlns:a16="http://schemas.microsoft.com/office/drawing/2014/main" id="{8C2174BE-9770-4EF2-B5C9-510615F0C494}"/>
            </a:ext>
          </a:extLst>
        </xdr:cNvPr>
        <xdr:cNvSpPr/>
      </xdr:nvSpPr>
      <xdr:spPr>
        <a:xfrm>
          <a:off x="8632190" y="146694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100502</xdr:rowOff>
    </xdr:from>
    <xdr:to>
      <xdr:col>46</xdr:col>
      <xdr:colOff>38100</xdr:colOff>
      <xdr:row>86</xdr:row>
      <xdr:rowOff>30652</xdr:rowOff>
    </xdr:to>
    <xdr:sp macro="" textlink="">
      <xdr:nvSpPr>
        <xdr:cNvPr id="350" name="フローチャート: 判断 349">
          <a:extLst>
            <a:ext uri="{FF2B5EF4-FFF2-40B4-BE49-F238E27FC236}">
              <a16:creationId xmlns:a16="http://schemas.microsoft.com/office/drawing/2014/main" id="{173E8A08-DA8B-48D3-9705-E83055BB8B80}"/>
            </a:ext>
          </a:extLst>
        </xdr:cNvPr>
        <xdr:cNvSpPr/>
      </xdr:nvSpPr>
      <xdr:spPr>
        <a:xfrm>
          <a:off x="7846060" y="1466994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100777</xdr:rowOff>
    </xdr:from>
    <xdr:to>
      <xdr:col>41</xdr:col>
      <xdr:colOff>101600</xdr:colOff>
      <xdr:row>86</xdr:row>
      <xdr:rowOff>30927</xdr:rowOff>
    </xdr:to>
    <xdr:sp macro="" textlink="">
      <xdr:nvSpPr>
        <xdr:cNvPr id="351" name="フローチャート: 判断 350">
          <a:extLst>
            <a:ext uri="{FF2B5EF4-FFF2-40B4-BE49-F238E27FC236}">
              <a16:creationId xmlns:a16="http://schemas.microsoft.com/office/drawing/2014/main" id="{37E05B71-5906-4D4C-8F2E-F7ACD0D793A5}"/>
            </a:ext>
          </a:extLst>
        </xdr:cNvPr>
        <xdr:cNvSpPr/>
      </xdr:nvSpPr>
      <xdr:spPr>
        <a:xfrm>
          <a:off x="7029450" y="1467021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102011</xdr:rowOff>
    </xdr:from>
    <xdr:to>
      <xdr:col>36</xdr:col>
      <xdr:colOff>165100</xdr:colOff>
      <xdr:row>86</xdr:row>
      <xdr:rowOff>32161</xdr:rowOff>
    </xdr:to>
    <xdr:sp macro="" textlink="">
      <xdr:nvSpPr>
        <xdr:cNvPr id="352" name="フローチャート: 判断 351">
          <a:extLst>
            <a:ext uri="{FF2B5EF4-FFF2-40B4-BE49-F238E27FC236}">
              <a16:creationId xmlns:a16="http://schemas.microsoft.com/office/drawing/2014/main" id="{062E31E5-5D61-4300-B399-9C00E2C5664D}"/>
            </a:ext>
          </a:extLst>
        </xdr:cNvPr>
        <xdr:cNvSpPr/>
      </xdr:nvSpPr>
      <xdr:spPr>
        <a:xfrm>
          <a:off x="6231890" y="1467145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7834269-08AF-47E1-912E-07A0BBCE8BAF}"/>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D67BBF2-2760-43E6-8235-4308A541B267}"/>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620DCCF-749A-4BF7-83BE-233DFC40E04A}"/>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40DFC5A-707B-457A-9C9A-BE52C835361E}"/>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4589F2EE-94A5-491E-B4E7-A63A18DC8373}"/>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48154</xdr:rowOff>
    </xdr:from>
    <xdr:to>
      <xdr:col>55</xdr:col>
      <xdr:colOff>50800</xdr:colOff>
      <xdr:row>85</xdr:row>
      <xdr:rowOff>149754</xdr:rowOff>
    </xdr:to>
    <xdr:sp macro="" textlink="">
      <xdr:nvSpPr>
        <xdr:cNvPr id="358" name="楕円 357">
          <a:extLst>
            <a:ext uri="{FF2B5EF4-FFF2-40B4-BE49-F238E27FC236}">
              <a16:creationId xmlns:a16="http://schemas.microsoft.com/office/drawing/2014/main" id="{50595343-70F9-4A3E-AA12-7C470881A16A}"/>
            </a:ext>
          </a:extLst>
        </xdr:cNvPr>
        <xdr:cNvSpPr/>
      </xdr:nvSpPr>
      <xdr:spPr>
        <a:xfrm>
          <a:off x="9394190" y="14623309"/>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7531</xdr:rowOff>
    </xdr:from>
    <xdr:ext cx="469744" cy="259045"/>
    <xdr:sp macro="" textlink="">
      <xdr:nvSpPr>
        <xdr:cNvPr id="359" name="【公営住宅】&#10;一人当たり面積該当値テキスト">
          <a:extLst>
            <a:ext uri="{FF2B5EF4-FFF2-40B4-BE49-F238E27FC236}">
              <a16:creationId xmlns:a16="http://schemas.microsoft.com/office/drawing/2014/main" id="{B8DC862A-399F-4D8F-A1DC-4671CAD7A929}"/>
            </a:ext>
          </a:extLst>
        </xdr:cNvPr>
        <xdr:cNvSpPr txBox="1"/>
      </xdr:nvSpPr>
      <xdr:spPr>
        <a:xfrm>
          <a:off x="9467850" y="14411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48199</xdr:rowOff>
    </xdr:from>
    <xdr:to>
      <xdr:col>50</xdr:col>
      <xdr:colOff>165100</xdr:colOff>
      <xdr:row>85</xdr:row>
      <xdr:rowOff>149799</xdr:rowOff>
    </xdr:to>
    <xdr:sp macro="" textlink="">
      <xdr:nvSpPr>
        <xdr:cNvPr id="360" name="楕円 359">
          <a:extLst>
            <a:ext uri="{FF2B5EF4-FFF2-40B4-BE49-F238E27FC236}">
              <a16:creationId xmlns:a16="http://schemas.microsoft.com/office/drawing/2014/main" id="{69256CBC-A203-467D-96C4-96ACF6855014}"/>
            </a:ext>
          </a:extLst>
        </xdr:cNvPr>
        <xdr:cNvSpPr/>
      </xdr:nvSpPr>
      <xdr:spPr>
        <a:xfrm>
          <a:off x="8632190" y="14623354"/>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98954</xdr:rowOff>
    </xdr:from>
    <xdr:to>
      <xdr:col>55</xdr:col>
      <xdr:colOff>0</xdr:colOff>
      <xdr:row>85</xdr:row>
      <xdr:rowOff>98999</xdr:rowOff>
    </xdr:to>
    <xdr:cxnSp macro="">
      <xdr:nvCxnSpPr>
        <xdr:cNvPr id="361" name="直線コネクタ 360">
          <a:extLst>
            <a:ext uri="{FF2B5EF4-FFF2-40B4-BE49-F238E27FC236}">
              <a16:creationId xmlns:a16="http://schemas.microsoft.com/office/drawing/2014/main" id="{6E1381D0-1F6A-42ED-99DD-0465CF922930}"/>
            </a:ext>
          </a:extLst>
        </xdr:cNvPr>
        <xdr:cNvCxnSpPr/>
      </xdr:nvCxnSpPr>
      <xdr:spPr>
        <a:xfrm flipV="1">
          <a:off x="8686800" y="14668394"/>
          <a:ext cx="74295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51353</xdr:rowOff>
    </xdr:from>
    <xdr:to>
      <xdr:col>46</xdr:col>
      <xdr:colOff>38100</xdr:colOff>
      <xdr:row>85</xdr:row>
      <xdr:rowOff>152953</xdr:rowOff>
    </xdr:to>
    <xdr:sp macro="" textlink="">
      <xdr:nvSpPr>
        <xdr:cNvPr id="362" name="楕円 361">
          <a:extLst>
            <a:ext uri="{FF2B5EF4-FFF2-40B4-BE49-F238E27FC236}">
              <a16:creationId xmlns:a16="http://schemas.microsoft.com/office/drawing/2014/main" id="{A5C0BAED-1EA9-41FF-8D99-D5F2C0B98EB6}"/>
            </a:ext>
          </a:extLst>
        </xdr:cNvPr>
        <xdr:cNvSpPr/>
      </xdr:nvSpPr>
      <xdr:spPr>
        <a:xfrm>
          <a:off x="7846060" y="146284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98999</xdr:rowOff>
    </xdr:from>
    <xdr:to>
      <xdr:col>50</xdr:col>
      <xdr:colOff>114300</xdr:colOff>
      <xdr:row>85</xdr:row>
      <xdr:rowOff>102153</xdr:rowOff>
    </xdr:to>
    <xdr:cxnSp macro="">
      <xdr:nvCxnSpPr>
        <xdr:cNvPr id="363" name="直線コネクタ 362">
          <a:extLst>
            <a:ext uri="{FF2B5EF4-FFF2-40B4-BE49-F238E27FC236}">
              <a16:creationId xmlns:a16="http://schemas.microsoft.com/office/drawing/2014/main" id="{FCA98E2D-7D02-493D-BB41-944900E71FF7}"/>
            </a:ext>
          </a:extLst>
        </xdr:cNvPr>
        <xdr:cNvCxnSpPr/>
      </xdr:nvCxnSpPr>
      <xdr:spPr>
        <a:xfrm flipV="1">
          <a:off x="7889240" y="14668439"/>
          <a:ext cx="797560" cy="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54417</xdr:rowOff>
    </xdr:from>
    <xdr:to>
      <xdr:col>41</xdr:col>
      <xdr:colOff>101600</xdr:colOff>
      <xdr:row>85</xdr:row>
      <xdr:rowOff>156017</xdr:rowOff>
    </xdr:to>
    <xdr:sp macro="" textlink="">
      <xdr:nvSpPr>
        <xdr:cNvPr id="364" name="楕円 363">
          <a:extLst>
            <a:ext uri="{FF2B5EF4-FFF2-40B4-BE49-F238E27FC236}">
              <a16:creationId xmlns:a16="http://schemas.microsoft.com/office/drawing/2014/main" id="{46C13840-383D-41B8-9BE2-1E412948B715}"/>
            </a:ext>
          </a:extLst>
        </xdr:cNvPr>
        <xdr:cNvSpPr/>
      </xdr:nvSpPr>
      <xdr:spPr>
        <a:xfrm>
          <a:off x="7029450" y="1463147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102153</xdr:rowOff>
    </xdr:from>
    <xdr:to>
      <xdr:col>45</xdr:col>
      <xdr:colOff>177800</xdr:colOff>
      <xdr:row>85</xdr:row>
      <xdr:rowOff>105217</xdr:rowOff>
    </xdr:to>
    <xdr:cxnSp macro="">
      <xdr:nvCxnSpPr>
        <xdr:cNvPr id="365" name="直線コネクタ 364">
          <a:extLst>
            <a:ext uri="{FF2B5EF4-FFF2-40B4-BE49-F238E27FC236}">
              <a16:creationId xmlns:a16="http://schemas.microsoft.com/office/drawing/2014/main" id="{05641D99-63A1-4CBF-BB0C-6EFC938AFE89}"/>
            </a:ext>
          </a:extLst>
        </xdr:cNvPr>
        <xdr:cNvCxnSpPr/>
      </xdr:nvCxnSpPr>
      <xdr:spPr>
        <a:xfrm flipV="1">
          <a:off x="7084060" y="14671593"/>
          <a:ext cx="805180" cy="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57389</xdr:rowOff>
    </xdr:from>
    <xdr:to>
      <xdr:col>36</xdr:col>
      <xdr:colOff>165100</xdr:colOff>
      <xdr:row>85</xdr:row>
      <xdr:rowOff>158989</xdr:rowOff>
    </xdr:to>
    <xdr:sp macro="" textlink="">
      <xdr:nvSpPr>
        <xdr:cNvPr id="366" name="楕円 365">
          <a:extLst>
            <a:ext uri="{FF2B5EF4-FFF2-40B4-BE49-F238E27FC236}">
              <a16:creationId xmlns:a16="http://schemas.microsoft.com/office/drawing/2014/main" id="{2FCBDBDA-F672-4FBE-81A3-AC0C5F390D21}"/>
            </a:ext>
          </a:extLst>
        </xdr:cNvPr>
        <xdr:cNvSpPr/>
      </xdr:nvSpPr>
      <xdr:spPr>
        <a:xfrm>
          <a:off x="6231890" y="1462682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105217</xdr:rowOff>
    </xdr:from>
    <xdr:to>
      <xdr:col>41</xdr:col>
      <xdr:colOff>50800</xdr:colOff>
      <xdr:row>85</xdr:row>
      <xdr:rowOff>108189</xdr:rowOff>
    </xdr:to>
    <xdr:cxnSp macro="">
      <xdr:nvCxnSpPr>
        <xdr:cNvPr id="367" name="直線コネクタ 366">
          <a:extLst>
            <a:ext uri="{FF2B5EF4-FFF2-40B4-BE49-F238E27FC236}">
              <a16:creationId xmlns:a16="http://schemas.microsoft.com/office/drawing/2014/main" id="{001DDE24-5675-4CF6-8300-FD4FDF20DB42}"/>
            </a:ext>
          </a:extLst>
        </xdr:cNvPr>
        <xdr:cNvCxnSpPr/>
      </xdr:nvCxnSpPr>
      <xdr:spPr>
        <a:xfrm flipV="1">
          <a:off x="6286500" y="14676562"/>
          <a:ext cx="79756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21277</xdr:rowOff>
    </xdr:from>
    <xdr:ext cx="469744" cy="259045"/>
    <xdr:sp macro="" textlink="">
      <xdr:nvSpPr>
        <xdr:cNvPr id="368" name="n_1aveValue【公営住宅】&#10;一人当たり面積">
          <a:extLst>
            <a:ext uri="{FF2B5EF4-FFF2-40B4-BE49-F238E27FC236}">
              <a16:creationId xmlns:a16="http://schemas.microsoft.com/office/drawing/2014/main" id="{CD0B17A6-033B-4B13-83ED-872D05482D20}"/>
            </a:ext>
          </a:extLst>
        </xdr:cNvPr>
        <xdr:cNvSpPr txBox="1"/>
      </xdr:nvSpPr>
      <xdr:spPr>
        <a:xfrm>
          <a:off x="8454467" y="14762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21779</xdr:rowOff>
    </xdr:from>
    <xdr:ext cx="469744" cy="259045"/>
    <xdr:sp macro="" textlink="">
      <xdr:nvSpPr>
        <xdr:cNvPr id="369" name="n_2aveValue【公営住宅】&#10;一人当たり面積">
          <a:extLst>
            <a:ext uri="{FF2B5EF4-FFF2-40B4-BE49-F238E27FC236}">
              <a16:creationId xmlns:a16="http://schemas.microsoft.com/office/drawing/2014/main" id="{0D369103-72B7-478D-A9EC-CAC5E0CA30C1}"/>
            </a:ext>
          </a:extLst>
        </xdr:cNvPr>
        <xdr:cNvSpPr txBox="1"/>
      </xdr:nvSpPr>
      <xdr:spPr>
        <a:xfrm>
          <a:off x="7673417" y="1476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22054</xdr:rowOff>
    </xdr:from>
    <xdr:ext cx="469744" cy="259045"/>
    <xdr:sp macro="" textlink="">
      <xdr:nvSpPr>
        <xdr:cNvPr id="370" name="n_3aveValue【公営住宅】&#10;一人当たり面積">
          <a:extLst>
            <a:ext uri="{FF2B5EF4-FFF2-40B4-BE49-F238E27FC236}">
              <a16:creationId xmlns:a16="http://schemas.microsoft.com/office/drawing/2014/main" id="{3364BDD5-8957-44D4-93F5-BD6ED26A6C72}"/>
            </a:ext>
          </a:extLst>
        </xdr:cNvPr>
        <xdr:cNvSpPr txBox="1"/>
      </xdr:nvSpPr>
      <xdr:spPr>
        <a:xfrm>
          <a:off x="6866332" y="14762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23288</xdr:rowOff>
    </xdr:from>
    <xdr:ext cx="469744" cy="259045"/>
    <xdr:sp macro="" textlink="">
      <xdr:nvSpPr>
        <xdr:cNvPr id="371" name="n_4aveValue【公営住宅】&#10;一人当たり面積">
          <a:extLst>
            <a:ext uri="{FF2B5EF4-FFF2-40B4-BE49-F238E27FC236}">
              <a16:creationId xmlns:a16="http://schemas.microsoft.com/office/drawing/2014/main" id="{59EFDABB-D793-42B4-A691-01B89801D95A}"/>
            </a:ext>
          </a:extLst>
        </xdr:cNvPr>
        <xdr:cNvSpPr txBox="1"/>
      </xdr:nvSpPr>
      <xdr:spPr>
        <a:xfrm>
          <a:off x="6068772" y="14764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166326</xdr:rowOff>
    </xdr:from>
    <xdr:ext cx="469744" cy="259045"/>
    <xdr:sp macro="" textlink="">
      <xdr:nvSpPr>
        <xdr:cNvPr id="372" name="n_1mainValue【公営住宅】&#10;一人当たり面積">
          <a:extLst>
            <a:ext uri="{FF2B5EF4-FFF2-40B4-BE49-F238E27FC236}">
              <a16:creationId xmlns:a16="http://schemas.microsoft.com/office/drawing/2014/main" id="{9F6A68EC-F2C2-4EB2-AE25-ED3534CC2993}"/>
            </a:ext>
          </a:extLst>
        </xdr:cNvPr>
        <xdr:cNvSpPr txBox="1"/>
      </xdr:nvSpPr>
      <xdr:spPr>
        <a:xfrm>
          <a:off x="8454467" y="14400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169480</xdr:rowOff>
    </xdr:from>
    <xdr:ext cx="469744" cy="259045"/>
    <xdr:sp macro="" textlink="">
      <xdr:nvSpPr>
        <xdr:cNvPr id="373" name="n_2mainValue【公営住宅】&#10;一人当たり面積">
          <a:extLst>
            <a:ext uri="{FF2B5EF4-FFF2-40B4-BE49-F238E27FC236}">
              <a16:creationId xmlns:a16="http://schemas.microsoft.com/office/drawing/2014/main" id="{E9285580-5A34-496D-8EAA-CF3F06B28C7A}"/>
            </a:ext>
          </a:extLst>
        </xdr:cNvPr>
        <xdr:cNvSpPr txBox="1"/>
      </xdr:nvSpPr>
      <xdr:spPr>
        <a:xfrm>
          <a:off x="7673417" y="14403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1094</xdr:rowOff>
    </xdr:from>
    <xdr:ext cx="469744" cy="259045"/>
    <xdr:sp macro="" textlink="">
      <xdr:nvSpPr>
        <xdr:cNvPr id="374" name="n_3mainValue【公営住宅】&#10;一人当たり面積">
          <a:extLst>
            <a:ext uri="{FF2B5EF4-FFF2-40B4-BE49-F238E27FC236}">
              <a16:creationId xmlns:a16="http://schemas.microsoft.com/office/drawing/2014/main" id="{199E81FC-566D-45E2-A68F-7C349FD44AF5}"/>
            </a:ext>
          </a:extLst>
        </xdr:cNvPr>
        <xdr:cNvSpPr txBox="1"/>
      </xdr:nvSpPr>
      <xdr:spPr>
        <a:xfrm>
          <a:off x="6866332" y="14402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4066</xdr:rowOff>
    </xdr:from>
    <xdr:ext cx="469744" cy="259045"/>
    <xdr:sp macro="" textlink="">
      <xdr:nvSpPr>
        <xdr:cNvPr id="375" name="n_4mainValue【公営住宅】&#10;一人当たり面積">
          <a:extLst>
            <a:ext uri="{FF2B5EF4-FFF2-40B4-BE49-F238E27FC236}">
              <a16:creationId xmlns:a16="http://schemas.microsoft.com/office/drawing/2014/main" id="{E9940A2D-FDD8-4291-AA2A-49615890BF34}"/>
            </a:ext>
          </a:extLst>
        </xdr:cNvPr>
        <xdr:cNvSpPr txBox="1"/>
      </xdr:nvSpPr>
      <xdr:spPr>
        <a:xfrm>
          <a:off x="6068772" y="1440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1D6FCF5E-6AC1-406F-9F0A-65D7651AB967}"/>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5EE5E1D0-06EA-4AC2-96DA-2BA6311F6118}"/>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394DCFFE-E6A3-43DD-B428-69935CEDB33B}"/>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A4CE2B5A-3B62-4E5A-AB2E-B34B82932384}"/>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8A8C947E-2F8A-4103-84C3-A83CFF505D4E}"/>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A853DB55-67C6-4091-8882-14116D89C248}"/>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37B10859-5B9D-4BBD-B528-FD75E24D48AA}"/>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26C4D21C-0A3A-4061-9CFF-D65AD880FF1D}"/>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3B941868-3037-46DE-B274-63021F1DB492}"/>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85CAAEC6-ECF2-4399-90BD-89B2D0778CD1}"/>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1894373D-66B6-4B65-9DB5-0B0A1605C8C5}"/>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C8F87357-5F79-40DB-97DE-F1DCBB9F2383}"/>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DB8511B3-43E7-4BAD-81AE-96E3DBAF7721}"/>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B259BBED-8C6E-4E6B-BA93-FDDA8E261A41}"/>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DA4F416B-FBB7-48DF-8421-4F1EE26070B2}"/>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4CB89B9A-98A1-4381-A499-513A99D13C03}"/>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672A6DC0-50AC-420F-BF2D-003EB18A3C97}"/>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65875A77-BBD4-4890-BA15-D22437EAD266}"/>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90F7D859-BEB1-408E-9586-309748A225FB}"/>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3C9D8C34-9263-49E8-A0F0-9934F9372642}"/>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4AE63D56-E86D-4D6B-9222-117167A58924}"/>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C60101D4-E6A9-4371-AF0B-2B782DD48C08}"/>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3A0F2CAE-BBFD-4E46-AF3C-04AF17A9A800}"/>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2D6D9928-70ED-42C6-969C-176FBA3EA04D}"/>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D19F374D-3EA8-4F3A-8B36-65DF2EF96F88}"/>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7CA4A6A1-833E-4CDF-838E-D5884607F65D}"/>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E843F24A-3CEB-4349-8A95-0871F0A94BAE}"/>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3" name="直線コネクタ 402">
          <a:extLst>
            <a:ext uri="{FF2B5EF4-FFF2-40B4-BE49-F238E27FC236}">
              <a16:creationId xmlns:a16="http://schemas.microsoft.com/office/drawing/2014/main" id="{CC570B0F-FE81-4B2C-95AB-4A6183F8A9F8}"/>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4" name="テキスト ボックス 403">
          <a:extLst>
            <a:ext uri="{FF2B5EF4-FFF2-40B4-BE49-F238E27FC236}">
              <a16:creationId xmlns:a16="http://schemas.microsoft.com/office/drawing/2014/main" id="{C9782C05-DEE6-461E-B388-32C52939DC55}"/>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5" name="直線コネクタ 404">
          <a:extLst>
            <a:ext uri="{FF2B5EF4-FFF2-40B4-BE49-F238E27FC236}">
              <a16:creationId xmlns:a16="http://schemas.microsoft.com/office/drawing/2014/main" id="{94A30BCA-02AE-4511-BF5B-DE6AB41E0A79}"/>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6" name="テキスト ボックス 405">
          <a:extLst>
            <a:ext uri="{FF2B5EF4-FFF2-40B4-BE49-F238E27FC236}">
              <a16:creationId xmlns:a16="http://schemas.microsoft.com/office/drawing/2014/main" id="{5E061D04-7329-4E18-86FE-D7A606626A3D}"/>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7" name="直線コネクタ 406">
          <a:extLst>
            <a:ext uri="{FF2B5EF4-FFF2-40B4-BE49-F238E27FC236}">
              <a16:creationId xmlns:a16="http://schemas.microsoft.com/office/drawing/2014/main" id="{37331BB5-8078-460C-A2B9-5394C86C1E88}"/>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8" name="テキスト ボックス 407">
          <a:extLst>
            <a:ext uri="{FF2B5EF4-FFF2-40B4-BE49-F238E27FC236}">
              <a16:creationId xmlns:a16="http://schemas.microsoft.com/office/drawing/2014/main" id="{9B79EEF2-1EC8-4CC3-ADD3-047B8C063D46}"/>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9" name="直線コネクタ 408">
          <a:extLst>
            <a:ext uri="{FF2B5EF4-FFF2-40B4-BE49-F238E27FC236}">
              <a16:creationId xmlns:a16="http://schemas.microsoft.com/office/drawing/2014/main" id="{D250EA09-FDD7-42F6-9447-3AB8234A275D}"/>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0" name="テキスト ボックス 409">
          <a:extLst>
            <a:ext uri="{FF2B5EF4-FFF2-40B4-BE49-F238E27FC236}">
              <a16:creationId xmlns:a16="http://schemas.microsoft.com/office/drawing/2014/main" id="{A3726E95-783C-432D-A028-04C07A4FE08B}"/>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1" name="直線コネクタ 410">
          <a:extLst>
            <a:ext uri="{FF2B5EF4-FFF2-40B4-BE49-F238E27FC236}">
              <a16:creationId xmlns:a16="http://schemas.microsoft.com/office/drawing/2014/main" id="{6E92D15C-A903-45BA-A879-7C8293A7F111}"/>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2" name="テキスト ボックス 411">
          <a:extLst>
            <a:ext uri="{FF2B5EF4-FFF2-40B4-BE49-F238E27FC236}">
              <a16:creationId xmlns:a16="http://schemas.microsoft.com/office/drawing/2014/main" id="{C80CC43C-1E00-473E-BFAC-041B49679A33}"/>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3" name="直線コネクタ 412">
          <a:extLst>
            <a:ext uri="{FF2B5EF4-FFF2-40B4-BE49-F238E27FC236}">
              <a16:creationId xmlns:a16="http://schemas.microsoft.com/office/drawing/2014/main" id="{500CE0E0-57AD-4552-B550-66161B9AF9FE}"/>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4" name="テキスト ボックス 413">
          <a:extLst>
            <a:ext uri="{FF2B5EF4-FFF2-40B4-BE49-F238E27FC236}">
              <a16:creationId xmlns:a16="http://schemas.microsoft.com/office/drawing/2014/main" id="{09E2F24B-E992-4913-8D6B-8BFC6A46F916}"/>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F120A8A3-0965-45E2-BBB2-15686FB895FB}"/>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3C02ADED-B06A-4FA2-9568-E1C0C0A6EC30}"/>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42</xdr:row>
      <xdr:rowOff>92528</xdr:rowOff>
    </xdr:to>
    <xdr:cxnSp macro="">
      <xdr:nvCxnSpPr>
        <xdr:cNvPr id="417" name="直線コネクタ 416">
          <a:extLst>
            <a:ext uri="{FF2B5EF4-FFF2-40B4-BE49-F238E27FC236}">
              <a16:creationId xmlns:a16="http://schemas.microsoft.com/office/drawing/2014/main" id="{5BD4C62C-2B54-4326-9631-E798311C9540}"/>
            </a:ext>
          </a:extLst>
        </xdr:cNvPr>
        <xdr:cNvCxnSpPr/>
      </xdr:nvCxnSpPr>
      <xdr:spPr>
        <a:xfrm flipV="1">
          <a:off x="14703424" y="5815965"/>
          <a:ext cx="0" cy="148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8" name="【認定こども園・幼稚園・保育所】&#10;有形固定資産減価償却率最小値テキスト">
          <a:extLst>
            <a:ext uri="{FF2B5EF4-FFF2-40B4-BE49-F238E27FC236}">
              <a16:creationId xmlns:a16="http://schemas.microsoft.com/office/drawing/2014/main" id="{A84ABA5B-9BD0-414E-8C3A-103E5FF18A4B}"/>
            </a:ext>
          </a:extLst>
        </xdr:cNvPr>
        <xdr:cNvSpPr txBox="1"/>
      </xdr:nvSpPr>
      <xdr:spPr>
        <a:xfrm>
          <a:off x="1474216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9" name="直線コネクタ 418">
          <a:extLst>
            <a:ext uri="{FF2B5EF4-FFF2-40B4-BE49-F238E27FC236}">
              <a16:creationId xmlns:a16="http://schemas.microsoft.com/office/drawing/2014/main" id="{082D1892-6B2B-4A14-BE58-AEC0BBD77BE8}"/>
            </a:ext>
          </a:extLst>
        </xdr:cNvPr>
        <xdr:cNvCxnSpPr/>
      </xdr:nvCxnSpPr>
      <xdr:spPr>
        <a:xfrm>
          <a:off x="1461135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420" name="【認定こども園・幼稚園・保育所】&#10;有形固定資産減価償却率最大値テキスト">
          <a:extLst>
            <a:ext uri="{FF2B5EF4-FFF2-40B4-BE49-F238E27FC236}">
              <a16:creationId xmlns:a16="http://schemas.microsoft.com/office/drawing/2014/main" id="{711DD1B6-33D2-4C42-944C-29F5EF7414FA}"/>
            </a:ext>
          </a:extLst>
        </xdr:cNvPr>
        <xdr:cNvSpPr txBox="1"/>
      </xdr:nvSpPr>
      <xdr:spPr>
        <a:xfrm>
          <a:off x="14742160" y="55873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421" name="直線コネクタ 420">
          <a:extLst>
            <a:ext uri="{FF2B5EF4-FFF2-40B4-BE49-F238E27FC236}">
              <a16:creationId xmlns:a16="http://schemas.microsoft.com/office/drawing/2014/main" id="{D409485B-BE25-4876-A800-945856DAB0C2}"/>
            </a:ext>
          </a:extLst>
        </xdr:cNvPr>
        <xdr:cNvCxnSpPr/>
      </xdr:nvCxnSpPr>
      <xdr:spPr>
        <a:xfrm>
          <a:off x="14611350" y="58159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66238</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7A051907-D6B7-4B1C-8399-7F687F9A601A}"/>
            </a:ext>
          </a:extLst>
        </xdr:cNvPr>
        <xdr:cNvSpPr txBox="1"/>
      </xdr:nvSpPr>
      <xdr:spPr>
        <a:xfrm>
          <a:off x="14742160" y="64079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43362</xdr:rowOff>
    </xdr:from>
    <xdr:to>
      <xdr:col>85</xdr:col>
      <xdr:colOff>177800</xdr:colOff>
      <xdr:row>38</xdr:row>
      <xdr:rowOff>144962</xdr:rowOff>
    </xdr:to>
    <xdr:sp macro="" textlink="">
      <xdr:nvSpPr>
        <xdr:cNvPr id="423" name="フローチャート: 判断 422">
          <a:extLst>
            <a:ext uri="{FF2B5EF4-FFF2-40B4-BE49-F238E27FC236}">
              <a16:creationId xmlns:a16="http://schemas.microsoft.com/office/drawing/2014/main" id="{5F4DEED7-B541-4609-BBAC-8C04B7F5E4D5}"/>
            </a:ext>
          </a:extLst>
        </xdr:cNvPr>
        <xdr:cNvSpPr/>
      </xdr:nvSpPr>
      <xdr:spPr>
        <a:xfrm>
          <a:off x="14649450" y="656036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424" name="フローチャート: 判断 423">
          <a:extLst>
            <a:ext uri="{FF2B5EF4-FFF2-40B4-BE49-F238E27FC236}">
              <a16:creationId xmlns:a16="http://schemas.microsoft.com/office/drawing/2014/main" id="{0F925893-D4A1-41D7-A969-288C341A2660}"/>
            </a:ext>
          </a:extLst>
        </xdr:cNvPr>
        <xdr:cNvSpPr/>
      </xdr:nvSpPr>
      <xdr:spPr>
        <a:xfrm>
          <a:off x="13887450" y="65688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23767</xdr:rowOff>
    </xdr:from>
    <xdr:to>
      <xdr:col>76</xdr:col>
      <xdr:colOff>165100</xdr:colOff>
      <xdr:row>38</xdr:row>
      <xdr:rowOff>125367</xdr:rowOff>
    </xdr:to>
    <xdr:sp macro="" textlink="">
      <xdr:nvSpPr>
        <xdr:cNvPr id="425" name="フローチャート: 判断 424">
          <a:extLst>
            <a:ext uri="{FF2B5EF4-FFF2-40B4-BE49-F238E27FC236}">
              <a16:creationId xmlns:a16="http://schemas.microsoft.com/office/drawing/2014/main" id="{418ACB29-2FFF-494A-AE1C-C1097D4325AE}"/>
            </a:ext>
          </a:extLst>
        </xdr:cNvPr>
        <xdr:cNvSpPr/>
      </xdr:nvSpPr>
      <xdr:spPr>
        <a:xfrm>
          <a:off x="13089890" y="653505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5806</xdr:rowOff>
    </xdr:from>
    <xdr:to>
      <xdr:col>72</xdr:col>
      <xdr:colOff>38100</xdr:colOff>
      <xdr:row>38</xdr:row>
      <xdr:rowOff>107406</xdr:rowOff>
    </xdr:to>
    <xdr:sp macro="" textlink="">
      <xdr:nvSpPr>
        <xdr:cNvPr id="426" name="フローチャート: 判断 425">
          <a:extLst>
            <a:ext uri="{FF2B5EF4-FFF2-40B4-BE49-F238E27FC236}">
              <a16:creationId xmlns:a16="http://schemas.microsoft.com/office/drawing/2014/main" id="{A6020B3A-5F43-4CC1-B27D-470892B5AD70}"/>
            </a:ext>
          </a:extLst>
        </xdr:cNvPr>
        <xdr:cNvSpPr/>
      </xdr:nvSpPr>
      <xdr:spPr>
        <a:xfrm>
          <a:off x="12303760" y="65228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49893</xdr:rowOff>
    </xdr:from>
    <xdr:to>
      <xdr:col>67</xdr:col>
      <xdr:colOff>101600</xdr:colOff>
      <xdr:row>38</xdr:row>
      <xdr:rowOff>151493</xdr:rowOff>
    </xdr:to>
    <xdr:sp macro="" textlink="">
      <xdr:nvSpPr>
        <xdr:cNvPr id="427" name="フローチャート: 判断 426">
          <a:extLst>
            <a:ext uri="{FF2B5EF4-FFF2-40B4-BE49-F238E27FC236}">
              <a16:creationId xmlns:a16="http://schemas.microsoft.com/office/drawing/2014/main" id="{B0553238-A865-4788-9B22-0E425A9E0355}"/>
            </a:ext>
          </a:extLst>
        </xdr:cNvPr>
        <xdr:cNvSpPr/>
      </xdr:nvSpPr>
      <xdr:spPr>
        <a:xfrm>
          <a:off x="11487150" y="65688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54C7CEEB-C4B1-4466-B340-EE3AA07D6683}"/>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38CF3858-F933-4F88-898E-BD71F37641B5}"/>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12FB18D1-D3A8-4D8D-9380-B85BA0E9911A}"/>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C89AB182-58B6-45E7-BD02-BAE92A804476}"/>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EB12F2FF-CE50-4578-B017-C04B8DF67240}"/>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92347</xdr:rowOff>
    </xdr:from>
    <xdr:to>
      <xdr:col>85</xdr:col>
      <xdr:colOff>177800</xdr:colOff>
      <xdr:row>40</xdr:row>
      <xdr:rowOff>22497</xdr:rowOff>
    </xdr:to>
    <xdr:sp macro="" textlink="">
      <xdr:nvSpPr>
        <xdr:cNvPr id="433" name="楕円 432">
          <a:extLst>
            <a:ext uri="{FF2B5EF4-FFF2-40B4-BE49-F238E27FC236}">
              <a16:creationId xmlns:a16="http://schemas.microsoft.com/office/drawing/2014/main" id="{5A5BA8BA-C127-45AB-A942-25D99AFDBFDF}"/>
            </a:ext>
          </a:extLst>
        </xdr:cNvPr>
        <xdr:cNvSpPr/>
      </xdr:nvSpPr>
      <xdr:spPr>
        <a:xfrm>
          <a:off x="14649450" y="6782707"/>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70774</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E6582295-2E56-44EF-BE02-48A5064162B6}"/>
            </a:ext>
          </a:extLst>
        </xdr:cNvPr>
        <xdr:cNvSpPr txBox="1"/>
      </xdr:nvSpPr>
      <xdr:spPr>
        <a:xfrm>
          <a:off x="14742160" y="6755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48260</xdr:rowOff>
    </xdr:from>
    <xdr:to>
      <xdr:col>81</xdr:col>
      <xdr:colOff>101600</xdr:colOff>
      <xdr:row>39</xdr:row>
      <xdr:rowOff>149860</xdr:rowOff>
    </xdr:to>
    <xdr:sp macro="" textlink="">
      <xdr:nvSpPr>
        <xdr:cNvPr id="435" name="楕円 434">
          <a:extLst>
            <a:ext uri="{FF2B5EF4-FFF2-40B4-BE49-F238E27FC236}">
              <a16:creationId xmlns:a16="http://schemas.microsoft.com/office/drawing/2014/main" id="{C2AD7CFD-BBD3-41B0-B864-2FBFB5CB8451}"/>
            </a:ext>
          </a:extLst>
        </xdr:cNvPr>
        <xdr:cNvSpPr/>
      </xdr:nvSpPr>
      <xdr:spPr>
        <a:xfrm>
          <a:off x="13887450" y="67367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99060</xdr:rowOff>
    </xdr:from>
    <xdr:to>
      <xdr:col>85</xdr:col>
      <xdr:colOff>127000</xdr:colOff>
      <xdr:row>39</xdr:row>
      <xdr:rowOff>143147</xdr:rowOff>
    </xdr:to>
    <xdr:cxnSp macro="">
      <xdr:nvCxnSpPr>
        <xdr:cNvPr id="436" name="直線コネクタ 435">
          <a:extLst>
            <a:ext uri="{FF2B5EF4-FFF2-40B4-BE49-F238E27FC236}">
              <a16:creationId xmlns:a16="http://schemas.microsoft.com/office/drawing/2014/main" id="{F3457CD9-C21C-44A6-8212-4E2D30055310}"/>
            </a:ext>
          </a:extLst>
        </xdr:cNvPr>
        <xdr:cNvCxnSpPr/>
      </xdr:nvCxnSpPr>
      <xdr:spPr>
        <a:xfrm>
          <a:off x="13942060" y="6781800"/>
          <a:ext cx="762000" cy="4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43362</xdr:rowOff>
    </xdr:from>
    <xdr:to>
      <xdr:col>76</xdr:col>
      <xdr:colOff>165100</xdr:colOff>
      <xdr:row>39</xdr:row>
      <xdr:rowOff>144962</xdr:rowOff>
    </xdr:to>
    <xdr:sp macro="" textlink="">
      <xdr:nvSpPr>
        <xdr:cNvPr id="437" name="楕円 436">
          <a:extLst>
            <a:ext uri="{FF2B5EF4-FFF2-40B4-BE49-F238E27FC236}">
              <a16:creationId xmlns:a16="http://schemas.microsoft.com/office/drawing/2014/main" id="{8AB8C478-7D5D-4121-9F00-9C47C3F24F1E}"/>
            </a:ext>
          </a:extLst>
        </xdr:cNvPr>
        <xdr:cNvSpPr/>
      </xdr:nvSpPr>
      <xdr:spPr>
        <a:xfrm>
          <a:off x="13089890" y="673181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94162</xdr:rowOff>
    </xdr:from>
    <xdr:to>
      <xdr:col>81</xdr:col>
      <xdr:colOff>50800</xdr:colOff>
      <xdr:row>39</xdr:row>
      <xdr:rowOff>99060</xdr:rowOff>
    </xdr:to>
    <xdr:cxnSp macro="">
      <xdr:nvCxnSpPr>
        <xdr:cNvPr id="438" name="直線コネクタ 437">
          <a:extLst>
            <a:ext uri="{FF2B5EF4-FFF2-40B4-BE49-F238E27FC236}">
              <a16:creationId xmlns:a16="http://schemas.microsoft.com/office/drawing/2014/main" id="{71BC7452-0E38-4D90-8629-DCAB1B1CD0AF}"/>
            </a:ext>
          </a:extLst>
        </xdr:cNvPr>
        <xdr:cNvCxnSpPr/>
      </xdr:nvCxnSpPr>
      <xdr:spPr>
        <a:xfrm>
          <a:off x="13144500" y="678452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7438</xdr:rowOff>
    </xdr:from>
    <xdr:to>
      <xdr:col>72</xdr:col>
      <xdr:colOff>38100</xdr:colOff>
      <xdr:row>39</xdr:row>
      <xdr:rowOff>109038</xdr:rowOff>
    </xdr:to>
    <xdr:sp macro="" textlink="">
      <xdr:nvSpPr>
        <xdr:cNvPr id="439" name="楕円 438">
          <a:extLst>
            <a:ext uri="{FF2B5EF4-FFF2-40B4-BE49-F238E27FC236}">
              <a16:creationId xmlns:a16="http://schemas.microsoft.com/office/drawing/2014/main" id="{5A2A4322-EA8A-43CD-8B25-77D07D867111}"/>
            </a:ext>
          </a:extLst>
        </xdr:cNvPr>
        <xdr:cNvSpPr/>
      </xdr:nvSpPr>
      <xdr:spPr>
        <a:xfrm>
          <a:off x="12303760" y="66958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58238</xdr:rowOff>
    </xdr:from>
    <xdr:to>
      <xdr:col>76</xdr:col>
      <xdr:colOff>114300</xdr:colOff>
      <xdr:row>39</xdr:row>
      <xdr:rowOff>94162</xdr:rowOff>
    </xdr:to>
    <xdr:cxnSp macro="">
      <xdr:nvCxnSpPr>
        <xdr:cNvPr id="440" name="直線コネクタ 439">
          <a:extLst>
            <a:ext uri="{FF2B5EF4-FFF2-40B4-BE49-F238E27FC236}">
              <a16:creationId xmlns:a16="http://schemas.microsoft.com/office/drawing/2014/main" id="{C0B01E0E-E2E2-4003-8448-0915970FB752}"/>
            </a:ext>
          </a:extLst>
        </xdr:cNvPr>
        <xdr:cNvCxnSpPr/>
      </xdr:nvCxnSpPr>
      <xdr:spPr>
        <a:xfrm>
          <a:off x="12346940" y="6740978"/>
          <a:ext cx="79756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142966</xdr:rowOff>
    </xdr:from>
    <xdr:to>
      <xdr:col>67</xdr:col>
      <xdr:colOff>101600</xdr:colOff>
      <xdr:row>39</xdr:row>
      <xdr:rowOff>73116</xdr:rowOff>
    </xdr:to>
    <xdr:sp macro="" textlink="">
      <xdr:nvSpPr>
        <xdr:cNvPr id="441" name="楕円 440">
          <a:extLst>
            <a:ext uri="{FF2B5EF4-FFF2-40B4-BE49-F238E27FC236}">
              <a16:creationId xmlns:a16="http://schemas.microsoft.com/office/drawing/2014/main" id="{EE1CE284-CF43-4BA0-B47C-3161D44C6494}"/>
            </a:ext>
          </a:extLst>
        </xdr:cNvPr>
        <xdr:cNvSpPr/>
      </xdr:nvSpPr>
      <xdr:spPr>
        <a:xfrm>
          <a:off x="11487150" y="66561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22316</xdr:rowOff>
    </xdr:from>
    <xdr:to>
      <xdr:col>71</xdr:col>
      <xdr:colOff>177800</xdr:colOff>
      <xdr:row>39</xdr:row>
      <xdr:rowOff>58238</xdr:rowOff>
    </xdr:to>
    <xdr:cxnSp macro="">
      <xdr:nvCxnSpPr>
        <xdr:cNvPr id="442" name="直線コネクタ 441">
          <a:extLst>
            <a:ext uri="{FF2B5EF4-FFF2-40B4-BE49-F238E27FC236}">
              <a16:creationId xmlns:a16="http://schemas.microsoft.com/office/drawing/2014/main" id="{D581788C-F7A3-4E21-9A3A-6B5C25FC299D}"/>
            </a:ext>
          </a:extLst>
        </xdr:cNvPr>
        <xdr:cNvCxnSpPr/>
      </xdr:nvCxnSpPr>
      <xdr:spPr>
        <a:xfrm>
          <a:off x="11541760" y="6705056"/>
          <a:ext cx="80518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168020</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29D9E44C-A4B1-41A5-93DA-ECD8750F4239}"/>
            </a:ext>
          </a:extLst>
        </xdr:cNvPr>
        <xdr:cNvSpPr txBox="1"/>
      </xdr:nvSpPr>
      <xdr:spPr>
        <a:xfrm>
          <a:off x="13738234" y="6344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141894</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83C8B2B4-7E6F-42AE-9995-E1E4052C5862}"/>
            </a:ext>
          </a:extLst>
        </xdr:cNvPr>
        <xdr:cNvSpPr txBox="1"/>
      </xdr:nvSpPr>
      <xdr:spPr>
        <a:xfrm>
          <a:off x="12957184" y="6312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123933</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5945E8B7-7044-4FB4-9901-D660557090D6}"/>
            </a:ext>
          </a:extLst>
        </xdr:cNvPr>
        <xdr:cNvSpPr txBox="1"/>
      </xdr:nvSpPr>
      <xdr:spPr>
        <a:xfrm>
          <a:off x="12171054" y="629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168020</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88B696E2-7DAF-45F9-B0AA-C167CAD05DF8}"/>
            </a:ext>
          </a:extLst>
        </xdr:cNvPr>
        <xdr:cNvSpPr txBox="1"/>
      </xdr:nvSpPr>
      <xdr:spPr>
        <a:xfrm>
          <a:off x="11354444" y="6344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140987</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87A3E6F4-F4BD-42B8-8357-58C153C54656}"/>
            </a:ext>
          </a:extLst>
        </xdr:cNvPr>
        <xdr:cNvSpPr txBox="1"/>
      </xdr:nvSpPr>
      <xdr:spPr>
        <a:xfrm>
          <a:off x="13738234" y="682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136089</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F68EA8E5-C88B-4361-8FCB-3E7A9476E4BC}"/>
            </a:ext>
          </a:extLst>
        </xdr:cNvPr>
        <xdr:cNvSpPr txBox="1"/>
      </xdr:nvSpPr>
      <xdr:spPr>
        <a:xfrm>
          <a:off x="12957184" y="6818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100165</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4C657281-1C43-4ACD-8D57-43B8309DA7A6}"/>
            </a:ext>
          </a:extLst>
        </xdr:cNvPr>
        <xdr:cNvSpPr txBox="1"/>
      </xdr:nvSpPr>
      <xdr:spPr>
        <a:xfrm>
          <a:off x="12171054" y="6782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64243</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0BB9D85F-12D4-4385-B070-9B6B3A3A8B8D}"/>
            </a:ext>
          </a:extLst>
        </xdr:cNvPr>
        <xdr:cNvSpPr txBox="1"/>
      </xdr:nvSpPr>
      <xdr:spPr>
        <a:xfrm>
          <a:off x="11354444" y="674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A475B759-4AA9-4CDC-B8F7-27D561FF11DE}"/>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345C7832-E139-4065-B5DD-45FC00033D73}"/>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DCBFF981-178D-490C-A23C-8D7290ACC863}"/>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AF29DE18-6B20-4AA4-BD7A-7643181014AB}"/>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CCBE35AB-EC45-426D-8735-90D2D73BE002}"/>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08CF4387-A873-4E06-9F8A-7C412020DAD5}"/>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80690E44-F5B4-4C12-8B92-6C0D537CD7B7}"/>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21E37C11-4260-4CFA-9EAC-CCDA58EA85E6}"/>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8FC147F0-EE13-4F83-AC09-07F598D74906}"/>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09AC32B9-3761-4922-8F37-7764E02775C7}"/>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1" name="直線コネクタ 460">
          <a:extLst>
            <a:ext uri="{FF2B5EF4-FFF2-40B4-BE49-F238E27FC236}">
              <a16:creationId xmlns:a16="http://schemas.microsoft.com/office/drawing/2014/main" id="{441EDE85-0F5F-4FBE-8B37-0C86295527F7}"/>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2" name="テキスト ボックス 461">
          <a:extLst>
            <a:ext uri="{FF2B5EF4-FFF2-40B4-BE49-F238E27FC236}">
              <a16:creationId xmlns:a16="http://schemas.microsoft.com/office/drawing/2014/main" id="{02964B64-A2AE-4D1E-83A2-17CD915DB7BE}"/>
            </a:ext>
          </a:extLst>
        </xdr:cNvPr>
        <xdr:cNvSpPr txBox="1"/>
      </xdr:nvSpPr>
      <xdr:spPr>
        <a:xfrm>
          <a:off x="160472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3" name="直線コネクタ 462">
          <a:extLst>
            <a:ext uri="{FF2B5EF4-FFF2-40B4-BE49-F238E27FC236}">
              <a16:creationId xmlns:a16="http://schemas.microsoft.com/office/drawing/2014/main" id="{E3B36312-7A1B-486B-811E-BF989C4EDEEA}"/>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4" name="テキスト ボックス 463">
          <a:extLst>
            <a:ext uri="{FF2B5EF4-FFF2-40B4-BE49-F238E27FC236}">
              <a16:creationId xmlns:a16="http://schemas.microsoft.com/office/drawing/2014/main" id="{FC7ED99B-D537-4133-A17E-5A4FB109F1DA}"/>
            </a:ext>
          </a:extLst>
        </xdr:cNvPr>
        <xdr:cNvSpPr txBox="1"/>
      </xdr:nvSpPr>
      <xdr:spPr>
        <a:xfrm>
          <a:off x="16047266"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5" name="直線コネクタ 464">
          <a:extLst>
            <a:ext uri="{FF2B5EF4-FFF2-40B4-BE49-F238E27FC236}">
              <a16:creationId xmlns:a16="http://schemas.microsoft.com/office/drawing/2014/main" id="{77EB36E7-4DBE-4765-8632-1725A9F1DB3B}"/>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6" name="テキスト ボックス 465">
          <a:extLst>
            <a:ext uri="{FF2B5EF4-FFF2-40B4-BE49-F238E27FC236}">
              <a16:creationId xmlns:a16="http://schemas.microsoft.com/office/drawing/2014/main" id="{066A2027-5A2F-4153-BDDE-42988C2E73A4}"/>
            </a:ext>
          </a:extLst>
        </xdr:cNvPr>
        <xdr:cNvSpPr txBox="1"/>
      </xdr:nvSpPr>
      <xdr:spPr>
        <a:xfrm>
          <a:off x="16047266"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7" name="直線コネクタ 466">
          <a:extLst>
            <a:ext uri="{FF2B5EF4-FFF2-40B4-BE49-F238E27FC236}">
              <a16:creationId xmlns:a16="http://schemas.microsoft.com/office/drawing/2014/main" id="{71977EB0-E224-4BD7-B6B0-7423722D2921}"/>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8" name="テキスト ボックス 467">
          <a:extLst>
            <a:ext uri="{FF2B5EF4-FFF2-40B4-BE49-F238E27FC236}">
              <a16:creationId xmlns:a16="http://schemas.microsoft.com/office/drawing/2014/main" id="{0ABB0258-72AF-43ED-8B0D-769780681FDE}"/>
            </a:ext>
          </a:extLst>
        </xdr:cNvPr>
        <xdr:cNvSpPr txBox="1"/>
      </xdr:nvSpPr>
      <xdr:spPr>
        <a:xfrm>
          <a:off x="16047266"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C8CD1B4D-D278-4488-B381-E83109D339B6}"/>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8858E68A-1F8D-43F3-9DC6-6A87C2D78CB0}"/>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BA1B200F-B9AC-429D-88C2-5A8149CADE5E}"/>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69342</xdr:rowOff>
    </xdr:from>
    <xdr:to>
      <xdr:col>116</xdr:col>
      <xdr:colOff>62864</xdr:colOff>
      <xdr:row>41</xdr:row>
      <xdr:rowOff>117348</xdr:rowOff>
    </xdr:to>
    <xdr:cxnSp macro="">
      <xdr:nvCxnSpPr>
        <xdr:cNvPr id="472" name="直線コネクタ 471">
          <a:extLst>
            <a:ext uri="{FF2B5EF4-FFF2-40B4-BE49-F238E27FC236}">
              <a16:creationId xmlns:a16="http://schemas.microsoft.com/office/drawing/2014/main" id="{C3D6E51E-757B-4764-884C-628E03C11CA7}"/>
            </a:ext>
          </a:extLst>
        </xdr:cNvPr>
        <xdr:cNvCxnSpPr/>
      </xdr:nvCxnSpPr>
      <xdr:spPr>
        <a:xfrm flipV="1">
          <a:off x="19947254" y="5725287"/>
          <a:ext cx="0" cy="1421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33C831B7-A6C5-49A8-850E-193D00B1A614}"/>
            </a:ext>
          </a:extLst>
        </xdr:cNvPr>
        <xdr:cNvSpPr txBox="1"/>
      </xdr:nvSpPr>
      <xdr:spPr>
        <a:xfrm>
          <a:off x="19985990" y="7152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474" name="直線コネクタ 473">
          <a:extLst>
            <a:ext uri="{FF2B5EF4-FFF2-40B4-BE49-F238E27FC236}">
              <a16:creationId xmlns:a16="http://schemas.microsoft.com/office/drawing/2014/main" id="{D79CD737-CAB2-479B-85AC-DEEAE080A791}"/>
            </a:ext>
          </a:extLst>
        </xdr:cNvPr>
        <xdr:cNvCxnSpPr/>
      </xdr:nvCxnSpPr>
      <xdr:spPr>
        <a:xfrm>
          <a:off x="19885660" y="71467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16019</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692C1C22-7064-4375-BAFF-021393217694}"/>
            </a:ext>
          </a:extLst>
        </xdr:cNvPr>
        <xdr:cNvSpPr txBox="1"/>
      </xdr:nvSpPr>
      <xdr:spPr>
        <a:xfrm>
          <a:off x="19985990" y="55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69342</xdr:rowOff>
    </xdr:from>
    <xdr:to>
      <xdr:col>116</xdr:col>
      <xdr:colOff>152400</xdr:colOff>
      <xdr:row>33</xdr:row>
      <xdr:rowOff>69342</xdr:rowOff>
    </xdr:to>
    <xdr:cxnSp macro="">
      <xdr:nvCxnSpPr>
        <xdr:cNvPr id="476" name="直線コネクタ 475">
          <a:extLst>
            <a:ext uri="{FF2B5EF4-FFF2-40B4-BE49-F238E27FC236}">
              <a16:creationId xmlns:a16="http://schemas.microsoft.com/office/drawing/2014/main" id="{AADB2B9A-BD95-43B3-8B8F-0A50193F004E}"/>
            </a:ext>
          </a:extLst>
        </xdr:cNvPr>
        <xdr:cNvCxnSpPr/>
      </xdr:nvCxnSpPr>
      <xdr:spPr>
        <a:xfrm>
          <a:off x="19885660" y="5725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124985</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67A732FF-DF36-43C8-9F1A-F34564B060BB}"/>
            </a:ext>
          </a:extLst>
        </xdr:cNvPr>
        <xdr:cNvSpPr txBox="1"/>
      </xdr:nvSpPr>
      <xdr:spPr>
        <a:xfrm>
          <a:off x="19985990" y="66419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146558</xdr:rowOff>
    </xdr:from>
    <xdr:to>
      <xdr:col>116</xdr:col>
      <xdr:colOff>114300</xdr:colOff>
      <xdr:row>39</xdr:row>
      <xdr:rowOff>76708</xdr:rowOff>
    </xdr:to>
    <xdr:sp macro="" textlink="">
      <xdr:nvSpPr>
        <xdr:cNvPr id="478" name="フローチャート: 判断 477">
          <a:extLst>
            <a:ext uri="{FF2B5EF4-FFF2-40B4-BE49-F238E27FC236}">
              <a16:creationId xmlns:a16="http://schemas.microsoft.com/office/drawing/2014/main" id="{DF8A1DF4-3DF5-4306-8CF4-9B58185E60EF}"/>
            </a:ext>
          </a:extLst>
        </xdr:cNvPr>
        <xdr:cNvSpPr/>
      </xdr:nvSpPr>
      <xdr:spPr>
        <a:xfrm>
          <a:off x="19904710" y="66597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148844</xdr:rowOff>
    </xdr:from>
    <xdr:to>
      <xdr:col>112</xdr:col>
      <xdr:colOff>38100</xdr:colOff>
      <xdr:row>39</xdr:row>
      <xdr:rowOff>78994</xdr:rowOff>
    </xdr:to>
    <xdr:sp macro="" textlink="">
      <xdr:nvSpPr>
        <xdr:cNvPr id="479" name="フローチャート: 判断 478">
          <a:extLst>
            <a:ext uri="{FF2B5EF4-FFF2-40B4-BE49-F238E27FC236}">
              <a16:creationId xmlns:a16="http://schemas.microsoft.com/office/drawing/2014/main" id="{18908417-0B67-4157-B8E4-137298AF5B12}"/>
            </a:ext>
          </a:extLst>
        </xdr:cNvPr>
        <xdr:cNvSpPr/>
      </xdr:nvSpPr>
      <xdr:spPr>
        <a:xfrm>
          <a:off x="19161760" y="66639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160274</xdr:rowOff>
    </xdr:from>
    <xdr:to>
      <xdr:col>107</xdr:col>
      <xdr:colOff>101600</xdr:colOff>
      <xdr:row>39</xdr:row>
      <xdr:rowOff>90424</xdr:rowOff>
    </xdr:to>
    <xdr:sp macro="" textlink="">
      <xdr:nvSpPr>
        <xdr:cNvPr id="480" name="フローチャート: 判断 479">
          <a:extLst>
            <a:ext uri="{FF2B5EF4-FFF2-40B4-BE49-F238E27FC236}">
              <a16:creationId xmlns:a16="http://schemas.microsoft.com/office/drawing/2014/main" id="{B7C26A53-5ECC-437D-B253-138377B7E4D6}"/>
            </a:ext>
          </a:extLst>
        </xdr:cNvPr>
        <xdr:cNvSpPr/>
      </xdr:nvSpPr>
      <xdr:spPr>
        <a:xfrm>
          <a:off x="18345150" y="66772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155702</xdr:rowOff>
    </xdr:from>
    <xdr:to>
      <xdr:col>102</xdr:col>
      <xdr:colOff>165100</xdr:colOff>
      <xdr:row>39</xdr:row>
      <xdr:rowOff>85852</xdr:rowOff>
    </xdr:to>
    <xdr:sp macro="" textlink="">
      <xdr:nvSpPr>
        <xdr:cNvPr id="481" name="フローチャート: 判断 480">
          <a:extLst>
            <a:ext uri="{FF2B5EF4-FFF2-40B4-BE49-F238E27FC236}">
              <a16:creationId xmlns:a16="http://schemas.microsoft.com/office/drawing/2014/main" id="{F4593DD6-F4A0-46D0-AEA6-1210ED7AC653}"/>
            </a:ext>
          </a:extLst>
        </xdr:cNvPr>
        <xdr:cNvSpPr/>
      </xdr:nvSpPr>
      <xdr:spPr>
        <a:xfrm>
          <a:off x="17547590" y="667080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169418</xdr:rowOff>
    </xdr:from>
    <xdr:to>
      <xdr:col>98</xdr:col>
      <xdr:colOff>38100</xdr:colOff>
      <xdr:row>39</xdr:row>
      <xdr:rowOff>99568</xdr:rowOff>
    </xdr:to>
    <xdr:sp macro="" textlink="">
      <xdr:nvSpPr>
        <xdr:cNvPr id="482" name="フローチャート: 判断 481">
          <a:extLst>
            <a:ext uri="{FF2B5EF4-FFF2-40B4-BE49-F238E27FC236}">
              <a16:creationId xmlns:a16="http://schemas.microsoft.com/office/drawing/2014/main" id="{B06C7925-08B6-4002-BA55-92CED0E360B5}"/>
            </a:ext>
          </a:extLst>
        </xdr:cNvPr>
        <xdr:cNvSpPr/>
      </xdr:nvSpPr>
      <xdr:spPr>
        <a:xfrm>
          <a:off x="16761460" y="668832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E2350E6E-3854-4261-AA75-889ED1A70808}"/>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E1718F6C-CBE0-4344-A0E5-DAAACAA91D0C}"/>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C9B6EE61-FC14-4D42-A7FB-B57A8BF2469D}"/>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47678AFA-D99C-4456-AB9D-4FD2536E46DE}"/>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7AD3D708-2DF2-44E7-9A68-B2A14D9989EB}"/>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66548</xdr:rowOff>
    </xdr:from>
    <xdr:to>
      <xdr:col>116</xdr:col>
      <xdr:colOff>114300</xdr:colOff>
      <xdr:row>36</xdr:row>
      <xdr:rowOff>168148</xdr:rowOff>
    </xdr:to>
    <xdr:sp macro="" textlink="">
      <xdr:nvSpPr>
        <xdr:cNvPr id="488" name="楕円 487">
          <a:extLst>
            <a:ext uri="{FF2B5EF4-FFF2-40B4-BE49-F238E27FC236}">
              <a16:creationId xmlns:a16="http://schemas.microsoft.com/office/drawing/2014/main" id="{B6EBBC5F-CE59-4518-B882-93B4BA447FCE}"/>
            </a:ext>
          </a:extLst>
        </xdr:cNvPr>
        <xdr:cNvSpPr/>
      </xdr:nvSpPr>
      <xdr:spPr>
        <a:xfrm>
          <a:off x="19904710" y="623684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89425</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0654858E-0E99-4D64-9B18-FE5D0F35E94C}"/>
            </a:ext>
          </a:extLst>
        </xdr:cNvPr>
        <xdr:cNvSpPr txBox="1"/>
      </xdr:nvSpPr>
      <xdr:spPr>
        <a:xfrm>
          <a:off x="19985990" y="6093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45974</xdr:rowOff>
    </xdr:from>
    <xdr:to>
      <xdr:col>112</xdr:col>
      <xdr:colOff>38100</xdr:colOff>
      <xdr:row>36</xdr:row>
      <xdr:rowOff>147574</xdr:rowOff>
    </xdr:to>
    <xdr:sp macro="" textlink="">
      <xdr:nvSpPr>
        <xdr:cNvPr id="490" name="楕円 489">
          <a:extLst>
            <a:ext uri="{FF2B5EF4-FFF2-40B4-BE49-F238E27FC236}">
              <a16:creationId xmlns:a16="http://schemas.microsoft.com/office/drawing/2014/main" id="{091B26C9-7191-4E41-BD7F-5B57CB69BB4E}"/>
            </a:ext>
          </a:extLst>
        </xdr:cNvPr>
        <xdr:cNvSpPr/>
      </xdr:nvSpPr>
      <xdr:spPr>
        <a:xfrm>
          <a:off x="19161760" y="62200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96774</xdr:rowOff>
    </xdr:from>
    <xdr:to>
      <xdr:col>116</xdr:col>
      <xdr:colOff>63500</xdr:colOff>
      <xdr:row>36</xdr:row>
      <xdr:rowOff>117348</xdr:rowOff>
    </xdr:to>
    <xdr:cxnSp macro="">
      <xdr:nvCxnSpPr>
        <xdr:cNvPr id="491" name="直線コネクタ 490">
          <a:extLst>
            <a:ext uri="{FF2B5EF4-FFF2-40B4-BE49-F238E27FC236}">
              <a16:creationId xmlns:a16="http://schemas.microsoft.com/office/drawing/2014/main" id="{08006622-79A6-490F-AB07-66E5497D683C}"/>
            </a:ext>
          </a:extLst>
        </xdr:cNvPr>
        <xdr:cNvCxnSpPr/>
      </xdr:nvCxnSpPr>
      <xdr:spPr>
        <a:xfrm>
          <a:off x="19204940" y="6265164"/>
          <a:ext cx="74295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71120</xdr:rowOff>
    </xdr:from>
    <xdr:to>
      <xdr:col>107</xdr:col>
      <xdr:colOff>101600</xdr:colOff>
      <xdr:row>37</xdr:row>
      <xdr:rowOff>1270</xdr:rowOff>
    </xdr:to>
    <xdr:sp macro="" textlink="">
      <xdr:nvSpPr>
        <xdr:cNvPr id="492" name="楕円 491">
          <a:extLst>
            <a:ext uri="{FF2B5EF4-FFF2-40B4-BE49-F238E27FC236}">
              <a16:creationId xmlns:a16="http://schemas.microsoft.com/office/drawing/2014/main" id="{AB1ED440-8ADA-49FE-ABF9-2767AF1B3B2B}"/>
            </a:ext>
          </a:extLst>
        </xdr:cNvPr>
        <xdr:cNvSpPr/>
      </xdr:nvSpPr>
      <xdr:spPr>
        <a:xfrm>
          <a:off x="18345150" y="62414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96774</xdr:rowOff>
    </xdr:from>
    <xdr:to>
      <xdr:col>111</xdr:col>
      <xdr:colOff>177800</xdr:colOff>
      <xdr:row>36</xdr:row>
      <xdr:rowOff>121920</xdr:rowOff>
    </xdr:to>
    <xdr:cxnSp macro="">
      <xdr:nvCxnSpPr>
        <xdr:cNvPr id="493" name="直線コネクタ 492">
          <a:extLst>
            <a:ext uri="{FF2B5EF4-FFF2-40B4-BE49-F238E27FC236}">
              <a16:creationId xmlns:a16="http://schemas.microsoft.com/office/drawing/2014/main" id="{FF32F095-3021-4E3A-B377-133F9E95A872}"/>
            </a:ext>
          </a:extLst>
        </xdr:cNvPr>
        <xdr:cNvCxnSpPr/>
      </xdr:nvCxnSpPr>
      <xdr:spPr>
        <a:xfrm flipV="1">
          <a:off x="18399760" y="6265164"/>
          <a:ext cx="80518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96266</xdr:rowOff>
    </xdr:from>
    <xdr:to>
      <xdr:col>102</xdr:col>
      <xdr:colOff>165100</xdr:colOff>
      <xdr:row>37</xdr:row>
      <xdr:rowOff>26416</xdr:rowOff>
    </xdr:to>
    <xdr:sp macro="" textlink="">
      <xdr:nvSpPr>
        <xdr:cNvPr id="494" name="楕円 493">
          <a:extLst>
            <a:ext uri="{FF2B5EF4-FFF2-40B4-BE49-F238E27FC236}">
              <a16:creationId xmlns:a16="http://schemas.microsoft.com/office/drawing/2014/main" id="{BE0F84F2-BA13-445A-B3D5-C1A3B4DCCBC9}"/>
            </a:ext>
          </a:extLst>
        </xdr:cNvPr>
        <xdr:cNvSpPr/>
      </xdr:nvSpPr>
      <xdr:spPr>
        <a:xfrm>
          <a:off x="17547590" y="626465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121920</xdr:rowOff>
    </xdr:from>
    <xdr:to>
      <xdr:col>107</xdr:col>
      <xdr:colOff>50800</xdr:colOff>
      <xdr:row>36</xdr:row>
      <xdr:rowOff>147066</xdr:rowOff>
    </xdr:to>
    <xdr:cxnSp macro="">
      <xdr:nvCxnSpPr>
        <xdr:cNvPr id="495" name="直線コネクタ 494">
          <a:extLst>
            <a:ext uri="{FF2B5EF4-FFF2-40B4-BE49-F238E27FC236}">
              <a16:creationId xmlns:a16="http://schemas.microsoft.com/office/drawing/2014/main" id="{3EBF4176-67E8-40C1-95BD-A7B9BDCEB5A5}"/>
            </a:ext>
          </a:extLst>
        </xdr:cNvPr>
        <xdr:cNvCxnSpPr/>
      </xdr:nvCxnSpPr>
      <xdr:spPr>
        <a:xfrm flipV="1">
          <a:off x="17602200" y="6296025"/>
          <a:ext cx="79756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116840</xdr:rowOff>
    </xdr:from>
    <xdr:to>
      <xdr:col>98</xdr:col>
      <xdr:colOff>38100</xdr:colOff>
      <xdr:row>37</xdr:row>
      <xdr:rowOff>46990</xdr:rowOff>
    </xdr:to>
    <xdr:sp macro="" textlink="">
      <xdr:nvSpPr>
        <xdr:cNvPr id="496" name="楕円 495">
          <a:extLst>
            <a:ext uri="{FF2B5EF4-FFF2-40B4-BE49-F238E27FC236}">
              <a16:creationId xmlns:a16="http://schemas.microsoft.com/office/drawing/2014/main" id="{B9FBD035-A93B-4865-8318-048A4CD4CEBA}"/>
            </a:ext>
          </a:extLst>
        </xdr:cNvPr>
        <xdr:cNvSpPr/>
      </xdr:nvSpPr>
      <xdr:spPr>
        <a:xfrm>
          <a:off x="16761460" y="62890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147066</xdr:rowOff>
    </xdr:from>
    <xdr:to>
      <xdr:col>102</xdr:col>
      <xdr:colOff>114300</xdr:colOff>
      <xdr:row>36</xdr:row>
      <xdr:rowOff>167640</xdr:rowOff>
    </xdr:to>
    <xdr:cxnSp macro="">
      <xdr:nvCxnSpPr>
        <xdr:cNvPr id="497" name="直線コネクタ 496">
          <a:extLst>
            <a:ext uri="{FF2B5EF4-FFF2-40B4-BE49-F238E27FC236}">
              <a16:creationId xmlns:a16="http://schemas.microsoft.com/office/drawing/2014/main" id="{8779F091-267C-4919-A920-C06E1007A3CA}"/>
            </a:ext>
          </a:extLst>
        </xdr:cNvPr>
        <xdr:cNvCxnSpPr/>
      </xdr:nvCxnSpPr>
      <xdr:spPr>
        <a:xfrm flipV="1">
          <a:off x="16804640" y="6317361"/>
          <a:ext cx="79756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70121</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B482B0F4-464F-458C-A2BB-196B731A688C}"/>
            </a:ext>
          </a:extLst>
        </xdr:cNvPr>
        <xdr:cNvSpPr txBox="1"/>
      </xdr:nvSpPr>
      <xdr:spPr>
        <a:xfrm>
          <a:off x="18982132" y="675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81551</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4CDFDB5A-717E-48E6-9915-E42400DE6EF4}"/>
            </a:ext>
          </a:extLst>
        </xdr:cNvPr>
        <xdr:cNvSpPr txBox="1"/>
      </xdr:nvSpPr>
      <xdr:spPr>
        <a:xfrm>
          <a:off x="18182032" y="6770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76979</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35516A3F-0E70-4937-B10E-F0CBBB141CE1}"/>
            </a:ext>
          </a:extLst>
        </xdr:cNvPr>
        <xdr:cNvSpPr txBox="1"/>
      </xdr:nvSpPr>
      <xdr:spPr>
        <a:xfrm>
          <a:off x="17384472" y="676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90695</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80E9C365-6BC3-4A95-8ECB-187471492A0A}"/>
            </a:ext>
          </a:extLst>
        </xdr:cNvPr>
        <xdr:cNvSpPr txBox="1"/>
      </xdr:nvSpPr>
      <xdr:spPr>
        <a:xfrm>
          <a:off x="16588817" y="678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164101</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FA1708BA-BDCF-4654-A171-CE6628EBAB2A}"/>
            </a:ext>
          </a:extLst>
        </xdr:cNvPr>
        <xdr:cNvSpPr txBox="1"/>
      </xdr:nvSpPr>
      <xdr:spPr>
        <a:xfrm>
          <a:off x="18982132" y="5997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17797</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4D2D9C4E-49F9-48C5-B2DF-D374D7277F46}"/>
            </a:ext>
          </a:extLst>
        </xdr:cNvPr>
        <xdr:cNvSpPr txBox="1"/>
      </xdr:nvSpPr>
      <xdr:spPr>
        <a:xfrm>
          <a:off x="18182032"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42943</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AB279031-8653-4FF2-9E15-4EA1EDC25564}"/>
            </a:ext>
          </a:extLst>
        </xdr:cNvPr>
        <xdr:cNvSpPr txBox="1"/>
      </xdr:nvSpPr>
      <xdr:spPr>
        <a:xfrm>
          <a:off x="17384472" y="604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63517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2D0F7778-2939-4189-AE8D-30F3988FA95B}"/>
            </a:ext>
          </a:extLst>
        </xdr:cNvPr>
        <xdr:cNvSpPr txBox="1"/>
      </xdr:nvSpPr>
      <xdr:spPr>
        <a:xfrm>
          <a:off x="16588817" y="606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422E0CAF-00AC-4B58-BA46-7B341FDE6F62}"/>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878CDA82-44AA-45B6-BB3F-A89C081E7982}"/>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DA7A06A2-4651-457C-AD92-A22DBD3A4A5C}"/>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D9AB253B-5213-4AA0-AAFE-7B533203032C}"/>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7A14B565-18F5-4887-A1F9-3D2212FCBDDC}"/>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E71BE001-8395-416B-85C9-C9FB233B89AE}"/>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BDA3E83D-CB10-453F-B31A-7F3A3B050C74}"/>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7A59808C-908C-42C8-B142-8F9668D5D2BD}"/>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72D486D1-1626-428A-A2BB-A39E3C733793}"/>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CDA9A604-F229-4AF9-8C54-F2A4DDE8B2AE}"/>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13B0320E-9E5E-4714-8EA4-8CC72D069B09}"/>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a:extLst>
            <a:ext uri="{FF2B5EF4-FFF2-40B4-BE49-F238E27FC236}">
              <a16:creationId xmlns:a16="http://schemas.microsoft.com/office/drawing/2014/main" id="{73982E06-7338-4ABE-A7AF-0CD2B4027578}"/>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a:extLst>
            <a:ext uri="{FF2B5EF4-FFF2-40B4-BE49-F238E27FC236}">
              <a16:creationId xmlns:a16="http://schemas.microsoft.com/office/drawing/2014/main" id="{F858C22D-5E49-4F1C-9651-6F75007129E9}"/>
            </a:ext>
          </a:extLst>
        </xdr:cNvPr>
        <xdr:cNvSpPr txBox="1"/>
      </xdr:nvSpPr>
      <xdr:spPr>
        <a:xfrm>
          <a:off x="10842791" y="1096311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a:extLst>
            <a:ext uri="{FF2B5EF4-FFF2-40B4-BE49-F238E27FC236}">
              <a16:creationId xmlns:a16="http://schemas.microsoft.com/office/drawing/2014/main" id="{7CEC7B79-03C0-4476-A412-9EFEAC7D320D}"/>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a:extLst>
            <a:ext uri="{FF2B5EF4-FFF2-40B4-BE49-F238E27FC236}">
              <a16:creationId xmlns:a16="http://schemas.microsoft.com/office/drawing/2014/main" id="{B58C9101-CE66-4C2B-8C33-B94324FAE6EA}"/>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a:extLst>
            <a:ext uri="{FF2B5EF4-FFF2-40B4-BE49-F238E27FC236}">
              <a16:creationId xmlns:a16="http://schemas.microsoft.com/office/drawing/2014/main" id="{B9FBBD7B-E7CF-44AB-B386-808B0AC80A09}"/>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a:extLst>
            <a:ext uri="{FF2B5EF4-FFF2-40B4-BE49-F238E27FC236}">
              <a16:creationId xmlns:a16="http://schemas.microsoft.com/office/drawing/2014/main" id="{69630F6E-6D22-4298-8DF0-820A4658C141}"/>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a:extLst>
            <a:ext uri="{FF2B5EF4-FFF2-40B4-BE49-F238E27FC236}">
              <a16:creationId xmlns:a16="http://schemas.microsoft.com/office/drawing/2014/main" id="{56A1E739-DC23-49E8-9B8A-8B3C304D5F06}"/>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a:extLst>
            <a:ext uri="{FF2B5EF4-FFF2-40B4-BE49-F238E27FC236}">
              <a16:creationId xmlns:a16="http://schemas.microsoft.com/office/drawing/2014/main" id="{ED21A1AD-B71A-4233-A3BA-095B209B38D3}"/>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a:extLst>
            <a:ext uri="{FF2B5EF4-FFF2-40B4-BE49-F238E27FC236}">
              <a16:creationId xmlns:a16="http://schemas.microsoft.com/office/drawing/2014/main" id="{CFD77CCF-75A4-4D96-B78E-AAEBE2D8488D}"/>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a:extLst>
            <a:ext uri="{FF2B5EF4-FFF2-40B4-BE49-F238E27FC236}">
              <a16:creationId xmlns:a16="http://schemas.microsoft.com/office/drawing/2014/main" id="{2FE35D68-21C0-4DD6-B1D8-AE01C8BEDE83}"/>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a:extLst>
            <a:ext uri="{FF2B5EF4-FFF2-40B4-BE49-F238E27FC236}">
              <a16:creationId xmlns:a16="http://schemas.microsoft.com/office/drawing/2014/main" id="{BDD62A8C-2866-4F1F-AB06-5D76AA8F25C4}"/>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a:extLst>
            <a:ext uri="{FF2B5EF4-FFF2-40B4-BE49-F238E27FC236}">
              <a16:creationId xmlns:a16="http://schemas.microsoft.com/office/drawing/2014/main" id="{7696E3D9-F47C-4E0E-8FB4-FF988817BB0E}"/>
            </a:ext>
          </a:extLst>
        </xdr:cNvPr>
        <xdr:cNvSpPr txBox="1"/>
      </xdr:nvSpPr>
      <xdr:spPr>
        <a:xfrm>
          <a:off x="10842791" y="93264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393CB7F2-CABF-434C-BA1F-4B4F9D86A6C0}"/>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a:extLst>
            <a:ext uri="{FF2B5EF4-FFF2-40B4-BE49-F238E27FC236}">
              <a16:creationId xmlns:a16="http://schemas.microsoft.com/office/drawing/2014/main" id="{38047040-B58F-4361-BBB6-DC6291CC466C}"/>
            </a:ext>
          </a:extLst>
        </xdr:cNvPr>
        <xdr:cNvSpPr txBox="1"/>
      </xdr:nvSpPr>
      <xdr:spPr>
        <a:xfrm>
          <a:off x="1084279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5F4036E8-F1E4-45F6-89AA-B9DB7E7547D9}"/>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73478</xdr:rowOff>
    </xdr:from>
    <xdr:to>
      <xdr:col>85</xdr:col>
      <xdr:colOff>126364</xdr:colOff>
      <xdr:row>64</xdr:row>
      <xdr:rowOff>48985</xdr:rowOff>
    </xdr:to>
    <xdr:cxnSp macro="">
      <xdr:nvCxnSpPr>
        <xdr:cNvPr id="532" name="直線コネクタ 531">
          <a:extLst>
            <a:ext uri="{FF2B5EF4-FFF2-40B4-BE49-F238E27FC236}">
              <a16:creationId xmlns:a16="http://schemas.microsoft.com/office/drawing/2014/main" id="{57465C64-2C07-4F91-BA6E-A0DB22668FDF}"/>
            </a:ext>
          </a:extLst>
        </xdr:cNvPr>
        <xdr:cNvCxnSpPr/>
      </xdr:nvCxnSpPr>
      <xdr:spPr>
        <a:xfrm flipV="1">
          <a:off x="14703424" y="9503228"/>
          <a:ext cx="0" cy="1520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52812</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88B89855-B9FE-49C5-9E73-1EB55236CBC1}"/>
            </a:ext>
          </a:extLst>
        </xdr:cNvPr>
        <xdr:cNvSpPr txBox="1"/>
      </xdr:nvSpPr>
      <xdr:spPr>
        <a:xfrm>
          <a:off x="14742160" y="1102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48985</xdr:rowOff>
    </xdr:from>
    <xdr:to>
      <xdr:col>86</xdr:col>
      <xdr:colOff>25400</xdr:colOff>
      <xdr:row>64</xdr:row>
      <xdr:rowOff>48985</xdr:rowOff>
    </xdr:to>
    <xdr:cxnSp macro="">
      <xdr:nvCxnSpPr>
        <xdr:cNvPr id="534" name="直線コネクタ 533">
          <a:extLst>
            <a:ext uri="{FF2B5EF4-FFF2-40B4-BE49-F238E27FC236}">
              <a16:creationId xmlns:a16="http://schemas.microsoft.com/office/drawing/2014/main" id="{0CE1BED6-2352-45EC-9591-D62D8E673D0F}"/>
            </a:ext>
          </a:extLst>
        </xdr:cNvPr>
        <xdr:cNvCxnSpPr/>
      </xdr:nvCxnSpPr>
      <xdr:spPr>
        <a:xfrm>
          <a:off x="14611350" y="110236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20155</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0560845C-C88B-406C-A3F4-6E352F5E4B7C}"/>
            </a:ext>
          </a:extLst>
        </xdr:cNvPr>
        <xdr:cNvSpPr txBox="1"/>
      </xdr:nvSpPr>
      <xdr:spPr>
        <a:xfrm>
          <a:off x="14742160" y="9274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73478</xdr:rowOff>
    </xdr:from>
    <xdr:to>
      <xdr:col>86</xdr:col>
      <xdr:colOff>25400</xdr:colOff>
      <xdr:row>55</xdr:row>
      <xdr:rowOff>73478</xdr:rowOff>
    </xdr:to>
    <xdr:cxnSp macro="">
      <xdr:nvCxnSpPr>
        <xdr:cNvPr id="536" name="直線コネクタ 535">
          <a:extLst>
            <a:ext uri="{FF2B5EF4-FFF2-40B4-BE49-F238E27FC236}">
              <a16:creationId xmlns:a16="http://schemas.microsoft.com/office/drawing/2014/main" id="{B13B8E90-A99E-4C85-AD9D-31EF6179ED9C}"/>
            </a:ext>
          </a:extLst>
        </xdr:cNvPr>
        <xdr:cNvCxnSpPr/>
      </xdr:nvCxnSpPr>
      <xdr:spPr>
        <a:xfrm>
          <a:off x="14611350" y="95032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5B133474-44E5-4DD9-BB9D-E630BD40EC78}"/>
            </a:ext>
          </a:extLst>
        </xdr:cNvPr>
        <xdr:cNvSpPr txBox="1"/>
      </xdr:nvSpPr>
      <xdr:spPr>
        <a:xfrm>
          <a:off x="14742160" y="100889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538" name="フローチャート: 判断 537">
          <a:extLst>
            <a:ext uri="{FF2B5EF4-FFF2-40B4-BE49-F238E27FC236}">
              <a16:creationId xmlns:a16="http://schemas.microsoft.com/office/drawing/2014/main" id="{5ACD7B8D-B59F-4207-990C-47DD9D4EEEFC}"/>
            </a:ext>
          </a:extLst>
        </xdr:cNvPr>
        <xdr:cNvSpPr/>
      </xdr:nvSpPr>
      <xdr:spPr>
        <a:xfrm>
          <a:off x="14649450" y="1024137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81462</xdr:rowOff>
    </xdr:from>
    <xdr:to>
      <xdr:col>81</xdr:col>
      <xdr:colOff>101600</xdr:colOff>
      <xdr:row>60</xdr:row>
      <xdr:rowOff>11612</xdr:rowOff>
    </xdr:to>
    <xdr:sp macro="" textlink="">
      <xdr:nvSpPr>
        <xdr:cNvPr id="539" name="フローチャート: 判断 538">
          <a:extLst>
            <a:ext uri="{FF2B5EF4-FFF2-40B4-BE49-F238E27FC236}">
              <a16:creationId xmlns:a16="http://schemas.microsoft.com/office/drawing/2014/main" id="{7130FA6E-542A-4BC3-AB85-297E049964E4}"/>
            </a:ext>
          </a:extLst>
        </xdr:cNvPr>
        <xdr:cNvSpPr/>
      </xdr:nvSpPr>
      <xdr:spPr>
        <a:xfrm>
          <a:off x="13887450" y="1019891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58601</xdr:rowOff>
    </xdr:from>
    <xdr:to>
      <xdr:col>76</xdr:col>
      <xdr:colOff>165100</xdr:colOff>
      <xdr:row>59</xdr:row>
      <xdr:rowOff>160201</xdr:rowOff>
    </xdr:to>
    <xdr:sp macro="" textlink="">
      <xdr:nvSpPr>
        <xdr:cNvPr id="540" name="フローチャート: 判断 539">
          <a:extLst>
            <a:ext uri="{FF2B5EF4-FFF2-40B4-BE49-F238E27FC236}">
              <a16:creationId xmlns:a16="http://schemas.microsoft.com/office/drawing/2014/main" id="{1B162BFF-3493-43D3-832A-F02FCB8B87FC}"/>
            </a:ext>
          </a:extLst>
        </xdr:cNvPr>
        <xdr:cNvSpPr/>
      </xdr:nvSpPr>
      <xdr:spPr>
        <a:xfrm>
          <a:off x="13089890" y="10170341"/>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22678</xdr:rowOff>
    </xdr:from>
    <xdr:to>
      <xdr:col>72</xdr:col>
      <xdr:colOff>38100</xdr:colOff>
      <xdr:row>59</xdr:row>
      <xdr:rowOff>124278</xdr:rowOff>
    </xdr:to>
    <xdr:sp macro="" textlink="">
      <xdr:nvSpPr>
        <xdr:cNvPr id="541" name="フローチャート: 判断 540">
          <a:extLst>
            <a:ext uri="{FF2B5EF4-FFF2-40B4-BE49-F238E27FC236}">
              <a16:creationId xmlns:a16="http://schemas.microsoft.com/office/drawing/2014/main" id="{87F7A24F-FAEB-42AE-881E-04034491AA02}"/>
            </a:ext>
          </a:extLst>
        </xdr:cNvPr>
        <xdr:cNvSpPr/>
      </xdr:nvSpPr>
      <xdr:spPr>
        <a:xfrm>
          <a:off x="12303760" y="1013441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542" name="フローチャート: 判断 541">
          <a:extLst>
            <a:ext uri="{FF2B5EF4-FFF2-40B4-BE49-F238E27FC236}">
              <a16:creationId xmlns:a16="http://schemas.microsoft.com/office/drawing/2014/main" id="{E8E2893C-C0FA-45A4-91E9-FAA879B08519}"/>
            </a:ext>
          </a:extLst>
        </xdr:cNvPr>
        <xdr:cNvSpPr/>
      </xdr:nvSpPr>
      <xdr:spPr>
        <a:xfrm>
          <a:off x="11487150" y="10137684"/>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9956D71F-E8F6-42BC-AE04-E9A7C03E25DB}"/>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55A6EFA7-31AA-4649-BE10-73EDB6CC2DAF}"/>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8E47F694-B33F-4290-9B96-82444E974982}"/>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B130E508-9144-4DD4-B56C-EAD9E95AD18A}"/>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69AAAB7-B74B-44B3-A7D3-9F2831B2922A}"/>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119017</xdr:rowOff>
    </xdr:from>
    <xdr:to>
      <xdr:col>85</xdr:col>
      <xdr:colOff>177800</xdr:colOff>
      <xdr:row>61</xdr:row>
      <xdr:rowOff>49167</xdr:rowOff>
    </xdr:to>
    <xdr:sp macro="" textlink="">
      <xdr:nvSpPr>
        <xdr:cNvPr id="548" name="楕円 547">
          <a:extLst>
            <a:ext uri="{FF2B5EF4-FFF2-40B4-BE49-F238E27FC236}">
              <a16:creationId xmlns:a16="http://schemas.microsoft.com/office/drawing/2014/main" id="{F47EBE21-5054-4DF6-890E-990FE3A0C031}"/>
            </a:ext>
          </a:extLst>
        </xdr:cNvPr>
        <xdr:cNvSpPr/>
      </xdr:nvSpPr>
      <xdr:spPr>
        <a:xfrm>
          <a:off x="14649450" y="1040792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97444</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BF124B96-5E4E-43BD-8E35-5494D0887A5F}"/>
            </a:ext>
          </a:extLst>
        </xdr:cNvPr>
        <xdr:cNvSpPr txBox="1"/>
      </xdr:nvSpPr>
      <xdr:spPr>
        <a:xfrm>
          <a:off x="14742160" y="10380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169635</xdr:rowOff>
    </xdr:from>
    <xdr:to>
      <xdr:col>81</xdr:col>
      <xdr:colOff>101600</xdr:colOff>
      <xdr:row>62</xdr:row>
      <xdr:rowOff>99785</xdr:rowOff>
    </xdr:to>
    <xdr:sp macro="" textlink="">
      <xdr:nvSpPr>
        <xdr:cNvPr id="550" name="楕円 549">
          <a:extLst>
            <a:ext uri="{FF2B5EF4-FFF2-40B4-BE49-F238E27FC236}">
              <a16:creationId xmlns:a16="http://schemas.microsoft.com/office/drawing/2014/main" id="{DA36ADF1-ACA0-4A9E-A9A4-2D9784B061FA}"/>
            </a:ext>
          </a:extLst>
        </xdr:cNvPr>
        <xdr:cNvSpPr/>
      </xdr:nvSpPr>
      <xdr:spPr>
        <a:xfrm>
          <a:off x="13887450" y="1063189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169817</xdr:rowOff>
    </xdr:from>
    <xdr:to>
      <xdr:col>85</xdr:col>
      <xdr:colOff>127000</xdr:colOff>
      <xdr:row>62</xdr:row>
      <xdr:rowOff>48985</xdr:rowOff>
    </xdr:to>
    <xdr:cxnSp macro="">
      <xdr:nvCxnSpPr>
        <xdr:cNvPr id="551" name="直線コネクタ 550">
          <a:extLst>
            <a:ext uri="{FF2B5EF4-FFF2-40B4-BE49-F238E27FC236}">
              <a16:creationId xmlns:a16="http://schemas.microsoft.com/office/drawing/2014/main" id="{3FC3CBA1-0513-495A-BB21-836B61F77371}"/>
            </a:ext>
          </a:extLst>
        </xdr:cNvPr>
        <xdr:cNvCxnSpPr/>
      </xdr:nvCxnSpPr>
      <xdr:spPr>
        <a:xfrm flipV="1">
          <a:off x="13942060" y="10460627"/>
          <a:ext cx="762000" cy="22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136978</xdr:rowOff>
    </xdr:from>
    <xdr:to>
      <xdr:col>76</xdr:col>
      <xdr:colOff>165100</xdr:colOff>
      <xdr:row>62</xdr:row>
      <xdr:rowOff>67128</xdr:rowOff>
    </xdr:to>
    <xdr:sp macro="" textlink="">
      <xdr:nvSpPr>
        <xdr:cNvPr id="552" name="楕円 551">
          <a:extLst>
            <a:ext uri="{FF2B5EF4-FFF2-40B4-BE49-F238E27FC236}">
              <a16:creationId xmlns:a16="http://schemas.microsoft.com/office/drawing/2014/main" id="{2854021E-949F-40EF-8656-09F13C75525C}"/>
            </a:ext>
          </a:extLst>
        </xdr:cNvPr>
        <xdr:cNvSpPr/>
      </xdr:nvSpPr>
      <xdr:spPr>
        <a:xfrm>
          <a:off x="13089890" y="1059161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16328</xdr:rowOff>
    </xdr:from>
    <xdr:to>
      <xdr:col>81</xdr:col>
      <xdr:colOff>50800</xdr:colOff>
      <xdr:row>62</xdr:row>
      <xdr:rowOff>48985</xdr:rowOff>
    </xdr:to>
    <xdr:cxnSp macro="">
      <xdr:nvCxnSpPr>
        <xdr:cNvPr id="553" name="直線コネクタ 552">
          <a:extLst>
            <a:ext uri="{FF2B5EF4-FFF2-40B4-BE49-F238E27FC236}">
              <a16:creationId xmlns:a16="http://schemas.microsoft.com/office/drawing/2014/main" id="{6ACD78A1-0146-4ACD-8770-9CC53312BD46}"/>
            </a:ext>
          </a:extLst>
        </xdr:cNvPr>
        <xdr:cNvCxnSpPr/>
      </xdr:nvCxnSpPr>
      <xdr:spPr>
        <a:xfrm>
          <a:off x="13144500" y="10650038"/>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101056</xdr:rowOff>
    </xdr:from>
    <xdr:to>
      <xdr:col>72</xdr:col>
      <xdr:colOff>38100</xdr:colOff>
      <xdr:row>62</xdr:row>
      <xdr:rowOff>31206</xdr:rowOff>
    </xdr:to>
    <xdr:sp macro="" textlink="">
      <xdr:nvSpPr>
        <xdr:cNvPr id="554" name="楕円 553">
          <a:extLst>
            <a:ext uri="{FF2B5EF4-FFF2-40B4-BE49-F238E27FC236}">
              <a16:creationId xmlns:a16="http://schemas.microsoft.com/office/drawing/2014/main" id="{87991B7E-CFDD-4A70-8798-B55B8DCF61D4}"/>
            </a:ext>
          </a:extLst>
        </xdr:cNvPr>
        <xdr:cNvSpPr/>
      </xdr:nvSpPr>
      <xdr:spPr>
        <a:xfrm>
          <a:off x="12303760" y="1055569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151856</xdr:rowOff>
    </xdr:from>
    <xdr:to>
      <xdr:col>76</xdr:col>
      <xdr:colOff>114300</xdr:colOff>
      <xdr:row>62</xdr:row>
      <xdr:rowOff>16328</xdr:rowOff>
    </xdr:to>
    <xdr:cxnSp macro="">
      <xdr:nvCxnSpPr>
        <xdr:cNvPr id="555" name="直線コネクタ 554">
          <a:extLst>
            <a:ext uri="{FF2B5EF4-FFF2-40B4-BE49-F238E27FC236}">
              <a16:creationId xmlns:a16="http://schemas.microsoft.com/office/drawing/2014/main" id="{07C45D47-0333-4D4C-A372-75235CA4DB56}"/>
            </a:ext>
          </a:extLst>
        </xdr:cNvPr>
        <xdr:cNvCxnSpPr/>
      </xdr:nvCxnSpPr>
      <xdr:spPr>
        <a:xfrm>
          <a:off x="12346940" y="10610306"/>
          <a:ext cx="797560" cy="39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68399</xdr:rowOff>
    </xdr:from>
    <xdr:to>
      <xdr:col>67</xdr:col>
      <xdr:colOff>101600</xdr:colOff>
      <xdr:row>61</xdr:row>
      <xdr:rowOff>169999</xdr:rowOff>
    </xdr:to>
    <xdr:sp macro="" textlink="">
      <xdr:nvSpPr>
        <xdr:cNvPr id="556" name="楕円 555">
          <a:extLst>
            <a:ext uri="{FF2B5EF4-FFF2-40B4-BE49-F238E27FC236}">
              <a16:creationId xmlns:a16="http://schemas.microsoft.com/office/drawing/2014/main" id="{27DB9245-B8F1-413C-BA93-79CB9B3D508F}"/>
            </a:ext>
          </a:extLst>
        </xdr:cNvPr>
        <xdr:cNvSpPr/>
      </xdr:nvSpPr>
      <xdr:spPr>
        <a:xfrm>
          <a:off x="11487150" y="1052494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119199</xdr:rowOff>
    </xdr:from>
    <xdr:to>
      <xdr:col>71</xdr:col>
      <xdr:colOff>177800</xdr:colOff>
      <xdr:row>61</xdr:row>
      <xdr:rowOff>151856</xdr:rowOff>
    </xdr:to>
    <xdr:cxnSp macro="">
      <xdr:nvCxnSpPr>
        <xdr:cNvPr id="557" name="直線コネクタ 556">
          <a:extLst>
            <a:ext uri="{FF2B5EF4-FFF2-40B4-BE49-F238E27FC236}">
              <a16:creationId xmlns:a16="http://schemas.microsoft.com/office/drawing/2014/main" id="{EE7AF8EB-74F9-4DAC-9B95-7FA7CE16741B}"/>
            </a:ext>
          </a:extLst>
        </xdr:cNvPr>
        <xdr:cNvCxnSpPr/>
      </xdr:nvCxnSpPr>
      <xdr:spPr>
        <a:xfrm>
          <a:off x="11541760" y="10579554"/>
          <a:ext cx="80518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28139</xdr:rowOff>
    </xdr:from>
    <xdr:ext cx="405111" cy="259045"/>
    <xdr:sp macro="" textlink="">
      <xdr:nvSpPr>
        <xdr:cNvPr id="558" name="n_1aveValue【学校施設】&#10;有形固定資産減価償却率">
          <a:extLst>
            <a:ext uri="{FF2B5EF4-FFF2-40B4-BE49-F238E27FC236}">
              <a16:creationId xmlns:a16="http://schemas.microsoft.com/office/drawing/2014/main" id="{8741C9E9-1615-489B-A902-D701831F153C}"/>
            </a:ext>
          </a:extLst>
        </xdr:cNvPr>
        <xdr:cNvSpPr txBox="1"/>
      </xdr:nvSpPr>
      <xdr:spPr>
        <a:xfrm>
          <a:off x="13738234" y="9970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5278</xdr:rowOff>
    </xdr:from>
    <xdr:ext cx="405111" cy="259045"/>
    <xdr:sp macro="" textlink="">
      <xdr:nvSpPr>
        <xdr:cNvPr id="559" name="n_2aveValue【学校施設】&#10;有形固定資産減価償却率">
          <a:extLst>
            <a:ext uri="{FF2B5EF4-FFF2-40B4-BE49-F238E27FC236}">
              <a16:creationId xmlns:a16="http://schemas.microsoft.com/office/drawing/2014/main" id="{66378944-F1F7-4654-A3F5-4B2AE6B040F0}"/>
            </a:ext>
          </a:extLst>
        </xdr:cNvPr>
        <xdr:cNvSpPr txBox="1"/>
      </xdr:nvSpPr>
      <xdr:spPr>
        <a:xfrm>
          <a:off x="12957184" y="9951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140805</xdr:rowOff>
    </xdr:from>
    <xdr:ext cx="405111" cy="259045"/>
    <xdr:sp macro="" textlink="">
      <xdr:nvSpPr>
        <xdr:cNvPr id="560" name="n_3aveValue【学校施設】&#10;有形固定資産減価償却率">
          <a:extLst>
            <a:ext uri="{FF2B5EF4-FFF2-40B4-BE49-F238E27FC236}">
              <a16:creationId xmlns:a16="http://schemas.microsoft.com/office/drawing/2014/main" id="{81B51DDD-9509-4F26-AB29-E83A44A2A29A}"/>
            </a:ext>
          </a:extLst>
        </xdr:cNvPr>
        <xdr:cNvSpPr txBox="1"/>
      </xdr:nvSpPr>
      <xdr:spPr>
        <a:xfrm>
          <a:off x="12171054" y="9909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144071</xdr:rowOff>
    </xdr:from>
    <xdr:ext cx="405111" cy="259045"/>
    <xdr:sp macro="" textlink="">
      <xdr:nvSpPr>
        <xdr:cNvPr id="561" name="n_4aveValue【学校施設】&#10;有形固定資産減価償却率">
          <a:extLst>
            <a:ext uri="{FF2B5EF4-FFF2-40B4-BE49-F238E27FC236}">
              <a16:creationId xmlns:a16="http://schemas.microsoft.com/office/drawing/2014/main" id="{CE3139A7-8033-4CA6-8612-4F0561FD3AF4}"/>
            </a:ext>
          </a:extLst>
        </xdr:cNvPr>
        <xdr:cNvSpPr txBox="1"/>
      </xdr:nvSpPr>
      <xdr:spPr>
        <a:xfrm>
          <a:off x="11354444" y="991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90912</xdr:rowOff>
    </xdr:from>
    <xdr:ext cx="405111" cy="259045"/>
    <xdr:sp macro="" textlink="">
      <xdr:nvSpPr>
        <xdr:cNvPr id="562" name="n_1mainValue【学校施設】&#10;有形固定資産減価償却率">
          <a:extLst>
            <a:ext uri="{FF2B5EF4-FFF2-40B4-BE49-F238E27FC236}">
              <a16:creationId xmlns:a16="http://schemas.microsoft.com/office/drawing/2014/main" id="{53E6ED80-1E57-4128-8957-F0E80468AC54}"/>
            </a:ext>
          </a:extLst>
        </xdr:cNvPr>
        <xdr:cNvSpPr txBox="1"/>
      </xdr:nvSpPr>
      <xdr:spPr>
        <a:xfrm>
          <a:off x="13738234" y="1072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58255</xdr:rowOff>
    </xdr:from>
    <xdr:ext cx="405111" cy="259045"/>
    <xdr:sp macro="" textlink="">
      <xdr:nvSpPr>
        <xdr:cNvPr id="563" name="n_2mainValue【学校施設】&#10;有形固定資産減価償却率">
          <a:extLst>
            <a:ext uri="{FF2B5EF4-FFF2-40B4-BE49-F238E27FC236}">
              <a16:creationId xmlns:a16="http://schemas.microsoft.com/office/drawing/2014/main" id="{EF9F0814-0980-4E86-9612-B8315A9866B3}"/>
            </a:ext>
          </a:extLst>
        </xdr:cNvPr>
        <xdr:cNvSpPr txBox="1"/>
      </xdr:nvSpPr>
      <xdr:spPr>
        <a:xfrm>
          <a:off x="12957184" y="1068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22333</xdr:rowOff>
    </xdr:from>
    <xdr:ext cx="405111" cy="259045"/>
    <xdr:sp macro="" textlink="">
      <xdr:nvSpPr>
        <xdr:cNvPr id="564" name="n_3mainValue【学校施設】&#10;有形固定資産減価償却率">
          <a:extLst>
            <a:ext uri="{FF2B5EF4-FFF2-40B4-BE49-F238E27FC236}">
              <a16:creationId xmlns:a16="http://schemas.microsoft.com/office/drawing/2014/main" id="{5A00229A-D211-4DF6-BB63-3058A08B578C}"/>
            </a:ext>
          </a:extLst>
        </xdr:cNvPr>
        <xdr:cNvSpPr txBox="1"/>
      </xdr:nvSpPr>
      <xdr:spPr>
        <a:xfrm>
          <a:off x="12171054" y="10648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161126</xdr:rowOff>
    </xdr:from>
    <xdr:ext cx="405111" cy="259045"/>
    <xdr:sp macro="" textlink="">
      <xdr:nvSpPr>
        <xdr:cNvPr id="565" name="n_4mainValue【学校施設】&#10;有形固定資産減価償却率">
          <a:extLst>
            <a:ext uri="{FF2B5EF4-FFF2-40B4-BE49-F238E27FC236}">
              <a16:creationId xmlns:a16="http://schemas.microsoft.com/office/drawing/2014/main" id="{49E81EA6-A56E-4F08-B10F-51FE6F4555DC}"/>
            </a:ext>
          </a:extLst>
        </xdr:cNvPr>
        <xdr:cNvSpPr txBox="1"/>
      </xdr:nvSpPr>
      <xdr:spPr>
        <a:xfrm>
          <a:off x="11354444" y="1062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0C350E2D-0773-45EB-9AE7-2A5A97AB024D}"/>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7575F966-E13B-4AD7-9C52-6715E8EED08E}"/>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EB4EA835-6255-4314-8443-9F4024E0850E}"/>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59491B76-310E-4D61-976A-0D89F55A9070}"/>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7058E2B5-6C1F-41F6-A53E-8E48018F3FAB}"/>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1C6945E8-04C7-4492-AE81-77F5D3F24C0B}"/>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F6C8C400-DC29-4C3E-BE70-C0463C0278E0}"/>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C22A1B76-ACAD-433A-9E95-F9B959A218B1}"/>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1062C80B-BA6D-4120-AD85-72E1A387B4C4}"/>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7381F5C3-7B1C-41DD-8931-ED65C9859CE5}"/>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a:extLst>
            <a:ext uri="{FF2B5EF4-FFF2-40B4-BE49-F238E27FC236}">
              <a16:creationId xmlns:a16="http://schemas.microsoft.com/office/drawing/2014/main" id="{0AE4718C-3AE3-4E79-A08D-CFFEF00A5B8C}"/>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a:extLst>
            <a:ext uri="{FF2B5EF4-FFF2-40B4-BE49-F238E27FC236}">
              <a16:creationId xmlns:a16="http://schemas.microsoft.com/office/drawing/2014/main" id="{BC3E625B-EC49-49D3-9869-83A087B64D32}"/>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a:extLst>
            <a:ext uri="{FF2B5EF4-FFF2-40B4-BE49-F238E27FC236}">
              <a16:creationId xmlns:a16="http://schemas.microsoft.com/office/drawing/2014/main" id="{176EB798-1730-4CD2-AED3-F5ED0D8A74FF}"/>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a:extLst>
            <a:ext uri="{FF2B5EF4-FFF2-40B4-BE49-F238E27FC236}">
              <a16:creationId xmlns:a16="http://schemas.microsoft.com/office/drawing/2014/main" id="{36714F78-C23D-4754-9A70-CDBA1B42C090}"/>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7262E7CF-C8B0-473C-BFB5-D143948747B5}"/>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04E63099-25BD-48AF-BA77-CDB03465AC0B}"/>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a:extLst>
            <a:ext uri="{FF2B5EF4-FFF2-40B4-BE49-F238E27FC236}">
              <a16:creationId xmlns:a16="http://schemas.microsoft.com/office/drawing/2014/main" id="{8C4FCCF0-CB22-4F85-85CD-5A309D9E2BE5}"/>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3" name="テキスト ボックス 582">
          <a:extLst>
            <a:ext uri="{FF2B5EF4-FFF2-40B4-BE49-F238E27FC236}">
              <a16:creationId xmlns:a16="http://schemas.microsoft.com/office/drawing/2014/main" id="{D890330A-5DDC-4790-BCD3-92B1D1F37145}"/>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a:extLst>
            <a:ext uri="{FF2B5EF4-FFF2-40B4-BE49-F238E27FC236}">
              <a16:creationId xmlns:a16="http://schemas.microsoft.com/office/drawing/2014/main" id="{CEAA94FF-1D04-4554-BC01-9733D6F4D627}"/>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5" name="テキスト ボックス 584">
          <a:extLst>
            <a:ext uri="{FF2B5EF4-FFF2-40B4-BE49-F238E27FC236}">
              <a16:creationId xmlns:a16="http://schemas.microsoft.com/office/drawing/2014/main" id="{1A3F31F5-D323-417C-B619-E16E847C135A}"/>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3EAF1A79-37EE-4DF2-8487-BC16397798F8}"/>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7" name="テキスト ボックス 586">
          <a:extLst>
            <a:ext uri="{FF2B5EF4-FFF2-40B4-BE49-F238E27FC236}">
              <a16:creationId xmlns:a16="http://schemas.microsoft.com/office/drawing/2014/main" id="{6D3835C4-4EF3-4B68-BB95-F36930FCBA3D}"/>
            </a:ext>
          </a:extLst>
        </xdr:cNvPr>
        <xdr:cNvSpPr txBox="1"/>
      </xdr:nvSpPr>
      <xdr:spPr>
        <a:xfrm>
          <a:off x="15985051" y="900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A75BFF56-0AC5-40E3-9DFD-4110A674FF37}"/>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114109</xdr:rowOff>
    </xdr:from>
    <xdr:to>
      <xdr:col>116</xdr:col>
      <xdr:colOff>62864</xdr:colOff>
      <xdr:row>63</xdr:row>
      <xdr:rowOff>10858</xdr:rowOff>
    </xdr:to>
    <xdr:cxnSp macro="">
      <xdr:nvCxnSpPr>
        <xdr:cNvPr id="589" name="直線コネクタ 588">
          <a:extLst>
            <a:ext uri="{FF2B5EF4-FFF2-40B4-BE49-F238E27FC236}">
              <a16:creationId xmlns:a16="http://schemas.microsoft.com/office/drawing/2014/main" id="{55DC65A9-5CA5-4897-B5E2-55AD8A68DBBF}"/>
            </a:ext>
          </a:extLst>
        </xdr:cNvPr>
        <xdr:cNvCxnSpPr/>
      </xdr:nvCxnSpPr>
      <xdr:spPr>
        <a:xfrm flipV="1">
          <a:off x="19947254" y="9543859"/>
          <a:ext cx="0" cy="1270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14685</xdr:rowOff>
    </xdr:from>
    <xdr:ext cx="469744" cy="259045"/>
    <xdr:sp macro="" textlink="">
      <xdr:nvSpPr>
        <xdr:cNvPr id="590" name="【学校施設】&#10;一人当たり面積最小値テキスト">
          <a:extLst>
            <a:ext uri="{FF2B5EF4-FFF2-40B4-BE49-F238E27FC236}">
              <a16:creationId xmlns:a16="http://schemas.microsoft.com/office/drawing/2014/main" id="{A71729DE-668E-4D3F-93C2-BD684CD95C5E}"/>
            </a:ext>
          </a:extLst>
        </xdr:cNvPr>
        <xdr:cNvSpPr txBox="1"/>
      </xdr:nvSpPr>
      <xdr:spPr>
        <a:xfrm>
          <a:off x="19985990" y="108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10858</xdr:rowOff>
    </xdr:from>
    <xdr:to>
      <xdr:col>116</xdr:col>
      <xdr:colOff>152400</xdr:colOff>
      <xdr:row>63</xdr:row>
      <xdr:rowOff>10858</xdr:rowOff>
    </xdr:to>
    <xdr:cxnSp macro="">
      <xdr:nvCxnSpPr>
        <xdr:cNvPr id="591" name="直線コネクタ 590">
          <a:extLst>
            <a:ext uri="{FF2B5EF4-FFF2-40B4-BE49-F238E27FC236}">
              <a16:creationId xmlns:a16="http://schemas.microsoft.com/office/drawing/2014/main" id="{D256A06B-792E-43F3-9350-7354DF96E218}"/>
            </a:ext>
          </a:extLst>
        </xdr:cNvPr>
        <xdr:cNvCxnSpPr/>
      </xdr:nvCxnSpPr>
      <xdr:spPr>
        <a:xfrm>
          <a:off x="19885660" y="108141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60786</xdr:rowOff>
    </xdr:from>
    <xdr:ext cx="469744" cy="259045"/>
    <xdr:sp macro="" textlink="">
      <xdr:nvSpPr>
        <xdr:cNvPr id="592" name="【学校施設】&#10;一人当たり面積最大値テキスト">
          <a:extLst>
            <a:ext uri="{FF2B5EF4-FFF2-40B4-BE49-F238E27FC236}">
              <a16:creationId xmlns:a16="http://schemas.microsoft.com/office/drawing/2014/main" id="{78C1B60A-5971-4AEC-9986-DAFEB55BC682}"/>
            </a:ext>
          </a:extLst>
        </xdr:cNvPr>
        <xdr:cNvSpPr txBox="1"/>
      </xdr:nvSpPr>
      <xdr:spPr>
        <a:xfrm>
          <a:off x="19985990" y="931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114109</xdr:rowOff>
    </xdr:from>
    <xdr:to>
      <xdr:col>116</xdr:col>
      <xdr:colOff>152400</xdr:colOff>
      <xdr:row>55</xdr:row>
      <xdr:rowOff>114109</xdr:rowOff>
    </xdr:to>
    <xdr:cxnSp macro="">
      <xdr:nvCxnSpPr>
        <xdr:cNvPr id="593" name="直線コネクタ 592">
          <a:extLst>
            <a:ext uri="{FF2B5EF4-FFF2-40B4-BE49-F238E27FC236}">
              <a16:creationId xmlns:a16="http://schemas.microsoft.com/office/drawing/2014/main" id="{869F6C16-9A97-4B0D-B694-1E3D330E07E1}"/>
            </a:ext>
          </a:extLst>
        </xdr:cNvPr>
        <xdr:cNvCxnSpPr/>
      </xdr:nvCxnSpPr>
      <xdr:spPr>
        <a:xfrm>
          <a:off x="19885660" y="95438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64978</xdr:rowOff>
    </xdr:from>
    <xdr:ext cx="469744" cy="259045"/>
    <xdr:sp macro="" textlink="">
      <xdr:nvSpPr>
        <xdr:cNvPr id="594" name="【学校施設】&#10;一人当たり面積平均値テキスト">
          <a:extLst>
            <a:ext uri="{FF2B5EF4-FFF2-40B4-BE49-F238E27FC236}">
              <a16:creationId xmlns:a16="http://schemas.microsoft.com/office/drawing/2014/main" id="{553E3219-C731-4A83-A6D4-25037ED05387}"/>
            </a:ext>
          </a:extLst>
        </xdr:cNvPr>
        <xdr:cNvSpPr txBox="1"/>
      </xdr:nvSpPr>
      <xdr:spPr>
        <a:xfrm>
          <a:off x="19985990" y="10521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86551</xdr:rowOff>
    </xdr:from>
    <xdr:to>
      <xdr:col>116</xdr:col>
      <xdr:colOff>114300</xdr:colOff>
      <xdr:row>62</xdr:row>
      <xdr:rowOff>16701</xdr:rowOff>
    </xdr:to>
    <xdr:sp macro="" textlink="">
      <xdr:nvSpPr>
        <xdr:cNvPr id="595" name="フローチャート: 判断 594">
          <a:extLst>
            <a:ext uri="{FF2B5EF4-FFF2-40B4-BE49-F238E27FC236}">
              <a16:creationId xmlns:a16="http://schemas.microsoft.com/office/drawing/2014/main" id="{D1B5177D-7A73-42FE-90AF-0BB008AB44DD}"/>
            </a:ext>
          </a:extLst>
        </xdr:cNvPr>
        <xdr:cNvSpPr/>
      </xdr:nvSpPr>
      <xdr:spPr>
        <a:xfrm>
          <a:off x="19904710" y="1054690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596" name="フローチャート: 判断 595">
          <a:extLst>
            <a:ext uri="{FF2B5EF4-FFF2-40B4-BE49-F238E27FC236}">
              <a16:creationId xmlns:a16="http://schemas.microsoft.com/office/drawing/2014/main" id="{4523881A-5648-441C-8E5B-42C98A769840}"/>
            </a:ext>
          </a:extLst>
        </xdr:cNvPr>
        <xdr:cNvSpPr/>
      </xdr:nvSpPr>
      <xdr:spPr>
        <a:xfrm>
          <a:off x="19161760" y="1055395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597" name="フローチャート: 判断 596">
          <a:extLst>
            <a:ext uri="{FF2B5EF4-FFF2-40B4-BE49-F238E27FC236}">
              <a16:creationId xmlns:a16="http://schemas.microsoft.com/office/drawing/2014/main" id="{6D2137CF-67D1-49AE-882A-8206B0B39E0E}"/>
            </a:ext>
          </a:extLst>
        </xdr:cNvPr>
        <xdr:cNvSpPr/>
      </xdr:nvSpPr>
      <xdr:spPr>
        <a:xfrm>
          <a:off x="18345150" y="1055376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99695</xdr:rowOff>
    </xdr:from>
    <xdr:to>
      <xdr:col>102</xdr:col>
      <xdr:colOff>165100</xdr:colOff>
      <xdr:row>62</xdr:row>
      <xdr:rowOff>29845</xdr:rowOff>
    </xdr:to>
    <xdr:sp macro="" textlink="">
      <xdr:nvSpPr>
        <xdr:cNvPr id="598" name="フローチャート: 判断 597">
          <a:extLst>
            <a:ext uri="{FF2B5EF4-FFF2-40B4-BE49-F238E27FC236}">
              <a16:creationId xmlns:a16="http://schemas.microsoft.com/office/drawing/2014/main" id="{7BD6CB48-9242-4EFE-85B6-DADBB9B10B7C}"/>
            </a:ext>
          </a:extLst>
        </xdr:cNvPr>
        <xdr:cNvSpPr/>
      </xdr:nvSpPr>
      <xdr:spPr>
        <a:xfrm>
          <a:off x="17547590" y="1055433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99314</xdr:rowOff>
    </xdr:from>
    <xdr:to>
      <xdr:col>98</xdr:col>
      <xdr:colOff>38100</xdr:colOff>
      <xdr:row>62</xdr:row>
      <xdr:rowOff>29464</xdr:rowOff>
    </xdr:to>
    <xdr:sp macro="" textlink="">
      <xdr:nvSpPr>
        <xdr:cNvPr id="599" name="フローチャート: 判断 598">
          <a:extLst>
            <a:ext uri="{FF2B5EF4-FFF2-40B4-BE49-F238E27FC236}">
              <a16:creationId xmlns:a16="http://schemas.microsoft.com/office/drawing/2014/main" id="{5D5C1DA0-D430-42AC-A3FD-650F42947824}"/>
            </a:ext>
          </a:extLst>
        </xdr:cNvPr>
        <xdr:cNvSpPr/>
      </xdr:nvSpPr>
      <xdr:spPr>
        <a:xfrm>
          <a:off x="16761460" y="1055395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732889A6-1886-43F2-B436-6F7BC7AEF371}"/>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2E9F436-E204-4BBE-B1DD-3D771B1AC397}"/>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C02A96B3-931E-4CDD-88C1-4B7D383202E0}"/>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AFCDE652-FC9D-4F1E-BA41-95BEEA1D01B7}"/>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CEE299EC-39C2-48E1-99F8-C671205806B1}"/>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32258</xdr:rowOff>
    </xdr:from>
    <xdr:to>
      <xdr:col>116</xdr:col>
      <xdr:colOff>114300</xdr:colOff>
      <xdr:row>61</xdr:row>
      <xdr:rowOff>133858</xdr:rowOff>
    </xdr:to>
    <xdr:sp macro="" textlink="">
      <xdr:nvSpPr>
        <xdr:cNvPr id="605" name="楕円 604">
          <a:extLst>
            <a:ext uri="{FF2B5EF4-FFF2-40B4-BE49-F238E27FC236}">
              <a16:creationId xmlns:a16="http://schemas.microsoft.com/office/drawing/2014/main" id="{53560FA5-A58A-4D54-94CB-EF7A207D831D}"/>
            </a:ext>
          </a:extLst>
        </xdr:cNvPr>
        <xdr:cNvSpPr/>
      </xdr:nvSpPr>
      <xdr:spPr>
        <a:xfrm>
          <a:off x="19904710" y="1048880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55135</xdr:rowOff>
    </xdr:from>
    <xdr:ext cx="469744" cy="259045"/>
    <xdr:sp macro="" textlink="">
      <xdr:nvSpPr>
        <xdr:cNvPr id="606" name="【学校施設】&#10;一人当たり面積該当値テキスト">
          <a:extLst>
            <a:ext uri="{FF2B5EF4-FFF2-40B4-BE49-F238E27FC236}">
              <a16:creationId xmlns:a16="http://schemas.microsoft.com/office/drawing/2014/main" id="{1B48F6E4-8DA5-4ACE-957D-84E0EAC42553}"/>
            </a:ext>
          </a:extLst>
        </xdr:cNvPr>
        <xdr:cNvSpPr txBox="1"/>
      </xdr:nvSpPr>
      <xdr:spPr>
        <a:xfrm>
          <a:off x="19985990" y="1034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26733</xdr:rowOff>
    </xdr:from>
    <xdr:to>
      <xdr:col>112</xdr:col>
      <xdr:colOff>38100</xdr:colOff>
      <xdr:row>61</xdr:row>
      <xdr:rowOff>128333</xdr:rowOff>
    </xdr:to>
    <xdr:sp macro="" textlink="">
      <xdr:nvSpPr>
        <xdr:cNvPr id="607" name="楕円 606">
          <a:extLst>
            <a:ext uri="{FF2B5EF4-FFF2-40B4-BE49-F238E27FC236}">
              <a16:creationId xmlns:a16="http://schemas.microsoft.com/office/drawing/2014/main" id="{99AD66C7-A4D1-43F4-BA06-D37D8D97E9B2}"/>
            </a:ext>
          </a:extLst>
        </xdr:cNvPr>
        <xdr:cNvSpPr/>
      </xdr:nvSpPr>
      <xdr:spPr>
        <a:xfrm>
          <a:off x="19161760" y="10483278"/>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77533</xdr:rowOff>
    </xdr:from>
    <xdr:to>
      <xdr:col>116</xdr:col>
      <xdr:colOff>63500</xdr:colOff>
      <xdr:row>61</xdr:row>
      <xdr:rowOff>83058</xdr:rowOff>
    </xdr:to>
    <xdr:cxnSp macro="">
      <xdr:nvCxnSpPr>
        <xdr:cNvPr id="608" name="直線コネクタ 607">
          <a:extLst>
            <a:ext uri="{FF2B5EF4-FFF2-40B4-BE49-F238E27FC236}">
              <a16:creationId xmlns:a16="http://schemas.microsoft.com/office/drawing/2014/main" id="{B6B4D95C-FA4D-4758-ADF3-73A21D2340C0}"/>
            </a:ext>
          </a:extLst>
        </xdr:cNvPr>
        <xdr:cNvCxnSpPr/>
      </xdr:nvCxnSpPr>
      <xdr:spPr>
        <a:xfrm>
          <a:off x="19204940" y="10535983"/>
          <a:ext cx="74295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42164</xdr:rowOff>
    </xdr:from>
    <xdr:to>
      <xdr:col>107</xdr:col>
      <xdr:colOff>101600</xdr:colOff>
      <xdr:row>61</xdr:row>
      <xdr:rowOff>143764</xdr:rowOff>
    </xdr:to>
    <xdr:sp macro="" textlink="">
      <xdr:nvSpPr>
        <xdr:cNvPr id="609" name="楕円 608">
          <a:extLst>
            <a:ext uri="{FF2B5EF4-FFF2-40B4-BE49-F238E27FC236}">
              <a16:creationId xmlns:a16="http://schemas.microsoft.com/office/drawing/2014/main" id="{BD9061AA-B961-4D81-B596-3E406AFDE857}"/>
            </a:ext>
          </a:extLst>
        </xdr:cNvPr>
        <xdr:cNvSpPr/>
      </xdr:nvSpPr>
      <xdr:spPr>
        <a:xfrm>
          <a:off x="18345150" y="1050251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77533</xdr:rowOff>
    </xdr:from>
    <xdr:to>
      <xdr:col>111</xdr:col>
      <xdr:colOff>177800</xdr:colOff>
      <xdr:row>61</xdr:row>
      <xdr:rowOff>92964</xdr:rowOff>
    </xdr:to>
    <xdr:cxnSp macro="">
      <xdr:nvCxnSpPr>
        <xdr:cNvPr id="610" name="直線コネクタ 609">
          <a:extLst>
            <a:ext uri="{FF2B5EF4-FFF2-40B4-BE49-F238E27FC236}">
              <a16:creationId xmlns:a16="http://schemas.microsoft.com/office/drawing/2014/main" id="{6ECCC64D-A2DA-4F7A-8709-F76D0562DE00}"/>
            </a:ext>
          </a:extLst>
        </xdr:cNvPr>
        <xdr:cNvCxnSpPr/>
      </xdr:nvCxnSpPr>
      <xdr:spPr>
        <a:xfrm flipV="1">
          <a:off x="18399760" y="10535983"/>
          <a:ext cx="805180" cy="1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53022</xdr:rowOff>
    </xdr:from>
    <xdr:to>
      <xdr:col>102</xdr:col>
      <xdr:colOff>165100</xdr:colOff>
      <xdr:row>61</xdr:row>
      <xdr:rowOff>154622</xdr:rowOff>
    </xdr:to>
    <xdr:sp macro="" textlink="">
      <xdr:nvSpPr>
        <xdr:cNvPr id="611" name="楕円 610">
          <a:extLst>
            <a:ext uri="{FF2B5EF4-FFF2-40B4-BE49-F238E27FC236}">
              <a16:creationId xmlns:a16="http://schemas.microsoft.com/office/drawing/2014/main" id="{28F156CF-5ED5-4ADB-B07D-FC8068CA3EE2}"/>
            </a:ext>
          </a:extLst>
        </xdr:cNvPr>
        <xdr:cNvSpPr/>
      </xdr:nvSpPr>
      <xdr:spPr>
        <a:xfrm>
          <a:off x="17547590" y="10515282"/>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92964</xdr:rowOff>
    </xdr:from>
    <xdr:to>
      <xdr:col>107</xdr:col>
      <xdr:colOff>50800</xdr:colOff>
      <xdr:row>61</xdr:row>
      <xdr:rowOff>103822</xdr:rowOff>
    </xdr:to>
    <xdr:cxnSp macro="">
      <xdr:nvCxnSpPr>
        <xdr:cNvPr id="612" name="直線コネクタ 611">
          <a:extLst>
            <a:ext uri="{FF2B5EF4-FFF2-40B4-BE49-F238E27FC236}">
              <a16:creationId xmlns:a16="http://schemas.microsoft.com/office/drawing/2014/main" id="{06F71753-C487-47DE-8B72-15021E9EA254}"/>
            </a:ext>
          </a:extLst>
        </xdr:cNvPr>
        <xdr:cNvCxnSpPr/>
      </xdr:nvCxnSpPr>
      <xdr:spPr>
        <a:xfrm flipV="1">
          <a:off x="17602200" y="10555224"/>
          <a:ext cx="79756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68072</xdr:rowOff>
    </xdr:from>
    <xdr:to>
      <xdr:col>98</xdr:col>
      <xdr:colOff>38100</xdr:colOff>
      <xdr:row>61</xdr:row>
      <xdr:rowOff>169672</xdr:rowOff>
    </xdr:to>
    <xdr:sp macro="" textlink="">
      <xdr:nvSpPr>
        <xdr:cNvPr id="613" name="楕円 612">
          <a:extLst>
            <a:ext uri="{FF2B5EF4-FFF2-40B4-BE49-F238E27FC236}">
              <a16:creationId xmlns:a16="http://schemas.microsoft.com/office/drawing/2014/main" id="{D9BE1E2D-C0AB-4966-A87E-113578708982}"/>
            </a:ext>
          </a:extLst>
        </xdr:cNvPr>
        <xdr:cNvSpPr/>
      </xdr:nvSpPr>
      <xdr:spPr>
        <a:xfrm>
          <a:off x="16761460" y="1052461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103822</xdr:rowOff>
    </xdr:from>
    <xdr:to>
      <xdr:col>102</xdr:col>
      <xdr:colOff>114300</xdr:colOff>
      <xdr:row>61</xdr:row>
      <xdr:rowOff>118872</xdr:rowOff>
    </xdr:to>
    <xdr:cxnSp macro="">
      <xdr:nvCxnSpPr>
        <xdr:cNvPr id="614" name="直線コネクタ 613">
          <a:extLst>
            <a:ext uri="{FF2B5EF4-FFF2-40B4-BE49-F238E27FC236}">
              <a16:creationId xmlns:a16="http://schemas.microsoft.com/office/drawing/2014/main" id="{0EC7F872-A2A1-4586-8704-F386E1C5C1CF}"/>
            </a:ext>
          </a:extLst>
        </xdr:cNvPr>
        <xdr:cNvCxnSpPr/>
      </xdr:nvCxnSpPr>
      <xdr:spPr>
        <a:xfrm flipV="1">
          <a:off x="16804640" y="10560367"/>
          <a:ext cx="79756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12971</xdr:rowOff>
    </xdr:from>
    <xdr:ext cx="469744" cy="259045"/>
    <xdr:sp macro="" textlink="">
      <xdr:nvSpPr>
        <xdr:cNvPr id="615" name="n_1aveValue【学校施設】&#10;一人当たり面積">
          <a:extLst>
            <a:ext uri="{FF2B5EF4-FFF2-40B4-BE49-F238E27FC236}">
              <a16:creationId xmlns:a16="http://schemas.microsoft.com/office/drawing/2014/main" id="{0C770916-C138-4F62-9310-E0F500C256B3}"/>
            </a:ext>
          </a:extLst>
        </xdr:cNvPr>
        <xdr:cNvSpPr txBox="1"/>
      </xdr:nvSpPr>
      <xdr:spPr>
        <a:xfrm>
          <a:off x="18982132" y="1064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20400</xdr:rowOff>
    </xdr:from>
    <xdr:ext cx="469744" cy="259045"/>
    <xdr:sp macro="" textlink="">
      <xdr:nvSpPr>
        <xdr:cNvPr id="616" name="n_2aveValue【学校施設】&#10;一人当たり面積">
          <a:extLst>
            <a:ext uri="{FF2B5EF4-FFF2-40B4-BE49-F238E27FC236}">
              <a16:creationId xmlns:a16="http://schemas.microsoft.com/office/drawing/2014/main" id="{223B90B6-DB61-4E66-8610-795ACB4F7974}"/>
            </a:ext>
          </a:extLst>
        </xdr:cNvPr>
        <xdr:cNvSpPr txBox="1"/>
      </xdr:nvSpPr>
      <xdr:spPr>
        <a:xfrm>
          <a:off x="18182032" y="1064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20972</xdr:rowOff>
    </xdr:from>
    <xdr:ext cx="469744" cy="259045"/>
    <xdr:sp macro="" textlink="">
      <xdr:nvSpPr>
        <xdr:cNvPr id="617" name="n_3aveValue【学校施設】&#10;一人当たり面積">
          <a:extLst>
            <a:ext uri="{FF2B5EF4-FFF2-40B4-BE49-F238E27FC236}">
              <a16:creationId xmlns:a16="http://schemas.microsoft.com/office/drawing/2014/main" id="{E8AC5EF0-9A76-4EBB-A906-031E1CD6F69A}"/>
            </a:ext>
          </a:extLst>
        </xdr:cNvPr>
        <xdr:cNvSpPr txBox="1"/>
      </xdr:nvSpPr>
      <xdr:spPr>
        <a:xfrm>
          <a:off x="17384472" y="1064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20591</xdr:rowOff>
    </xdr:from>
    <xdr:ext cx="469744" cy="259045"/>
    <xdr:sp macro="" textlink="">
      <xdr:nvSpPr>
        <xdr:cNvPr id="618" name="n_4aveValue【学校施設】&#10;一人当たり面積">
          <a:extLst>
            <a:ext uri="{FF2B5EF4-FFF2-40B4-BE49-F238E27FC236}">
              <a16:creationId xmlns:a16="http://schemas.microsoft.com/office/drawing/2014/main" id="{D01221F7-5BD4-41C2-8102-B3B52F429109}"/>
            </a:ext>
          </a:extLst>
        </xdr:cNvPr>
        <xdr:cNvSpPr txBox="1"/>
      </xdr:nvSpPr>
      <xdr:spPr>
        <a:xfrm>
          <a:off x="16588817" y="1064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144860</xdr:rowOff>
    </xdr:from>
    <xdr:ext cx="469744" cy="259045"/>
    <xdr:sp macro="" textlink="">
      <xdr:nvSpPr>
        <xdr:cNvPr id="619" name="n_1mainValue【学校施設】&#10;一人当たり面積">
          <a:extLst>
            <a:ext uri="{FF2B5EF4-FFF2-40B4-BE49-F238E27FC236}">
              <a16:creationId xmlns:a16="http://schemas.microsoft.com/office/drawing/2014/main" id="{8231EBDB-543C-464D-A350-94711A83FD76}"/>
            </a:ext>
          </a:extLst>
        </xdr:cNvPr>
        <xdr:cNvSpPr txBox="1"/>
      </xdr:nvSpPr>
      <xdr:spPr>
        <a:xfrm>
          <a:off x="18982132" y="1025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160291</xdr:rowOff>
    </xdr:from>
    <xdr:ext cx="469744" cy="259045"/>
    <xdr:sp macro="" textlink="">
      <xdr:nvSpPr>
        <xdr:cNvPr id="620" name="n_2mainValue【学校施設】&#10;一人当たり面積">
          <a:extLst>
            <a:ext uri="{FF2B5EF4-FFF2-40B4-BE49-F238E27FC236}">
              <a16:creationId xmlns:a16="http://schemas.microsoft.com/office/drawing/2014/main" id="{6A447C3B-61B7-47CD-A581-49F25D455450}"/>
            </a:ext>
          </a:extLst>
        </xdr:cNvPr>
        <xdr:cNvSpPr txBox="1"/>
      </xdr:nvSpPr>
      <xdr:spPr>
        <a:xfrm>
          <a:off x="18182032" y="10277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171149</xdr:rowOff>
    </xdr:from>
    <xdr:ext cx="469744" cy="259045"/>
    <xdr:sp macro="" textlink="">
      <xdr:nvSpPr>
        <xdr:cNvPr id="621" name="n_3mainValue【学校施設】&#10;一人当たり面積">
          <a:extLst>
            <a:ext uri="{FF2B5EF4-FFF2-40B4-BE49-F238E27FC236}">
              <a16:creationId xmlns:a16="http://schemas.microsoft.com/office/drawing/2014/main" id="{379D9FB8-BCC7-42AF-862A-1A9EEC1B7535}"/>
            </a:ext>
          </a:extLst>
        </xdr:cNvPr>
        <xdr:cNvSpPr txBox="1"/>
      </xdr:nvSpPr>
      <xdr:spPr>
        <a:xfrm>
          <a:off x="17384472" y="10290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14749</xdr:rowOff>
    </xdr:from>
    <xdr:ext cx="469744" cy="259045"/>
    <xdr:sp macro="" textlink="">
      <xdr:nvSpPr>
        <xdr:cNvPr id="622" name="n_4mainValue【学校施設】&#10;一人当たり面積">
          <a:extLst>
            <a:ext uri="{FF2B5EF4-FFF2-40B4-BE49-F238E27FC236}">
              <a16:creationId xmlns:a16="http://schemas.microsoft.com/office/drawing/2014/main" id="{89D32CA6-FF39-411C-884A-D52F0685482B}"/>
            </a:ext>
          </a:extLst>
        </xdr:cNvPr>
        <xdr:cNvSpPr txBox="1"/>
      </xdr:nvSpPr>
      <xdr:spPr>
        <a:xfrm>
          <a:off x="16588817" y="10305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89FF5A7B-A286-4ED2-A02A-C5554644342E}"/>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E8DAD4E1-C679-4A46-911D-01851A3A7A56}"/>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459EBA80-446C-4F0B-B99A-5D75723EA15A}"/>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D1669E33-F038-4279-A587-8ABD2B8F76F3}"/>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38DFD33C-E6A3-4208-A13D-73896698EEF3}"/>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AC8BB0CC-524E-4796-99D2-5DA5B85E9347}"/>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4AD90F92-A16D-4D23-BF4A-220F5614B784}"/>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F62DF5E3-B65D-4F66-9547-22A8F6E6357E}"/>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8663B85D-D9F9-4BA6-88B7-F0044C5016F2}"/>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C344DAEE-116C-4B3F-BFAE-F703D1C2857E}"/>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32A1971B-D0BD-4201-8421-1BF2189A22C0}"/>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4" name="直線コネクタ 633">
          <a:extLst>
            <a:ext uri="{FF2B5EF4-FFF2-40B4-BE49-F238E27FC236}">
              <a16:creationId xmlns:a16="http://schemas.microsoft.com/office/drawing/2014/main" id="{D6CACF18-842B-4352-BBF2-FA5F9BB544AE}"/>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5" name="テキスト ボックス 634">
          <a:extLst>
            <a:ext uri="{FF2B5EF4-FFF2-40B4-BE49-F238E27FC236}">
              <a16:creationId xmlns:a16="http://schemas.microsoft.com/office/drawing/2014/main" id="{9ED25FCB-D2D8-45F0-ABAC-6D4BDD011251}"/>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6" name="直線コネクタ 635">
          <a:extLst>
            <a:ext uri="{FF2B5EF4-FFF2-40B4-BE49-F238E27FC236}">
              <a16:creationId xmlns:a16="http://schemas.microsoft.com/office/drawing/2014/main" id="{4398CE07-19AC-4A2D-BF08-433B622DE9B3}"/>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7" name="テキスト ボックス 636">
          <a:extLst>
            <a:ext uri="{FF2B5EF4-FFF2-40B4-BE49-F238E27FC236}">
              <a16:creationId xmlns:a16="http://schemas.microsoft.com/office/drawing/2014/main" id="{10DBCC46-9098-4D3F-ABFC-CF74F28A6323}"/>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8" name="直線コネクタ 637">
          <a:extLst>
            <a:ext uri="{FF2B5EF4-FFF2-40B4-BE49-F238E27FC236}">
              <a16:creationId xmlns:a16="http://schemas.microsoft.com/office/drawing/2014/main" id="{71A07853-B1F5-4BF6-8864-3E018E300E35}"/>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9" name="テキスト ボックス 638">
          <a:extLst>
            <a:ext uri="{FF2B5EF4-FFF2-40B4-BE49-F238E27FC236}">
              <a16:creationId xmlns:a16="http://schemas.microsoft.com/office/drawing/2014/main" id="{F5EE86AE-E614-4957-BD81-1CFE6077D78A}"/>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0" name="直線コネクタ 639">
          <a:extLst>
            <a:ext uri="{FF2B5EF4-FFF2-40B4-BE49-F238E27FC236}">
              <a16:creationId xmlns:a16="http://schemas.microsoft.com/office/drawing/2014/main" id="{24FCD375-6892-483C-A3A0-78607533B9DF}"/>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1" name="テキスト ボックス 640">
          <a:extLst>
            <a:ext uri="{FF2B5EF4-FFF2-40B4-BE49-F238E27FC236}">
              <a16:creationId xmlns:a16="http://schemas.microsoft.com/office/drawing/2014/main" id="{10F308D8-44BD-499A-9D0D-8B16BA19B059}"/>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2" name="直線コネクタ 641">
          <a:extLst>
            <a:ext uri="{FF2B5EF4-FFF2-40B4-BE49-F238E27FC236}">
              <a16:creationId xmlns:a16="http://schemas.microsoft.com/office/drawing/2014/main" id="{7C95C0C0-73D5-47F5-8DFC-70854D03EC7D}"/>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3" name="テキスト ボックス 642">
          <a:extLst>
            <a:ext uri="{FF2B5EF4-FFF2-40B4-BE49-F238E27FC236}">
              <a16:creationId xmlns:a16="http://schemas.microsoft.com/office/drawing/2014/main" id="{3F2142D1-3102-42DC-915D-BE5F0FB9FEF2}"/>
            </a:ext>
          </a:extLst>
        </xdr:cNvPr>
        <xdr:cNvSpPr txBox="1"/>
      </xdr:nvSpPr>
      <xdr:spPr>
        <a:xfrm>
          <a:off x="1090500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a:extLst>
            <a:ext uri="{FF2B5EF4-FFF2-40B4-BE49-F238E27FC236}">
              <a16:creationId xmlns:a16="http://schemas.microsoft.com/office/drawing/2014/main" id="{6EF6C66B-D084-4203-B8E7-7E6D6D833900}"/>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a:extLst>
            <a:ext uri="{FF2B5EF4-FFF2-40B4-BE49-F238E27FC236}">
              <a16:creationId xmlns:a16="http://schemas.microsoft.com/office/drawing/2014/main" id="{A1E89537-7EE5-423B-A79F-6A803EC14FDC}"/>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6" name="直線コネクタ 645">
          <a:extLst>
            <a:ext uri="{FF2B5EF4-FFF2-40B4-BE49-F238E27FC236}">
              <a16:creationId xmlns:a16="http://schemas.microsoft.com/office/drawing/2014/main" id="{73EA39FB-551A-4FD2-817D-DA83D06CE8ED}"/>
            </a:ext>
          </a:extLst>
        </xdr:cNvPr>
        <xdr:cNvCxnSpPr/>
      </xdr:nvCxnSpPr>
      <xdr:spPr>
        <a:xfrm flipV="1">
          <a:off x="14703424"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7" name="【児童館】&#10;有形固定資産減価償却率最小値テキスト">
          <a:extLst>
            <a:ext uri="{FF2B5EF4-FFF2-40B4-BE49-F238E27FC236}">
              <a16:creationId xmlns:a16="http://schemas.microsoft.com/office/drawing/2014/main" id="{971C20B3-3070-4F33-87E3-5BCD84F6EAE2}"/>
            </a:ext>
          </a:extLst>
        </xdr:cNvPr>
        <xdr:cNvSpPr txBox="1"/>
      </xdr:nvSpPr>
      <xdr:spPr>
        <a:xfrm>
          <a:off x="1474216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8" name="直線コネクタ 647">
          <a:extLst>
            <a:ext uri="{FF2B5EF4-FFF2-40B4-BE49-F238E27FC236}">
              <a16:creationId xmlns:a16="http://schemas.microsoft.com/office/drawing/2014/main" id="{1FC7F52B-7A29-499D-B356-BA13AC4A8EC8}"/>
            </a:ext>
          </a:extLst>
        </xdr:cNvPr>
        <xdr:cNvCxnSpPr/>
      </xdr:nvCxnSpPr>
      <xdr:spPr>
        <a:xfrm>
          <a:off x="1461135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9" name="【児童館】&#10;有形固定資産減価償却率最大値テキスト">
          <a:extLst>
            <a:ext uri="{FF2B5EF4-FFF2-40B4-BE49-F238E27FC236}">
              <a16:creationId xmlns:a16="http://schemas.microsoft.com/office/drawing/2014/main" id="{5D7D04A9-4781-43A4-A39E-37A6CE3AA093}"/>
            </a:ext>
          </a:extLst>
        </xdr:cNvPr>
        <xdr:cNvSpPr txBox="1"/>
      </xdr:nvSpPr>
      <xdr:spPr>
        <a:xfrm>
          <a:off x="1474216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50" name="直線コネクタ 649">
          <a:extLst>
            <a:ext uri="{FF2B5EF4-FFF2-40B4-BE49-F238E27FC236}">
              <a16:creationId xmlns:a16="http://schemas.microsoft.com/office/drawing/2014/main" id="{20895346-D085-4832-BF34-603538873435}"/>
            </a:ext>
          </a:extLst>
        </xdr:cNvPr>
        <xdr:cNvCxnSpPr/>
      </xdr:nvCxnSpPr>
      <xdr:spPr>
        <a:xfrm>
          <a:off x="1461135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124477</xdr:rowOff>
    </xdr:from>
    <xdr:ext cx="405111" cy="259045"/>
    <xdr:sp macro="" textlink="">
      <xdr:nvSpPr>
        <xdr:cNvPr id="651" name="【児童館】&#10;有形固定資産減価償却率平均値テキスト">
          <a:extLst>
            <a:ext uri="{FF2B5EF4-FFF2-40B4-BE49-F238E27FC236}">
              <a16:creationId xmlns:a16="http://schemas.microsoft.com/office/drawing/2014/main" id="{D3E4A7A9-E4F5-49DE-9193-41A1408F4DD2}"/>
            </a:ext>
          </a:extLst>
        </xdr:cNvPr>
        <xdr:cNvSpPr txBox="1"/>
      </xdr:nvSpPr>
      <xdr:spPr>
        <a:xfrm>
          <a:off x="14742160" y="13842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101600</xdr:rowOff>
    </xdr:from>
    <xdr:to>
      <xdr:col>85</xdr:col>
      <xdr:colOff>177800</xdr:colOff>
      <xdr:row>82</xdr:row>
      <xdr:rowOff>31750</xdr:rowOff>
    </xdr:to>
    <xdr:sp macro="" textlink="">
      <xdr:nvSpPr>
        <xdr:cNvPr id="652" name="フローチャート: 判断 651">
          <a:extLst>
            <a:ext uri="{FF2B5EF4-FFF2-40B4-BE49-F238E27FC236}">
              <a16:creationId xmlns:a16="http://schemas.microsoft.com/office/drawing/2014/main" id="{58BE36FE-044C-4A56-86A1-6CFB3A0DB879}"/>
            </a:ext>
          </a:extLst>
        </xdr:cNvPr>
        <xdr:cNvSpPr/>
      </xdr:nvSpPr>
      <xdr:spPr>
        <a:xfrm>
          <a:off x="14649450" y="139852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149861</xdr:rowOff>
    </xdr:from>
    <xdr:to>
      <xdr:col>81</xdr:col>
      <xdr:colOff>101600</xdr:colOff>
      <xdr:row>82</xdr:row>
      <xdr:rowOff>80011</xdr:rowOff>
    </xdr:to>
    <xdr:sp macro="" textlink="">
      <xdr:nvSpPr>
        <xdr:cNvPr id="653" name="フローチャート: 判断 652">
          <a:extLst>
            <a:ext uri="{FF2B5EF4-FFF2-40B4-BE49-F238E27FC236}">
              <a16:creationId xmlns:a16="http://schemas.microsoft.com/office/drawing/2014/main" id="{10E98A6A-91F2-4E70-A9E3-024005FB51FD}"/>
            </a:ext>
          </a:extLst>
        </xdr:cNvPr>
        <xdr:cNvSpPr/>
      </xdr:nvSpPr>
      <xdr:spPr>
        <a:xfrm>
          <a:off x="13887450" y="1403731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152400</xdr:rowOff>
    </xdr:from>
    <xdr:to>
      <xdr:col>76</xdr:col>
      <xdr:colOff>165100</xdr:colOff>
      <xdr:row>82</xdr:row>
      <xdr:rowOff>82550</xdr:rowOff>
    </xdr:to>
    <xdr:sp macro="" textlink="">
      <xdr:nvSpPr>
        <xdr:cNvPr id="654" name="フローチャート: 判断 653">
          <a:extLst>
            <a:ext uri="{FF2B5EF4-FFF2-40B4-BE49-F238E27FC236}">
              <a16:creationId xmlns:a16="http://schemas.microsoft.com/office/drawing/2014/main" id="{BD34E0C2-D4FE-48B1-8764-11A911F22CA4}"/>
            </a:ext>
          </a:extLst>
        </xdr:cNvPr>
        <xdr:cNvSpPr/>
      </xdr:nvSpPr>
      <xdr:spPr>
        <a:xfrm>
          <a:off x="13089890" y="1403985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144780</xdr:rowOff>
    </xdr:from>
    <xdr:to>
      <xdr:col>72</xdr:col>
      <xdr:colOff>38100</xdr:colOff>
      <xdr:row>82</xdr:row>
      <xdr:rowOff>74930</xdr:rowOff>
    </xdr:to>
    <xdr:sp macro="" textlink="">
      <xdr:nvSpPr>
        <xdr:cNvPr id="655" name="フローチャート: 判断 654">
          <a:extLst>
            <a:ext uri="{FF2B5EF4-FFF2-40B4-BE49-F238E27FC236}">
              <a16:creationId xmlns:a16="http://schemas.microsoft.com/office/drawing/2014/main" id="{A9A3AAF0-CC3B-4CB9-BB11-EA9BF89F6289}"/>
            </a:ext>
          </a:extLst>
        </xdr:cNvPr>
        <xdr:cNvSpPr/>
      </xdr:nvSpPr>
      <xdr:spPr>
        <a:xfrm>
          <a:off x="12303760" y="1403032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101600</xdr:rowOff>
    </xdr:from>
    <xdr:to>
      <xdr:col>67</xdr:col>
      <xdr:colOff>101600</xdr:colOff>
      <xdr:row>82</xdr:row>
      <xdr:rowOff>31750</xdr:rowOff>
    </xdr:to>
    <xdr:sp macro="" textlink="">
      <xdr:nvSpPr>
        <xdr:cNvPr id="656" name="フローチャート: 判断 655">
          <a:extLst>
            <a:ext uri="{FF2B5EF4-FFF2-40B4-BE49-F238E27FC236}">
              <a16:creationId xmlns:a16="http://schemas.microsoft.com/office/drawing/2014/main" id="{463A9EAB-68AA-4D2A-A771-488EF864C982}"/>
            </a:ext>
          </a:extLst>
        </xdr:cNvPr>
        <xdr:cNvSpPr/>
      </xdr:nvSpPr>
      <xdr:spPr>
        <a:xfrm>
          <a:off x="11487150" y="1398524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9B9DA38C-499E-4409-9D00-287784FC3099}"/>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628D8807-4268-4145-840A-55DB037A3591}"/>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6DF731CC-9D16-4F56-9440-A12924D2B1E5}"/>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868A40F0-ECDA-41E9-BC14-954F64737CC3}"/>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7E6486AD-9323-4CFF-B618-751D246656A7}"/>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102870</xdr:rowOff>
    </xdr:from>
    <xdr:to>
      <xdr:col>85</xdr:col>
      <xdr:colOff>177800</xdr:colOff>
      <xdr:row>83</xdr:row>
      <xdr:rowOff>33020</xdr:rowOff>
    </xdr:to>
    <xdr:sp macro="" textlink="">
      <xdr:nvSpPr>
        <xdr:cNvPr id="662" name="楕円 661">
          <a:extLst>
            <a:ext uri="{FF2B5EF4-FFF2-40B4-BE49-F238E27FC236}">
              <a16:creationId xmlns:a16="http://schemas.microsoft.com/office/drawing/2014/main" id="{8FC24638-1B9F-45BE-BF98-2F76FA0A9278}"/>
            </a:ext>
          </a:extLst>
        </xdr:cNvPr>
        <xdr:cNvSpPr/>
      </xdr:nvSpPr>
      <xdr:spPr>
        <a:xfrm>
          <a:off x="14649450" y="1415986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81297</xdr:rowOff>
    </xdr:from>
    <xdr:ext cx="405111" cy="259045"/>
    <xdr:sp macro="" textlink="">
      <xdr:nvSpPr>
        <xdr:cNvPr id="663" name="【児童館】&#10;有形固定資産減価償却率該当値テキスト">
          <a:extLst>
            <a:ext uri="{FF2B5EF4-FFF2-40B4-BE49-F238E27FC236}">
              <a16:creationId xmlns:a16="http://schemas.microsoft.com/office/drawing/2014/main" id="{F1780C32-BC3F-47F0-BAF7-ADA3AC83CA60}"/>
            </a:ext>
          </a:extLst>
        </xdr:cNvPr>
        <xdr:cNvSpPr txBox="1"/>
      </xdr:nvSpPr>
      <xdr:spPr>
        <a:xfrm>
          <a:off x="14742160" y="14142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664" name="楕円 663">
          <a:extLst>
            <a:ext uri="{FF2B5EF4-FFF2-40B4-BE49-F238E27FC236}">
              <a16:creationId xmlns:a16="http://schemas.microsoft.com/office/drawing/2014/main" id="{67934D76-F440-4278-801E-DCF933492CAF}"/>
            </a:ext>
          </a:extLst>
        </xdr:cNvPr>
        <xdr:cNvSpPr/>
      </xdr:nvSpPr>
      <xdr:spPr>
        <a:xfrm>
          <a:off x="13887450" y="1419097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153670</xdr:rowOff>
    </xdr:from>
    <xdr:to>
      <xdr:col>85</xdr:col>
      <xdr:colOff>127000</xdr:colOff>
      <xdr:row>83</xdr:row>
      <xdr:rowOff>15239</xdr:rowOff>
    </xdr:to>
    <xdr:cxnSp macro="">
      <xdr:nvCxnSpPr>
        <xdr:cNvPr id="665" name="直線コネクタ 664">
          <a:extLst>
            <a:ext uri="{FF2B5EF4-FFF2-40B4-BE49-F238E27FC236}">
              <a16:creationId xmlns:a16="http://schemas.microsoft.com/office/drawing/2014/main" id="{99BEEF2A-0A33-4F2E-BC7D-16636FB2D6BE}"/>
            </a:ext>
          </a:extLst>
        </xdr:cNvPr>
        <xdr:cNvCxnSpPr/>
      </xdr:nvCxnSpPr>
      <xdr:spPr>
        <a:xfrm flipV="1">
          <a:off x="13942060" y="14212570"/>
          <a:ext cx="762000" cy="3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168911</xdr:rowOff>
    </xdr:from>
    <xdr:to>
      <xdr:col>76</xdr:col>
      <xdr:colOff>165100</xdr:colOff>
      <xdr:row>83</xdr:row>
      <xdr:rowOff>99061</xdr:rowOff>
    </xdr:to>
    <xdr:sp macro="" textlink="">
      <xdr:nvSpPr>
        <xdr:cNvPr id="666" name="楕円 665">
          <a:extLst>
            <a:ext uri="{FF2B5EF4-FFF2-40B4-BE49-F238E27FC236}">
              <a16:creationId xmlns:a16="http://schemas.microsoft.com/office/drawing/2014/main" id="{63583F44-65FF-409B-A922-914A931650D7}"/>
            </a:ext>
          </a:extLst>
        </xdr:cNvPr>
        <xdr:cNvSpPr/>
      </xdr:nvSpPr>
      <xdr:spPr>
        <a:xfrm>
          <a:off x="13089890" y="14231621"/>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15239</xdr:rowOff>
    </xdr:from>
    <xdr:to>
      <xdr:col>81</xdr:col>
      <xdr:colOff>50800</xdr:colOff>
      <xdr:row>83</xdr:row>
      <xdr:rowOff>48261</xdr:rowOff>
    </xdr:to>
    <xdr:cxnSp macro="">
      <xdr:nvCxnSpPr>
        <xdr:cNvPr id="667" name="直線コネクタ 666">
          <a:extLst>
            <a:ext uri="{FF2B5EF4-FFF2-40B4-BE49-F238E27FC236}">
              <a16:creationId xmlns:a16="http://schemas.microsoft.com/office/drawing/2014/main" id="{B8C6A905-8B28-44E1-BEA5-D3DC995D68D9}"/>
            </a:ext>
          </a:extLst>
        </xdr:cNvPr>
        <xdr:cNvCxnSpPr/>
      </xdr:nvCxnSpPr>
      <xdr:spPr>
        <a:xfrm flipV="1">
          <a:off x="13144500" y="14249399"/>
          <a:ext cx="797560" cy="3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99061</xdr:rowOff>
    </xdr:from>
    <xdr:to>
      <xdr:col>72</xdr:col>
      <xdr:colOff>38100</xdr:colOff>
      <xdr:row>83</xdr:row>
      <xdr:rowOff>29211</xdr:rowOff>
    </xdr:to>
    <xdr:sp macro="" textlink="">
      <xdr:nvSpPr>
        <xdr:cNvPr id="668" name="楕円 667">
          <a:extLst>
            <a:ext uri="{FF2B5EF4-FFF2-40B4-BE49-F238E27FC236}">
              <a16:creationId xmlns:a16="http://schemas.microsoft.com/office/drawing/2014/main" id="{504BA132-2FF7-4FEF-AE7C-E57A2AA1AC27}"/>
            </a:ext>
          </a:extLst>
        </xdr:cNvPr>
        <xdr:cNvSpPr/>
      </xdr:nvSpPr>
      <xdr:spPr>
        <a:xfrm>
          <a:off x="12303760" y="1415415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149861</xdr:rowOff>
    </xdr:from>
    <xdr:to>
      <xdr:col>76</xdr:col>
      <xdr:colOff>114300</xdr:colOff>
      <xdr:row>83</xdr:row>
      <xdr:rowOff>48261</xdr:rowOff>
    </xdr:to>
    <xdr:cxnSp macro="">
      <xdr:nvCxnSpPr>
        <xdr:cNvPr id="669" name="直線コネクタ 668">
          <a:extLst>
            <a:ext uri="{FF2B5EF4-FFF2-40B4-BE49-F238E27FC236}">
              <a16:creationId xmlns:a16="http://schemas.microsoft.com/office/drawing/2014/main" id="{F25E464D-C06C-43CD-8ADA-7E091B0E043B}"/>
            </a:ext>
          </a:extLst>
        </xdr:cNvPr>
        <xdr:cNvCxnSpPr/>
      </xdr:nvCxnSpPr>
      <xdr:spPr>
        <a:xfrm>
          <a:off x="12346940" y="14208761"/>
          <a:ext cx="797560" cy="7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139700</xdr:rowOff>
    </xdr:from>
    <xdr:to>
      <xdr:col>67</xdr:col>
      <xdr:colOff>101600</xdr:colOff>
      <xdr:row>83</xdr:row>
      <xdr:rowOff>69850</xdr:rowOff>
    </xdr:to>
    <xdr:sp macro="" textlink="">
      <xdr:nvSpPr>
        <xdr:cNvPr id="670" name="楕円 669">
          <a:extLst>
            <a:ext uri="{FF2B5EF4-FFF2-40B4-BE49-F238E27FC236}">
              <a16:creationId xmlns:a16="http://schemas.microsoft.com/office/drawing/2014/main" id="{F02369C3-AE5E-497A-816A-F05B158DE43D}"/>
            </a:ext>
          </a:extLst>
        </xdr:cNvPr>
        <xdr:cNvSpPr/>
      </xdr:nvSpPr>
      <xdr:spPr>
        <a:xfrm>
          <a:off x="11487150" y="141947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149861</xdr:rowOff>
    </xdr:from>
    <xdr:to>
      <xdr:col>71</xdr:col>
      <xdr:colOff>177800</xdr:colOff>
      <xdr:row>83</xdr:row>
      <xdr:rowOff>19050</xdr:rowOff>
    </xdr:to>
    <xdr:cxnSp macro="">
      <xdr:nvCxnSpPr>
        <xdr:cNvPr id="671" name="直線コネクタ 670">
          <a:extLst>
            <a:ext uri="{FF2B5EF4-FFF2-40B4-BE49-F238E27FC236}">
              <a16:creationId xmlns:a16="http://schemas.microsoft.com/office/drawing/2014/main" id="{E3A15873-F380-43CD-AFC7-3CEC645391B3}"/>
            </a:ext>
          </a:extLst>
        </xdr:cNvPr>
        <xdr:cNvCxnSpPr/>
      </xdr:nvCxnSpPr>
      <xdr:spPr>
        <a:xfrm flipV="1">
          <a:off x="11541760" y="14208761"/>
          <a:ext cx="805180" cy="3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96538</xdr:rowOff>
    </xdr:from>
    <xdr:ext cx="405111" cy="259045"/>
    <xdr:sp macro="" textlink="">
      <xdr:nvSpPr>
        <xdr:cNvPr id="672" name="n_1aveValue【児童館】&#10;有形固定資産減価償却率">
          <a:extLst>
            <a:ext uri="{FF2B5EF4-FFF2-40B4-BE49-F238E27FC236}">
              <a16:creationId xmlns:a16="http://schemas.microsoft.com/office/drawing/2014/main" id="{61BA8020-7E49-4DC5-927B-F48D014D8F53}"/>
            </a:ext>
          </a:extLst>
        </xdr:cNvPr>
        <xdr:cNvSpPr txBox="1"/>
      </xdr:nvSpPr>
      <xdr:spPr>
        <a:xfrm>
          <a:off x="13738234" y="13808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99077</xdr:rowOff>
    </xdr:from>
    <xdr:ext cx="405111" cy="259045"/>
    <xdr:sp macro="" textlink="">
      <xdr:nvSpPr>
        <xdr:cNvPr id="673" name="n_2aveValue【児童館】&#10;有形固定資産減価償却率">
          <a:extLst>
            <a:ext uri="{FF2B5EF4-FFF2-40B4-BE49-F238E27FC236}">
              <a16:creationId xmlns:a16="http://schemas.microsoft.com/office/drawing/2014/main" id="{E2F54253-7024-4F11-8509-02A90155A9CE}"/>
            </a:ext>
          </a:extLst>
        </xdr:cNvPr>
        <xdr:cNvSpPr txBox="1"/>
      </xdr:nvSpPr>
      <xdr:spPr>
        <a:xfrm>
          <a:off x="12957184" y="13811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91457</xdr:rowOff>
    </xdr:from>
    <xdr:ext cx="405111" cy="259045"/>
    <xdr:sp macro="" textlink="">
      <xdr:nvSpPr>
        <xdr:cNvPr id="674" name="n_3aveValue【児童館】&#10;有形固定資産減価償却率">
          <a:extLst>
            <a:ext uri="{FF2B5EF4-FFF2-40B4-BE49-F238E27FC236}">
              <a16:creationId xmlns:a16="http://schemas.microsoft.com/office/drawing/2014/main" id="{6987125E-B0ED-466F-A7C9-8F1B54E8D103}"/>
            </a:ext>
          </a:extLst>
        </xdr:cNvPr>
        <xdr:cNvSpPr txBox="1"/>
      </xdr:nvSpPr>
      <xdr:spPr>
        <a:xfrm>
          <a:off x="12171054" y="13811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48277</xdr:rowOff>
    </xdr:from>
    <xdr:ext cx="405111" cy="259045"/>
    <xdr:sp macro="" textlink="">
      <xdr:nvSpPr>
        <xdr:cNvPr id="675" name="n_4aveValue【児童館】&#10;有形固定資産減価償却率">
          <a:extLst>
            <a:ext uri="{FF2B5EF4-FFF2-40B4-BE49-F238E27FC236}">
              <a16:creationId xmlns:a16="http://schemas.microsoft.com/office/drawing/2014/main" id="{6D0164E4-A84D-4640-B22F-51412780F025}"/>
            </a:ext>
          </a:extLst>
        </xdr:cNvPr>
        <xdr:cNvSpPr txBox="1"/>
      </xdr:nvSpPr>
      <xdr:spPr>
        <a:xfrm>
          <a:off x="113544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57166</xdr:rowOff>
    </xdr:from>
    <xdr:ext cx="405111" cy="259045"/>
    <xdr:sp macro="" textlink="">
      <xdr:nvSpPr>
        <xdr:cNvPr id="676" name="n_1mainValue【児童館】&#10;有形固定資産減価償却率">
          <a:extLst>
            <a:ext uri="{FF2B5EF4-FFF2-40B4-BE49-F238E27FC236}">
              <a16:creationId xmlns:a16="http://schemas.microsoft.com/office/drawing/2014/main" id="{6A0BECE2-C8DC-49D6-B4DE-FBA8B99A10A3}"/>
            </a:ext>
          </a:extLst>
        </xdr:cNvPr>
        <xdr:cNvSpPr txBox="1"/>
      </xdr:nvSpPr>
      <xdr:spPr>
        <a:xfrm>
          <a:off x="13738234" y="14283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90188</xdr:rowOff>
    </xdr:from>
    <xdr:ext cx="405111" cy="259045"/>
    <xdr:sp macro="" textlink="">
      <xdr:nvSpPr>
        <xdr:cNvPr id="677" name="n_2mainValue【児童館】&#10;有形固定資産減価償却率">
          <a:extLst>
            <a:ext uri="{FF2B5EF4-FFF2-40B4-BE49-F238E27FC236}">
              <a16:creationId xmlns:a16="http://schemas.microsoft.com/office/drawing/2014/main" id="{E99EF9F6-2A99-40CB-ACA7-33A1798613BC}"/>
            </a:ext>
          </a:extLst>
        </xdr:cNvPr>
        <xdr:cNvSpPr txBox="1"/>
      </xdr:nvSpPr>
      <xdr:spPr>
        <a:xfrm>
          <a:off x="12957184" y="14324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20338</xdr:rowOff>
    </xdr:from>
    <xdr:ext cx="405111" cy="259045"/>
    <xdr:sp macro="" textlink="">
      <xdr:nvSpPr>
        <xdr:cNvPr id="678" name="n_3mainValue【児童館】&#10;有形固定資産減価償却率">
          <a:extLst>
            <a:ext uri="{FF2B5EF4-FFF2-40B4-BE49-F238E27FC236}">
              <a16:creationId xmlns:a16="http://schemas.microsoft.com/office/drawing/2014/main" id="{6812CD9B-B795-4803-87C3-FDEDF2EA34B7}"/>
            </a:ext>
          </a:extLst>
        </xdr:cNvPr>
        <xdr:cNvSpPr txBox="1"/>
      </xdr:nvSpPr>
      <xdr:spPr>
        <a:xfrm>
          <a:off x="12171054" y="1424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60977</xdr:rowOff>
    </xdr:from>
    <xdr:ext cx="405111" cy="259045"/>
    <xdr:sp macro="" textlink="">
      <xdr:nvSpPr>
        <xdr:cNvPr id="679" name="n_4mainValue【児童館】&#10;有形固定資産減価償却率">
          <a:extLst>
            <a:ext uri="{FF2B5EF4-FFF2-40B4-BE49-F238E27FC236}">
              <a16:creationId xmlns:a16="http://schemas.microsoft.com/office/drawing/2014/main" id="{AA2A4F61-139F-4C5C-BD62-42BA20BB93AD}"/>
            </a:ext>
          </a:extLst>
        </xdr:cNvPr>
        <xdr:cNvSpPr txBox="1"/>
      </xdr:nvSpPr>
      <xdr:spPr>
        <a:xfrm>
          <a:off x="11354444" y="1428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0DD88C56-7885-49C1-B9E8-212678B54282}"/>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2493A389-C321-4519-842C-3A84C009036E}"/>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B62248F0-0744-4EBD-AE27-0ACE3E935297}"/>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F3C38B10-B682-49D1-9B42-DC9ED4F93023}"/>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CBD5226E-E318-420C-ACF8-CDCE0A543441}"/>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D859D52B-453B-4BB8-9F07-BFAA6CFAF5D5}"/>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42C9BED9-85D0-4FC9-89AA-D0F166035074}"/>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99656F8E-78B2-4ECE-BFC6-A9DB281CEF6F}"/>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4B4AAB6D-8E98-4474-8106-824F8A67D0B7}"/>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B9CB6780-2385-496E-BFE0-8433120B1A8B}"/>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0" name="直線コネクタ 689">
          <a:extLst>
            <a:ext uri="{FF2B5EF4-FFF2-40B4-BE49-F238E27FC236}">
              <a16:creationId xmlns:a16="http://schemas.microsoft.com/office/drawing/2014/main" id="{0105C2D2-A9B6-4295-A0AE-F164DAACBFA8}"/>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1" name="テキスト ボックス 690">
          <a:extLst>
            <a:ext uri="{FF2B5EF4-FFF2-40B4-BE49-F238E27FC236}">
              <a16:creationId xmlns:a16="http://schemas.microsoft.com/office/drawing/2014/main" id="{484B8E2F-C87A-4A0A-9FF4-107B639EB6A8}"/>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2" name="直線コネクタ 691">
          <a:extLst>
            <a:ext uri="{FF2B5EF4-FFF2-40B4-BE49-F238E27FC236}">
              <a16:creationId xmlns:a16="http://schemas.microsoft.com/office/drawing/2014/main" id="{3573B51C-3350-4644-9BD8-57A9ABAFD837}"/>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3" name="テキスト ボックス 692">
          <a:extLst>
            <a:ext uri="{FF2B5EF4-FFF2-40B4-BE49-F238E27FC236}">
              <a16:creationId xmlns:a16="http://schemas.microsoft.com/office/drawing/2014/main" id="{759257AD-7D7C-4F10-8CEF-2D5F06C2AA16}"/>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4" name="直線コネクタ 693">
          <a:extLst>
            <a:ext uri="{FF2B5EF4-FFF2-40B4-BE49-F238E27FC236}">
              <a16:creationId xmlns:a16="http://schemas.microsoft.com/office/drawing/2014/main" id="{0E33E4E5-F22A-43A5-913F-BD32D27B8562}"/>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5" name="テキスト ボックス 694">
          <a:extLst>
            <a:ext uri="{FF2B5EF4-FFF2-40B4-BE49-F238E27FC236}">
              <a16:creationId xmlns:a16="http://schemas.microsoft.com/office/drawing/2014/main" id="{2F94D301-900C-4574-B7A5-1F3014C91A68}"/>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6" name="直線コネクタ 695">
          <a:extLst>
            <a:ext uri="{FF2B5EF4-FFF2-40B4-BE49-F238E27FC236}">
              <a16:creationId xmlns:a16="http://schemas.microsoft.com/office/drawing/2014/main" id="{E010A48B-B16C-470F-9C84-3630B3957A8C}"/>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7" name="テキスト ボックス 696">
          <a:extLst>
            <a:ext uri="{FF2B5EF4-FFF2-40B4-BE49-F238E27FC236}">
              <a16:creationId xmlns:a16="http://schemas.microsoft.com/office/drawing/2014/main" id="{5EDF5D57-E3E1-4915-AEFB-1DE2D7911374}"/>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8" name="直線コネクタ 697">
          <a:extLst>
            <a:ext uri="{FF2B5EF4-FFF2-40B4-BE49-F238E27FC236}">
              <a16:creationId xmlns:a16="http://schemas.microsoft.com/office/drawing/2014/main" id="{14670953-6C3D-454A-8918-745F02DA2C54}"/>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9" name="テキスト ボックス 698">
          <a:extLst>
            <a:ext uri="{FF2B5EF4-FFF2-40B4-BE49-F238E27FC236}">
              <a16:creationId xmlns:a16="http://schemas.microsoft.com/office/drawing/2014/main" id="{39FB1791-2EEB-4F5B-A5DB-7C608211CC84}"/>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0" name="直線コネクタ 699">
          <a:extLst>
            <a:ext uri="{FF2B5EF4-FFF2-40B4-BE49-F238E27FC236}">
              <a16:creationId xmlns:a16="http://schemas.microsoft.com/office/drawing/2014/main" id="{50C2FCC9-00A2-4E4D-A8CC-D269F5D6031B}"/>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1" name="テキスト ボックス 700">
          <a:extLst>
            <a:ext uri="{FF2B5EF4-FFF2-40B4-BE49-F238E27FC236}">
              <a16:creationId xmlns:a16="http://schemas.microsoft.com/office/drawing/2014/main" id="{84855027-B51F-42F9-A6EA-A14FCF07F2D3}"/>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3B9ADB24-C820-4108-9581-EC772C5E9408}"/>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63BE3EFA-0375-4106-8EA3-7728C4F3BC5C}"/>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7625734F-1FC5-4FC8-BEB8-CE5E74E24056}"/>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16329</xdr:rowOff>
    </xdr:from>
    <xdr:to>
      <xdr:col>116</xdr:col>
      <xdr:colOff>62864</xdr:colOff>
      <xdr:row>86</xdr:row>
      <xdr:rowOff>146957</xdr:rowOff>
    </xdr:to>
    <xdr:cxnSp macro="">
      <xdr:nvCxnSpPr>
        <xdr:cNvPr id="705" name="直線コネクタ 704">
          <a:extLst>
            <a:ext uri="{FF2B5EF4-FFF2-40B4-BE49-F238E27FC236}">
              <a16:creationId xmlns:a16="http://schemas.microsoft.com/office/drawing/2014/main" id="{02F2B5D0-F618-4B3E-9AB4-1423AD35CECE}"/>
            </a:ext>
          </a:extLst>
        </xdr:cNvPr>
        <xdr:cNvCxnSpPr/>
      </xdr:nvCxnSpPr>
      <xdr:spPr>
        <a:xfrm flipV="1">
          <a:off x="19947254" y="13393239"/>
          <a:ext cx="0" cy="149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706" name="【児童館】&#10;一人当たり面積最小値テキスト">
          <a:extLst>
            <a:ext uri="{FF2B5EF4-FFF2-40B4-BE49-F238E27FC236}">
              <a16:creationId xmlns:a16="http://schemas.microsoft.com/office/drawing/2014/main" id="{3DC331B7-FEA8-4657-B876-C28F621950D8}"/>
            </a:ext>
          </a:extLst>
        </xdr:cNvPr>
        <xdr:cNvSpPr txBox="1"/>
      </xdr:nvSpPr>
      <xdr:spPr>
        <a:xfrm>
          <a:off x="1998599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707" name="直線コネクタ 706">
          <a:extLst>
            <a:ext uri="{FF2B5EF4-FFF2-40B4-BE49-F238E27FC236}">
              <a16:creationId xmlns:a16="http://schemas.microsoft.com/office/drawing/2014/main" id="{C50D75BF-00C2-46C8-B75E-B08AD225E5E0}"/>
            </a:ext>
          </a:extLst>
        </xdr:cNvPr>
        <xdr:cNvCxnSpPr/>
      </xdr:nvCxnSpPr>
      <xdr:spPr>
        <a:xfrm>
          <a:off x="19885660" y="148897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134456</xdr:rowOff>
    </xdr:from>
    <xdr:ext cx="469744" cy="259045"/>
    <xdr:sp macro="" textlink="">
      <xdr:nvSpPr>
        <xdr:cNvPr id="708" name="【児童館】&#10;一人当たり面積最大値テキスト">
          <a:extLst>
            <a:ext uri="{FF2B5EF4-FFF2-40B4-BE49-F238E27FC236}">
              <a16:creationId xmlns:a16="http://schemas.microsoft.com/office/drawing/2014/main" id="{B99674DC-4FCD-4651-B4AB-2B939224E862}"/>
            </a:ext>
          </a:extLst>
        </xdr:cNvPr>
        <xdr:cNvSpPr txBox="1"/>
      </xdr:nvSpPr>
      <xdr:spPr>
        <a:xfrm>
          <a:off x="19985990" y="1316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16329</xdr:rowOff>
    </xdr:from>
    <xdr:to>
      <xdr:col>116</xdr:col>
      <xdr:colOff>152400</xdr:colOff>
      <xdr:row>78</xdr:row>
      <xdr:rowOff>16329</xdr:rowOff>
    </xdr:to>
    <xdr:cxnSp macro="">
      <xdr:nvCxnSpPr>
        <xdr:cNvPr id="709" name="直線コネクタ 708">
          <a:extLst>
            <a:ext uri="{FF2B5EF4-FFF2-40B4-BE49-F238E27FC236}">
              <a16:creationId xmlns:a16="http://schemas.microsoft.com/office/drawing/2014/main" id="{E48A701F-3461-4288-9F5C-8B85BFD267E2}"/>
            </a:ext>
          </a:extLst>
        </xdr:cNvPr>
        <xdr:cNvCxnSpPr/>
      </xdr:nvCxnSpPr>
      <xdr:spPr>
        <a:xfrm>
          <a:off x="19885660" y="13393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146248</xdr:rowOff>
    </xdr:from>
    <xdr:ext cx="469744" cy="259045"/>
    <xdr:sp macro="" textlink="">
      <xdr:nvSpPr>
        <xdr:cNvPr id="710" name="【児童館】&#10;一人当たり面積平均値テキスト">
          <a:extLst>
            <a:ext uri="{FF2B5EF4-FFF2-40B4-BE49-F238E27FC236}">
              <a16:creationId xmlns:a16="http://schemas.microsoft.com/office/drawing/2014/main" id="{4F685C38-03B8-4B03-BD9A-36C1B47FB9FC}"/>
            </a:ext>
          </a:extLst>
        </xdr:cNvPr>
        <xdr:cNvSpPr txBox="1"/>
      </xdr:nvSpPr>
      <xdr:spPr>
        <a:xfrm>
          <a:off x="19985990" y="143746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123371</xdr:rowOff>
    </xdr:from>
    <xdr:to>
      <xdr:col>116</xdr:col>
      <xdr:colOff>114300</xdr:colOff>
      <xdr:row>85</xdr:row>
      <xdr:rowOff>53521</xdr:rowOff>
    </xdr:to>
    <xdr:sp macro="" textlink="">
      <xdr:nvSpPr>
        <xdr:cNvPr id="711" name="フローチャート: 判断 710">
          <a:extLst>
            <a:ext uri="{FF2B5EF4-FFF2-40B4-BE49-F238E27FC236}">
              <a16:creationId xmlns:a16="http://schemas.microsoft.com/office/drawing/2014/main" id="{4C4A0DD2-9007-4042-ACE5-F998EEB07084}"/>
            </a:ext>
          </a:extLst>
        </xdr:cNvPr>
        <xdr:cNvSpPr/>
      </xdr:nvSpPr>
      <xdr:spPr>
        <a:xfrm>
          <a:off x="19904710" y="1452707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101600</xdr:rowOff>
    </xdr:from>
    <xdr:to>
      <xdr:col>112</xdr:col>
      <xdr:colOff>38100</xdr:colOff>
      <xdr:row>85</xdr:row>
      <xdr:rowOff>31750</xdr:rowOff>
    </xdr:to>
    <xdr:sp macro="" textlink="">
      <xdr:nvSpPr>
        <xdr:cNvPr id="712" name="フローチャート: 判断 711">
          <a:extLst>
            <a:ext uri="{FF2B5EF4-FFF2-40B4-BE49-F238E27FC236}">
              <a16:creationId xmlns:a16="http://schemas.microsoft.com/office/drawing/2014/main" id="{202D86FA-07B3-49A9-9934-AA499F630BB5}"/>
            </a:ext>
          </a:extLst>
        </xdr:cNvPr>
        <xdr:cNvSpPr/>
      </xdr:nvSpPr>
      <xdr:spPr>
        <a:xfrm>
          <a:off x="19161760" y="144995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134257</xdr:rowOff>
    </xdr:from>
    <xdr:to>
      <xdr:col>107</xdr:col>
      <xdr:colOff>101600</xdr:colOff>
      <xdr:row>85</xdr:row>
      <xdr:rowOff>64407</xdr:rowOff>
    </xdr:to>
    <xdr:sp macro="" textlink="">
      <xdr:nvSpPr>
        <xdr:cNvPr id="713" name="フローチャート: 判断 712">
          <a:extLst>
            <a:ext uri="{FF2B5EF4-FFF2-40B4-BE49-F238E27FC236}">
              <a16:creationId xmlns:a16="http://schemas.microsoft.com/office/drawing/2014/main" id="{4FCC1C2E-E059-44DE-8E45-C3F46A56F88B}"/>
            </a:ext>
          </a:extLst>
        </xdr:cNvPr>
        <xdr:cNvSpPr/>
      </xdr:nvSpPr>
      <xdr:spPr>
        <a:xfrm>
          <a:off x="18345150" y="145322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145143</xdr:rowOff>
    </xdr:from>
    <xdr:to>
      <xdr:col>102</xdr:col>
      <xdr:colOff>165100</xdr:colOff>
      <xdr:row>85</xdr:row>
      <xdr:rowOff>75293</xdr:rowOff>
    </xdr:to>
    <xdr:sp macro="" textlink="">
      <xdr:nvSpPr>
        <xdr:cNvPr id="714" name="フローチャート: 判断 713">
          <a:extLst>
            <a:ext uri="{FF2B5EF4-FFF2-40B4-BE49-F238E27FC236}">
              <a16:creationId xmlns:a16="http://schemas.microsoft.com/office/drawing/2014/main" id="{B1F0DD69-61BD-46E4-B9F7-D47C744EAA72}"/>
            </a:ext>
          </a:extLst>
        </xdr:cNvPr>
        <xdr:cNvSpPr/>
      </xdr:nvSpPr>
      <xdr:spPr>
        <a:xfrm>
          <a:off x="17547590" y="1454503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123371</xdr:rowOff>
    </xdr:from>
    <xdr:to>
      <xdr:col>98</xdr:col>
      <xdr:colOff>38100</xdr:colOff>
      <xdr:row>85</xdr:row>
      <xdr:rowOff>53521</xdr:rowOff>
    </xdr:to>
    <xdr:sp macro="" textlink="">
      <xdr:nvSpPr>
        <xdr:cNvPr id="715" name="フローチャート: 判断 714">
          <a:extLst>
            <a:ext uri="{FF2B5EF4-FFF2-40B4-BE49-F238E27FC236}">
              <a16:creationId xmlns:a16="http://schemas.microsoft.com/office/drawing/2014/main" id="{6D3E77A9-3755-48B5-BDEA-FE37E467A9F9}"/>
            </a:ext>
          </a:extLst>
        </xdr:cNvPr>
        <xdr:cNvSpPr/>
      </xdr:nvSpPr>
      <xdr:spPr>
        <a:xfrm>
          <a:off x="16761460" y="1452707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1C8F3E1E-0452-467D-9AD3-9C96137EBD16}"/>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37A92391-45ED-4101-80EF-79CAA382811A}"/>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BFBC43C6-520E-4AC8-9D8E-6D4E03D17BF6}"/>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EF668E9C-4C92-41F9-B9A1-9A96F92E24FC}"/>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64C61CF3-4E01-43AD-972F-990C5B07A617}"/>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41729</xdr:rowOff>
    </xdr:from>
    <xdr:to>
      <xdr:col>116</xdr:col>
      <xdr:colOff>114300</xdr:colOff>
      <xdr:row>86</xdr:row>
      <xdr:rowOff>143329</xdr:rowOff>
    </xdr:to>
    <xdr:sp macro="" textlink="">
      <xdr:nvSpPr>
        <xdr:cNvPr id="721" name="楕円 720">
          <a:extLst>
            <a:ext uri="{FF2B5EF4-FFF2-40B4-BE49-F238E27FC236}">
              <a16:creationId xmlns:a16="http://schemas.microsoft.com/office/drawing/2014/main" id="{5843A9EC-264C-4394-AE7B-0A7D73EB2879}"/>
            </a:ext>
          </a:extLst>
        </xdr:cNvPr>
        <xdr:cNvSpPr/>
      </xdr:nvSpPr>
      <xdr:spPr>
        <a:xfrm>
          <a:off x="19904710" y="1478642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128106</xdr:rowOff>
    </xdr:from>
    <xdr:ext cx="469744" cy="259045"/>
    <xdr:sp macro="" textlink="">
      <xdr:nvSpPr>
        <xdr:cNvPr id="722" name="【児童館】&#10;一人当たり面積該当値テキスト">
          <a:extLst>
            <a:ext uri="{FF2B5EF4-FFF2-40B4-BE49-F238E27FC236}">
              <a16:creationId xmlns:a16="http://schemas.microsoft.com/office/drawing/2014/main" id="{1CC08A3E-B7F5-451B-BF8A-189F513FBA70}"/>
            </a:ext>
          </a:extLst>
        </xdr:cNvPr>
        <xdr:cNvSpPr txBox="1"/>
      </xdr:nvSpPr>
      <xdr:spPr>
        <a:xfrm>
          <a:off x="19985990" y="1470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136979</xdr:rowOff>
    </xdr:from>
    <xdr:to>
      <xdr:col>112</xdr:col>
      <xdr:colOff>38100</xdr:colOff>
      <xdr:row>86</xdr:row>
      <xdr:rowOff>67129</xdr:rowOff>
    </xdr:to>
    <xdr:sp macro="" textlink="">
      <xdr:nvSpPr>
        <xdr:cNvPr id="723" name="楕円 722">
          <a:extLst>
            <a:ext uri="{FF2B5EF4-FFF2-40B4-BE49-F238E27FC236}">
              <a16:creationId xmlns:a16="http://schemas.microsoft.com/office/drawing/2014/main" id="{10A62F6A-596F-47BF-B525-21305DE497A6}"/>
            </a:ext>
          </a:extLst>
        </xdr:cNvPr>
        <xdr:cNvSpPr/>
      </xdr:nvSpPr>
      <xdr:spPr>
        <a:xfrm>
          <a:off x="19161760" y="1470641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16329</xdr:rowOff>
    </xdr:from>
    <xdr:to>
      <xdr:col>116</xdr:col>
      <xdr:colOff>63500</xdr:colOff>
      <xdr:row>86</xdr:row>
      <xdr:rowOff>92529</xdr:rowOff>
    </xdr:to>
    <xdr:cxnSp macro="">
      <xdr:nvCxnSpPr>
        <xdr:cNvPr id="724" name="直線コネクタ 723">
          <a:extLst>
            <a:ext uri="{FF2B5EF4-FFF2-40B4-BE49-F238E27FC236}">
              <a16:creationId xmlns:a16="http://schemas.microsoft.com/office/drawing/2014/main" id="{832D0492-B40B-4638-AE9B-6F893630482A}"/>
            </a:ext>
          </a:extLst>
        </xdr:cNvPr>
        <xdr:cNvCxnSpPr/>
      </xdr:nvCxnSpPr>
      <xdr:spPr>
        <a:xfrm>
          <a:off x="19204940" y="14764839"/>
          <a:ext cx="74295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136979</xdr:rowOff>
    </xdr:from>
    <xdr:to>
      <xdr:col>107</xdr:col>
      <xdr:colOff>101600</xdr:colOff>
      <xdr:row>86</xdr:row>
      <xdr:rowOff>67129</xdr:rowOff>
    </xdr:to>
    <xdr:sp macro="" textlink="">
      <xdr:nvSpPr>
        <xdr:cNvPr id="725" name="楕円 724">
          <a:extLst>
            <a:ext uri="{FF2B5EF4-FFF2-40B4-BE49-F238E27FC236}">
              <a16:creationId xmlns:a16="http://schemas.microsoft.com/office/drawing/2014/main" id="{D7D1270C-B21E-4D0B-AB73-8527CBEBEE7A}"/>
            </a:ext>
          </a:extLst>
        </xdr:cNvPr>
        <xdr:cNvSpPr/>
      </xdr:nvSpPr>
      <xdr:spPr>
        <a:xfrm>
          <a:off x="18345150" y="1470641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16329</xdr:rowOff>
    </xdr:from>
    <xdr:to>
      <xdr:col>111</xdr:col>
      <xdr:colOff>177800</xdr:colOff>
      <xdr:row>86</xdr:row>
      <xdr:rowOff>16329</xdr:rowOff>
    </xdr:to>
    <xdr:cxnSp macro="">
      <xdr:nvCxnSpPr>
        <xdr:cNvPr id="726" name="直線コネクタ 725">
          <a:extLst>
            <a:ext uri="{FF2B5EF4-FFF2-40B4-BE49-F238E27FC236}">
              <a16:creationId xmlns:a16="http://schemas.microsoft.com/office/drawing/2014/main" id="{78C82EBA-DD63-44C2-B54F-4C6E05DA216D}"/>
            </a:ext>
          </a:extLst>
        </xdr:cNvPr>
        <xdr:cNvCxnSpPr/>
      </xdr:nvCxnSpPr>
      <xdr:spPr>
        <a:xfrm>
          <a:off x="18399760" y="1476483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136979</xdr:rowOff>
    </xdr:from>
    <xdr:to>
      <xdr:col>102</xdr:col>
      <xdr:colOff>165100</xdr:colOff>
      <xdr:row>86</xdr:row>
      <xdr:rowOff>67129</xdr:rowOff>
    </xdr:to>
    <xdr:sp macro="" textlink="">
      <xdr:nvSpPr>
        <xdr:cNvPr id="727" name="楕円 726">
          <a:extLst>
            <a:ext uri="{FF2B5EF4-FFF2-40B4-BE49-F238E27FC236}">
              <a16:creationId xmlns:a16="http://schemas.microsoft.com/office/drawing/2014/main" id="{40E8463E-0720-492C-A98E-A200986621EF}"/>
            </a:ext>
          </a:extLst>
        </xdr:cNvPr>
        <xdr:cNvSpPr/>
      </xdr:nvSpPr>
      <xdr:spPr>
        <a:xfrm>
          <a:off x="17547590" y="1470641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16329</xdr:rowOff>
    </xdr:from>
    <xdr:to>
      <xdr:col>107</xdr:col>
      <xdr:colOff>50800</xdr:colOff>
      <xdr:row>86</xdr:row>
      <xdr:rowOff>16329</xdr:rowOff>
    </xdr:to>
    <xdr:cxnSp macro="">
      <xdr:nvCxnSpPr>
        <xdr:cNvPr id="728" name="直線コネクタ 727">
          <a:extLst>
            <a:ext uri="{FF2B5EF4-FFF2-40B4-BE49-F238E27FC236}">
              <a16:creationId xmlns:a16="http://schemas.microsoft.com/office/drawing/2014/main" id="{3953255D-27CE-4044-8433-5BCDCE2397BA}"/>
            </a:ext>
          </a:extLst>
        </xdr:cNvPr>
        <xdr:cNvCxnSpPr/>
      </xdr:nvCxnSpPr>
      <xdr:spPr>
        <a:xfrm>
          <a:off x="17602200" y="1476483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147864</xdr:rowOff>
    </xdr:from>
    <xdr:to>
      <xdr:col>98</xdr:col>
      <xdr:colOff>38100</xdr:colOff>
      <xdr:row>86</xdr:row>
      <xdr:rowOff>78014</xdr:rowOff>
    </xdr:to>
    <xdr:sp macro="" textlink="">
      <xdr:nvSpPr>
        <xdr:cNvPr id="729" name="楕円 728">
          <a:extLst>
            <a:ext uri="{FF2B5EF4-FFF2-40B4-BE49-F238E27FC236}">
              <a16:creationId xmlns:a16="http://schemas.microsoft.com/office/drawing/2014/main" id="{6DFB1D30-A5B7-47B4-8D41-B5011C3661E6}"/>
            </a:ext>
          </a:extLst>
        </xdr:cNvPr>
        <xdr:cNvSpPr/>
      </xdr:nvSpPr>
      <xdr:spPr>
        <a:xfrm>
          <a:off x="16761460" y="1471920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16329</xdr:rowOff>
    </xdr:from>
    <xdr:to>
      <xdr:col>102</xdr:col>
      <xdr:colOff>114300</xdr:colOff>
      <xdr:row>86</xdr:row>
      <xdr:rowOff>27214</xdr:rowOff>
    </xdr:to>
    <xdr:cxnSp macro="">
      <xdr:nvCxnSpPr>
        <xdr:cNvPr id="730" name="直線コネクタ 729">
          <a:extLst>
            <a:ext uri="{FF2B5EF4-FFF2-40B4-BE49-F238E27FC236}">
              <a16:creationId xmlns:a16="http://schemas.microsoft.com/office/drawing/2014/main" id="{C3A836F2-8296-43E0-ACB3-CE4A75913764}"/>
            </a:ext>
          </a:extLst>
        </xdr:cNvPr>
        <xdr:cNvCxnSpPr/>
      </xdr:nvCxnSpPr>
      <xdr:spPr>
        <a:xfrm flipV="1">
          <a:off x="16804640" y="14764839"/>
          <a:ext cx="79756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48277</xdr:rowOff>
    </xdr:from>
    <xdr:ext cx="469744" cy="259045"/>
    <xdr:sp macro="" textlink="">
      <xdr:nvSpPr>
        <xdr:cNvPr id="731" name="n_1aveValue【児童館】&#10;一人当たり面積">
          <a:extLst>
            <a:ext uri="{FF2B5EF4-FFF2-40B4-BE49-F238E27FC236}">
              <a16:creationId xmlns:a16="http://schemas.microsoft.com/office/drawing/2014/main" id="{5A1DF7D7-57DB-46B1-883E-CEA4EA33F284}"/>
            </a:ext>
          </a:extLst>
        </xdr:cNvPr>
        <xdr:cNvSpPr txBox="1"/>
      </xdr:nvSpPr>
      <xdr:spPr>
        <a:xfrm>
          <a:off x="18982132" y="1428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80934</xdr:rowOff>
    </xdr:from>
    <xdr:ext cx="469744" cy="259045"/>
    <xdr:sp macro="" textlink="">
      <xdr:nvSpPr>
        <xdr:cNvPr id="732" name="n_2aveValue【児童館】&#10;一人当たり面積">
          <a:extLst>
            <a:ext uri="{FF2B5EF4-FFF2-40B4-BE49-F238E27FC236}">
              <a16:creationId xmlns:a16="http://schemas.microsoft.com/office/drawing/2014/main" id="{FBE7BC91-34A7-484E-986B-FF5C5289F50F}"/>
            </a:ext>
          </a:extLst>
        </xdr:cNvPr>
        <xdr:cNvSpPr txBox="1"/>
      </xdr:nvSpPr>
      <xdr:spPr>
        <a:xfrm>
          <a:off x="18182032" y="1431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91820</xdr:rowOff>
    </xdr:from>
    <xdr:ext cx="469744" cy="259045"/>
    <xdr:sp macro="" textlink="">
      <xdr:nvSpPr>
        <xdr:cNvPr id="733" name="n_3aveValue【児童館】&#10;一人当たり面積">
          <a:extLst>
            <a:ext uri="{FF2B5EF4-FFF2-40B4-BE49-F238E27FC236}">
              <a16:creationId xmlns:a16="http://schemas.microsoft.com/office/drawing/2014/main" id="{35480E0E-B02F-459B-9E6B-BD4E32A18A42}"/>
            </a:ext>
          </a:extLst>
        </xdr:cNvPr>
        <xdr:cNvSpPr txBox="1"/>
      </xdr:nvSpPr>
      <xdr:spPr>
        <a:xfrm>
          <a:off x="17384472" y="14325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70048</xdr:rowOff>
    </xdr:from>
    <xdr:ext cx="469744" cy="259045"/>
    <xdr:sp macro="" textlink="">
      <xdr:nvSpPr>
        <xdr:cNvPr id="734" name="n_4aveValue【児童館】&#10;一人当たり面積">
          <a:extLst>
            <a:ext uri="{FF2B5EF4-FFF2-40B4-BE49-F238E27FC236}">
              <a16:creationId xmlns:a16="http://schemas.microsoft.com/office/drawing/2014/main" id="{D61C910A-4830-4431-87AA-A206B1BB2CE1}"/>
            </a:ext>
          </a:extLst>
        </xdr:cNvPr>
        <xdr:cNvSpPr txBox="1"/>
      </xdr:nvSpPr>
      <xdr:spPr>
        <a:xfrm>
          <a:off x="16588817" y="1429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58256</xdr:rowOff>
    </xdr:from>
    <xdr:ext cx="469744" cy="259045"/>
    <xdr:sp macro="" textlink="">
      <xdr:nvSpPr>
        <xdr:cNvPr id="735" name="n_1mainValue【児童館】&#10;一人当たり面積">
          <a:extLst>
            <a:ext uri="{FF2B5EF4-FFF2-40B4-BE49-F238E27FC236}">
              <a16:creationId xmlns:a16="http://schemas.microsoft.com/office/drawing/2014/main" id="{062F7A38-5232-49BC-9731-3B36B35DCD8C}"/>
            </a:ext>
          </a:extLst>
        </xdr:cNvPr>
        <xdr:cNvSpPr txBox="1"/>
      </xdr:nvSpPr>
      <xdr:spPr>
        <a:xfrm>
          <a:off x="18982132" y="1479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58256</xdr:rowOff>
    </xdr:from>
    <xdr:ext cx="469744" cy="259045"/>
    <xdr:sp macro="" textlink="">
      <xdr:nvSpPr>
        <xdr:cNvPr id="736" name="n_2mainValue【児童館】&#10;一人当たり面積">
          <a:extLst>
            <a:ext uri="{FF2B5EF4-FFF2-40B4-BE49-F238E27FC236}">
              <a16:creationId xmlns:a16="http://schemas.microsoft.com/office/drawing/2014/main" id="{97A05D79-D4C5-4073-AF6F-B98CE07ACE1E}"/>
            </a:ext>
          </a:extLst>
        </xdr:cNvPr>
        <xdr:cNvSpPr txBox="1"/>
      </xdr:nvSpPr>
      <xdr:spPr>
        <a:xfrm>
          <a:off x="18182032" y="1479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58256</xdr:rowOff>
    </xdr:from>
    <xdr:ext cx="469744" cy="259045"/>
    <xdr:sp macro="" textlink="">
      <xdr:nvSpPr>
        <xdr:cNvPr id="737" name="n_3mainValue【児童館】&#10;一人当たり面積">
          <a:extLst>
            <a:ext uri="{FF2B5EF4-FFF2-40B4-BE49-F238E27FC236}">
              <a16:creationId xmlns:a16="http://schemas.microsoft.com/office/drawing/2014/main" id="{432CBD8E-9F00-411E-9144-7953185088D3}"/>
            </a:ext>
          </a:extLst>
        </xdr:cNvPr>
        <xdr:cNvSpPr txBox="1"/>
      </xdr:nvSpPr>
      <xdr:spPr>
        <a:xfrm>
          <a:off x="17384472" y="1479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69141</xdr:rowOff>
    </xdr:from>
    <xdr:ext cx="469744" cy="259045"/>
    <xdr:sp macro="" textlink="">
      <xdr:nvSpPr>
        <xdr:cNvPr id="738" name="n_4mainValue【児童館】&#10;一人当たり面積">
          <a:extLst>
            <a:ext uri="{FF2B5EF4-FFF2-40B4-BE49-F238E27FC236}">
              <a16:creationId xmlns:a16="http://schemas.microsoft.com/office/drawing/2014/main" id="{8D0F76FB-29FE-4EC0-86C9-2643EE99AD44}"/>
            </a:ext>
          </a:extLst>
        </xdr:cNvPr>
        <xdr:cNvSpPr txBox="1"/>
      </xdr:nvSpPr>
      <xdr:spPr>
        <a:xfrm>
          <a:off x="16588817" y="14811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D1FA18AF-E555-4A65-8059-FE8422D99B16}"/>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ACD680DA-3D4A-46DD-823F-F1110C8D651B}"/>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4D4E56F2-890A-4293-94CE-57E9A8EF0069}"/>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CF436C2B-92F7-490F-AA34-98B0BF6F06A4}"/>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1D029ACA-C2AB-4854-88B8-84C69E64403E}"/>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4FDF9940-DC86-4DAB-BB12-F82D26B65C73}"/>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E2247F56-41F9-4415-B1FA-FC0CD5EACB9E}"/>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9517E98A-45C4-4EB5-91CB-E5BFB310AFA1}"/>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1F3B986E-56CC-49E0-9135-3E69582B454C}"/>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03AD3D90-4C53-48EB-80E0-68009C8817AD}"/>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24C06DF8-7ECE-4302-9073-66FC40743B02}"/>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0" name="直線コネクタ 749">
          <a:extLst>
            <a:ext uri="{FF2B5EF4-FFF2-40B4-BE49-F238E27FC236}">
              <a16:creationId xmlns:a16="http://schemas.microsoft.com/office/drawing/2014/main" id="{F2293761-7E22-4ECC-A44A-B57FFE0CF83E}"/>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1" name="テキスト ボックス 750">
          <a:extLst>
            <a:ext uri="{FF2B5EF4-FFF2-40B4-BE49-F238E27FC236}">
              <a16:creationId xmlns:a16="http://schemas.microsoft.com/office/drawing/2014/main" id="{72B0F3BB-E1B0-46E2-A832-0DDFEAF94E3F}"/>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2" name="直線コネクタ 751">
          <a:extLst>
            <a:ext uri="{FF2B5EF4-FFF2-40B4-BE49-F238E27FC236}">
              <a16:creationId xmlns:a16="http://schemas.microsoft.com/office/drawing/2014/main" id="{B1DDA569-8FBA-45C1-AA23-32E8B314ABA1}"/>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3" name="テキスト ボックス 752">
          <a:extLst>
            <a:ext uri="{FF2B5EF4-FFF2-40B4-BE49-F238E27FC236}">
              <a16:creationId xmlns:a16="http://schemas.microsoft.com/office/drawing/2014/main" id="{0D5F9882-1AC2-42D6-9867-AFEE06F76AA6}"/>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4" name="直線コネクタ 753">
          <a:extLst>
            <a:ext uri="{FF2B5EF4-FFF2-40B4-BE49-F238E27FC236}">
              <a16:creationId xmlns:a16="http://schemas.microsoft.com/office/drawing/2014/main" id="{22BF8796-7DC8-4C5B-83B8-C2292F99A5EC}"/>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5" name="テキスト ボックス 754">
          <a:extLst>
            <a:ext uri="{FF2B5EF4-FFF2-40B4-BE49-F238E27FC236}">
              <a16:creationId xmlns:a16="http://schemas.microsoft.com/office/drawing/2014/main" id="{7D55A5FA-B726-4606-9D16-734C0BE6771F}"/>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6" name="直線コネクタ 755">
          <a:extLst>
            <a:ext uri="{FF2B5EF4-FFF2-40B4-BE49-F238E27FC236}">
              <a16:creationId xmlns:a16="http://schemas.microsoft.com/office/drawing/2014/main" id="{A8C20D40-CEB9-4997-8987-634269405C7A}"/>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7" name="テキスト ボックス 756">
          <a:extLst>
            <a:ext uri="{FF2B5EF4-FFF2-40B4-BE49-F238E27FC236}">
              <a16:creationId xmlns:a16="http://schemas.microsoft.com/office/drawing/2014/main" id="{2A3BF249-A8C7-47DC-AC76-71DDFE7D2B83}"/>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8" name="直線コネクタ 757">
          <a:extLst>
            <a:ext uri="{FF2B5EF4-FFF2-40B4-BE49-F238E27FC236}">
              <a16:creationId xmlns:a16="http://schemas.microsoft.com/office/drawing/2014/main" id="{F50B161A-C7B8-4E28-BF94-5AF198EFE1E1}"/>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9" name="テキスト ボックス 758">
          <a:extLst>
            <a:ext uri="{FF2B5EF4-FFF2-40B4-BE49-F238E27FC236}">
              <a16:creationId xmlns:a16="http://schemas.microsoft.com/office/drawing/2014/main" id="{F94F8F69-08B4-4839-B2E8-AE445EB3FC2A}"/>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0" name="直線コネクタ 759">
          <a:extLst>
            <a:ext uri="{FF2B5EF4-FFF2-40B4-BE49-F238E27FC236}">
              <a16:creationId xmlns:a16="http://schemas.microsoft.com/office/drawing/2014/main" id="{1A53A880-2FE8-45C9-9105-D28E8C1737BF}"/>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1" name="テキスト ボックス 760">
          <a:extLst>
            <a:ext uri="{FF2B5EF4-FFF2-40B4-BE49-F238E27FC236}">
              <a16:creationId xmlns:a16="http://schemas.microsoft.com/office/drawing/2014/main" id="{E2EFA8A6-D001-4F5A-BC22-25E8620544C1}"/>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2" name="【公民館】&#10;有形固定資産減価償却率グラフ枠">
          <a:extLst>
            <a:ext uri="{FF2B5EF4-FFF2-40B4-BE49-F238E27FC236}">
              <a16:creationId xmlns:a16="http://schemas.microsoft.com/office/drawing/2014/main" id="{B2960C09-F5AE-481A-854D-5F0B1F1DB5B9}"/>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104775</xdr:rowOff>
    </xdr:from>
    <xdr:to>
      <xdr:col>85</xdr:col>
      <xdr:colOff>126364</xdr:colOff>
      <xdr:row>108</xdr:row>
      <xdr:rowOff>152400</xdr:rowOff>
    </xdr:to>
    <xdr:cxnSp macro="">
      <xdr:nvCxnSpPr>
        <xdr:cNvPr id="763" name="直線コネクタ 762">
          <a:extLst>
            <a:ext uri="{FF2B5EF4-FFF2-40B4-BE49-F238E27FC236}">
              <a16:creationId xmlns:a16="http://schemas.microsoft.com/office/drawing/2014/main" id="{87AF1B6B-9F5D-4151-A664-641106EA257F}"/>
            </a:ext>
          </a:extLst>
        </xdr:cNvPr>
        <xdr:cNvCxnSpPr/>
      </xdr:nvCxnSpPr>
      <xdr:spPr>
        <a:xfrm flipV="1">
          <a:off x="14703424" y="1707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4" name="【公民館】&#10;有形固定資産減価償却率最小値テキスト">
          <a:extLst>
            <a:ext uri="{FF2B5EF4-FFF2-40B4-BE49-F238E27FC236}">
              <a16:creationId xmlns:a16="http://schemas.microsoft.com/office/drawing/2014/main" id="{4FFC6DA4-E2E8-4677-B515-63C0AD3BFB70}"/>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5" name="直線コネクタ 764">
          <a:extLst>
            <a:ext uri="{FF2B5EF4-FFF2-40B4-BE49-F238E27FC236}">
              <a16:creationId xmlns:a16="http://schemas.microsoft.com/office/drawing/2014/main" id="{94542237-B9C5-492B-BB50-A0D26C7CFD2A}"/>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51452</xdr:rowOff>
    </xdr:from>
    <xdr:ext cx="405111" cy="259045"/>
    <xdr:sp macro="" textlink="">
      <xdr:nvSpPr>
        <xdr:cNvPr id="766" name="【公民館】&#10;有形固定資産減価償却率最大値テキスト">
          <a:extLst>
            <a:ext uri="{FF2B5EF4-FFF2-40B4-BE49-F238E27FC236}">
              <a16:creationId xmlns:a16="http://schemas.microsoft.com/office/drawing/2014/main" id="{06D56AC8-CFA7-4C6F-8552-7B9DA6A7D1BF}"/>
            </a:ext>
          </a:extLst>
        </xdr:cNvPr>
        <xdr:cNvSpPr txBox="1"/>
      </xdr:nvSpPr>
      <xdr:spPr>
        <a:xfrm>
          <a:off x="14742160" y="1685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104775</xdr:rowOff>
    </xdr:from>
    <xdr:to>
      <xdr:col>86</xdr:col>
      <xdr:colOff>25400</xdr:colOff>
      <xdr:row>99</xdr:row>
      <xdr:rowOff>104775</xdr:rowOff>
    </xdr:to>
    <xdr:cxnSp macro="">
      <xdr:nvCxnSpPr>
        <xdr:cNvPr id="767" name="直線コネクタ 766">
          <a:extLst>
            <a:ext uri="{FF2B5EF4-FFF2-40B4-BE49-F238E27FC236}">
              <a16:creationId xmlns:a16="http://schemas.microsoft.com/office/drawing/2014/main" id="{CC6B9C63-8FBA-4540-A4DF-6A95D528568D}"/>
            </a:ext>
          </a:extLst>
        </xdr:cNvPr>
        <xdr:cNvCxnSpPr/>
      </xdr:nvCxnSpPr>
      <xdr:spPr>
        <a:xfrm>
          <a:off x="14611350" y="1707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95266</xdr:rowOff>
    </xdr:from>
    <xdr:ext cx="405111" cy="259045"/>
    <xdr:sp macro="" textlink="">
      <xdr:nvSpPr>
        <xdr:cNvPr id="768" name="【公民館】&#10;有形固定資産減価償却率平均値テキスト">
          <a:extLst>
            <a:ext uri="{FF2B5EF4-FFF2-40B4-BE49-F238E27FC236}">
              <a16:creationId xmlns:a16="http://schemas.microsoft.com/office/drawing/2014/main" id="{3A6A5A3C-19F8-4805-9F08-55709FF7300C}"/>
            </a:ext>
          </a:extLst>
        </xdr:cNvPr>
        <xdr:cNvSpPr txBox="1"/>
      </xdr:nvSpPr>
      <xdr:spPr>
        <a:xfrm>
          <a:off x="14742160" y="179222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769" name="フローチャート: 判断 768">
          <a:extLst>
            <a:ext uri="{FF2B5EF4-FFF2-40B4-BE49-F238E27FC236}">
              <a16:creationId xmlns:a16="http://schemas.microsoft.com/office/drawing/2014/main" id="{5713EA06-B49F-48BD-8285-094B68C9FE50}"/>
            </a:ext>
          </a:extLst>
        </xdr:cNvPr>
        <xdr:cNvSpPr/>
      </xdr:nvSpPr>
      <xdr:spPr>
        <a:xfrm>
          <a:off x="14649450" y="1794763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126364</xdr:rowOff>
    </xdr:from>
    <xdr:to>
      <xdr:col>81</xdr:col>
      <xdr:colOff>101600</xdr:colOff>
      <xdr:row>105</xdr:row>
      <xdr:rowOff>56514</xdr:rowOff>
    </xdr:to>
    <xdr:sp macro="" textlink="">
      <xdr:nvSpPr>
        <xdr:cNvPr id="770" name="フローチャート: 判断 769">
          <a:extLst>
            <a:ext uri="{FF2B5EF4-FFF2-40B4-BE49-F238E27FC236}">
              <a16:creationId xmlns:a16="http://schemas.microsoft.com/office/drawing/2014/main" id="{D399891B-61DB-43E6-B56F-FC92DB4AC26F}"/>
            </a:ext>
          </a:extLst>
        </xdr:cNvPr>
        <xdr:cNvSpPr/>
      </xdr:nvSpPr>
      <xdr:spPr>
        <a:xfrm>
          <a:off x="13887450" y="1796097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109220</xdr:rowOff>
    </xdr:from>
    <xdr:to>
      <xdr:col>76</xdr:col>
      <xdr:colOff>165100</xdr:colOff>
      <xdr:row>105</xdr:row>
      <xdr:rowOff>39370</xdr:rowOff>
    </xdr:to>
    <xdr:sp macro="" textlink="">
      <xdr:nvSpPr>
        <xdr:cNvPr id="771" name="フローチャート: 判断 770">
          <a:extLst>
            <a:ext uri="{FF2B5EF4-FFF2-40B4-BE49-F238E27FC236}">
              <a16:creationId xmlns:a16="http://schemas.microsoft.com/office/drawing/2014/main" id="{53998BF1-27EB-4E33-8B7B-FC9CDA4F5F2D}"/>
            </a:ext>
          </a:extLst>
        </xdr:cNvPr>
        <xdr:cNvSpPr/>
      </xdr:nvSpPr>
      <xdr:spPr>
        <a:xfrm>
          <a:off x="13089890" y="1793811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90170</xdr:rowOff>
    </xdr:from>
    <xdr:to>
      <xdr:col>72</xdr:col>
      <xdr:colOff>38100</xdr:colOff>
      <xdr:row>105</xdr:row>
      <xdr:rowOff>20320</xdr:rowOff>
    </xdr:to>
    <xdr:sp macro="" textlink="">
      <xdr:nvSpPr>
        <xdr:cNvPr id="772" name="フローチャート: 判断 771">
          <a:extLst>
            <a:ext uri="{FF2B5EF4-FFF2-40B4-BE49-F238E27FC236}">
              <a16:creationId xmlns:a16="http://schemas.microsoft.com/office/drawing/2014/main" id="{B975978F-E37B-4908-8113-86CABDB5A5D6}"/>
            </a:ext>
          </a:extLst>
        </xdr:cNvPr>
        <xdr:cNvSpPr/>
      </xdr:nvSpPr>
      <xdr:spPr>
        <a:xfrm>
          <a:off x="12303760" y="1792478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773" name="フローチャート: 判断 772">
          <a:extLst>
            <a:ext uri="{FF2B5EF4-FFF2-40B4-BE49-F238E27FC236}">
              <a16:creationId xmlns:a16="http://schemas.microsoft.com/office/drawing/2014/main" id="{4A1DC62C-12EC-4D47-B270-63381DEA60C1}"/>
            </a:ext>
          </a:extLst>
        </xdr:cNvPr>
        <xdr:cNvSpPr/>
      </xdr:nvSpPr>
      <xdr:spPr>
        <a:xfrm>
          <a:off x="11487150" y="179533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F3859A2B-75C6-4614-ABEF-AF48D6D04E7F}"/>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5FB0E208-6E61-429B-9078-81F6EB4ACA63}"/>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686FBDC5-83FA-4FB8-82C5-E61FB27B03E9}"/>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B79988C3-E958-4BD3-94BB-AC42C57BDA6D}"/>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9E92BE13-1921-499D-9A78-B4DC5C161FB3}"/>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61595</xdr:rowOff>
    </xdr:from>
    <xdr:to>
      <xdr:col>85</xdr:col>
      <xdr:colOff>177800</xdr:colOff>
      <xdr:row>104</xdr:row>
      <xdr:rowOff>163195</xdr:rowOff>
    </xdr:to>
    <xdr:sp macro="" textlink="">
      <xdr:nvSpPr>
        <xdr:cNvPr id="779" name="楕円 778">
          <a:extLst>
            <a:ext uri="{FF2B5EF4-FFF2-40B4-BE49-F238E27FC236}">
              <a16:creationId xmlns:a16="http://schemas.microsoft.com/office/drawing/2014/main" id="{C37F2CF2-A7EA-4137-87A1-B19971AE72FC}"/>
            </a:ext>
          </a:extLst>
        </xdr:cNvPr>
        <xdr:cNvSpPr/>
      </xdr:nvSpPr>
      <xdr:spPr>
        <a:xfrm>
          <a:off x="14649450" y="1788858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84472</xdr:rowOff>
    </xdr:from>
    <xdr:ext cx="405111" cy="259045"/>
    <xdr:sp macro="" textlink="">
      <xdr:nvSpPr>
        <xdr:cNvPr id="780" name="【公民館】&#10;有形固定資産減価償却率該当値テキスト">
          <a:extLst>
            <a:ext uri="{FF2B5EF4-FFF2-40B4-BE49-F238E27FC236}">
              <a16:creationId xmlns:a16="http://schemas.microsoft.com/office/drawing/2014/main" id="{1953D0D1-EF15-44D1-B065-DE701514292F}"/>
            </a:ext>
          </a:extLst>
        </xdr:cNvPr>
        <xdr:cNvSpPr txBox="1"/>
      </xdr:nvSpPr>
      <xdr:spPr>
        <a:xfrm>
          <a:off x="14742160" y="1774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90170</xdr:rowOff>
    </xdr:from>
    <xdr:to>
      <xdr:col>81</xdr:col>
      <xdr:colOff>101600</xdr:colOff>
      <xdr:row>105</xdr:row>
      <xdr:rowOff>20320</xdr:rowOff>
    </xdr:to>
    <xdr:sp macro="" textlink="">
      <xdr:nvSpPr>
        <xdr:cNvPr id="781" name="楕円 780">
          <a:extLst>
            <a:ext uri="{FF2B5EF4-FFF2-40B4-BE49-F238E27FC236}">
              <a16:creationId xmlns:a16="http://schemas.microsoft.com/office/drawing/2014/main" id="{0A02D56F-BCE6-4D66-AAFF-156F86409315}"/>
            </a:ext>
          </a:extLst>
        </xdr:cNvPr>
        <xdr:cNvSpPr/>
      </xdr:nvSpPr>
      <xdr:spPr>
        <a:xfrm>
          <a:off x="13887450" y="1792478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112395</xdr:rowOff>
    </xdr:from>
    <xdr:to>
      <xdr:col>85</xdr:col>
      <xdr:colOff>127000</xdr:colOff>
      <xdr:row>104</xdr:row>
      <xdr:rowOff>140970</xdr:rowOff>
    </xdr:to>
    <xdr:cxnSp macro="">
      <xdr:nvCxnSpPr>
        <xdr:cNvPr id="782" name="直線コネクタ 781">
          <a:extLst>
            <a:ext uri="{FF2B5EF4-FFF2-40B4-BE49-F238E27FC236}">
              <a16:creationId xmlns:a16="http://schemas.microsoft.com/office/drawing/2014/main" id="{067F1680-2AFD-4624-87CB-229BC4949444}"/>
            </a:ext>
          </a:extLst>
        </xdr:cNvPr>
        <xdr:cNvCxnSpPr/>
      </xdr:nvCxnSpPr>
      <xdr:spPr>
        <a:xfrm flipV="1">
          <a:off x="13942060" y="17943195"/>
          <a:ext cx="762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36830</xdr:rowOff>
    </xdr:from>
    <xdr:to>
      <xdr:col>76</xdr:col>
      <xdr:colOff>165100</xdr:colOff>
      <xdr:row>104</xdr:row>
      <xdr:rowOff>138430</xdr:rowOff>
    </xdr:to>
    <xdr:sp macro="" textlink="">
      <xdr:nvSpPr>
        <xdr:cNvPr id="783" name="楕円 782">
          <a:extLst>
            <a:ext uri="{FF2B5EF4-FFF2-40B4-BE49-F238E27FC236}">
              <a16:creationId xmlns:a16="http://schemas.microsoft.com/office/drawing/2014/main" id="{B6CAC56A-8F3A-4EAE-B604-548C6E973CDD}"/>
            </a:ext>
          </a:extLst>
        </xdr:cNvPr>
        <xdr:cNvSpPr/>
      </xdr:nvSpPr>
      <xdr:spPr>
        <a:xfrm>
          <a:off x="13089890" y="178676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87630</xdr:rowOff>
    </xdr:from>
    <xdr:to>
      <xdr:col>81</xdr:col>
      <xdr:colOff>50800</xdr:colOff>
      <xdr:row>104</xdr:row>
      <xdr:rowOff>140970</xdr:rowOff>
    </xdr:to>
    <xdr:cxnSp macro="">
      <xdr:nvCxnSpPr>
        <xdr:cNvPr id="784" name="直線コネクタ 783">
          <a:extLst>
            <a:ext uri="{FF2B5EF4-FFF2-40B4-BE49-F238E27FC236}">
              <a16:creationId xmlns:a16="http://schemas.microsoft.com/office/drawing/2014/main" id="{5FC687ED-3ED3-4672-A2F1-E47EC5F0A8B0}"/>
            </a:ext>
          </a:extLst>
        </xdr:cNvPr>
        <xdr:cNvCxnSpPr/>
      </xdr:nvCxnSpPr>
      <xdr:spPr>
        <a:xfrm>
          <a:off x="13144500" y="17922240"/>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149225</xdr:rowOff>
    </xdr:from>
    <xdr:to>
      <xdr:col>72</xdr:col>
      <xdr:colOff>38100</xdr:colOff>
      <xdr:row>105</xdr:row>
      <xdr:rowOff>79375</xdr:rowOff>
    </xdr:to>
    <xdr:sp macro="" textlink="">
      <xdr:nvSpPr>
        <xdr:cNvPr id="785" name="楕円 784">
          <a:extLst>
            <a:ext uri="{FF2B5EF4-FFF2-40B4-BE49-F238E27FC236}">
              <a16:creationId xmlns:a16="http://schemas.microsoft.com/office/drawing/2014/main" id="{563068B1-4A49-4EF2-A3F3-0B8826A78729}"/>
            </a:ext>
          </a:extLst>
        </xdr:cNvPr>
        <xdr:cNvSpPr/>
      </xdr:nvSpPr>
      <xdr:spPr>
        <a:xfrm>
          <a:off x="12303760" y="179800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87630</xdr:rowOff>
    </xdr:from>
    <xdr:to>
      <xdr:col>76</xdr:col>
      <xdr:colOff>114300</xdr:colOff>
      <xdr:row>105</xdr:row>
      <xdr:rowOff>28575</xdr:rowOff>
    </xdr:to>
    <xdr:cxnSp macro="">
      <xdr:nvCxnSpPr>
        <xdr:cNvPr id="786" name="直線コネクタ 785">
          <a:extLst>
            <a:ext uri="{FF2B5EF4-FFF2-40B4-BE49-F238E27FC236}">
              <a16:creationId xmlns:a16="http://schemas.microsoft.com/office/drawing/2014/main" id="{7D104CB9-D053-414B-BBF2-C5C58FC809EC}"/>
            </a:ext>
          </a:extLst>
        </xdr:cNvPr>
        <xdr:cNvCxnSpPr/>
      </xdr:nvCxnSpPr>
      <xdr:spPr>
        <a:xfrm flipV="1">
          <a:off x="12346940" y="17922240"/>
          <a:ext cx="79756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40639</xdr:rowOff>
    </xdr:from>
    <xdr:to>
      <xdr:col>67</xdr:col>
      <xdr:colOff>101600</xdr:colOff>
      <xdr:row>101</xdr:row>
      <xdr:rowOff>142239</xdr:rowOff>
    </xdr:to>
    <xdr:sp macro="" textlink="">
      <xdr:nvSpPr>
        <xdr:cNvPr id="787" name="楕円 786">
          <a:extLst>
            <a:ext uri="{FF2B5EF4-FFF2-40B4-BE49-F238E27FC236}">
              <a16:creationId xmlns:a16="http://schemas.microsoft.com/office/drawing/2014/main" id="{ADC253C1-3769-421E-A374-E2AF624A7C8C}"/>
            </a:ext>
          </a:extLst>
        </xdr:cNvPr>
        <xdr:cNvSpPr/>
      </xdr:nvSpPr>
      <xdr:spPr>
        <a:xfrm>
          <a:off x="11487150" y="1735708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91439</xdr:rowOff>
    </xdr:from>
    <xdr:to>
      <xdr:col>71</xdr:col>
      <xdr:colOff>177800</xdr:colOff>
      <xdr:row>105</xdr:row>
      <xdr:rowOff>28575</xdr:rowOff>
    </xdr:to>
    <xdr:cxnSp macro="">
      <xdr:nvCxnSpPr>
        <xdr:cNvPr id="788" name="直線コネクタ 787">
          <a:extLst>
            <a:ext uri="{FF2B5EF4-FFF2-40B4-BE49-F238E27FC236}">
              <a16:creationId xmlns:a16="http://schemas.microsoft.com/office/drawing/2014/main" id="{3108D726-EA72-4AB3-ACCB-A047634F1646}"/>
            </a:ext>
          </a:extLst>
        </xdr:cNvPr>
        <xdr:cNvCxnSpPr/>
      </xdr:nvCxnSpPr>
      <xdr:spPr>
        <a:xfrm>
          <a:off x="11541760" y="17411699"/>
          <a:ext cx="805180" cy="61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47641</xdr:rowOff>
    </xdr:from>
    <xdr:ext cx="405111" cy="259045"/>
    <xdr:sp macro="" textlink="">
      <xdr:nvSpPr>
        <xdr:cNvPr id="789" name="n_1aveValue【公民館】&#10;有形固定資産減価償却率">
          <a:extLst>
            <a:ext uri="{FF2B5EF4-FFF2-40B4-BE49-F238E27FC236}">
              <a16:creationId xmlns:a16="http://schemas.microsoft.com/office/drawing/2014/main" id="{2139421A-7DE5-4D13-BAB5-BC6BAD85F72E}"/>
            </a:ext>
          </a:extLst>
        </xdr:cNvPr>
        <xdr:cNvSpPr txBox="1"/>
      </xdr:nvSpPr>
      <xdr:spPr>
        <a:xfrm>
          <a:off x="13738234" y="18051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30497</xdr:rowOff>
    </xdr:from>
    <xdr:ext cx="405111" cy="259045"/>
    <xdr:sp macro="" textlink="">
      <xdr:nvSpPr>
        <xdr:cNvPr id="790" name="n_2aveValue【公民館】&#10;有形固定資産減価償却率">
          <a:extLst>
            <a:ext uri="{FF2B5EF4-FFF2-40B4-BE49-F238E27FC236}">
              <a16:creationId xmlns:a16="http://schemas.microsoft.com/office/drawing/2014/main" id="{0C463C93-FA99-4010-BA70-E929A9D1F881}"/>
            </a:ext>
          </a:extLst>
        </xdr:cNvPr>
        <xdr:cNvSpPr txBox="1"/>
      </xdr:nvSpPr>
      <xdr:spPr>
        <a:xfrm>
          <a:off x="12957184" y="1803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36847</xdr:rowOff>
    </xdr:from>
    <xdr:ext cx="405111" cy="259045"/>
    <xdr:sp macro="" textlink="">
      <xdr:nvSpPr>
        <xdr:cNvPr id="791" name="n_3aveValue【公民館】&#10;有形固定資産減価償却率">
          <a:extLst>
            <a:ext uri="{FF2B5EF4-FFF2-40B4-BE49-F238E27FC236}">
              <a16:creationId xmlns:a16="http://schemas.microsoft.com/office/drawing/2014/main" id="{F31622D2-FB33-4C6B-84F3-249857F8BF19}"/>
            </a:ext>
          </a:extLst>
        </xdr:cNvPr>
        <xdr:cNvSpPr txBox="1"/>
      </xdr:nvSpPr>
      <xdr:spPr>
        <a:xfrm>
          <a:off x="1217105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41927</xdr:rowOff>
    </xdr:from>
    <xdr:ext cx="405111" cy="259045"/>
    <xdr:sp macro="" textlink="">
      <xdr:nvSpPr>
        <xdr:cNvPr id="792" name="n_4aveValue【公民館】&#10;有形固定資産減価償却率">
          <a:extLst>
            <a:ext uri="{FF2B5EF4-FFF2-40B4-BE49-F238E27FC236}">
              <a16:creationId xmlns:a16="http://schemas.microsoft.com/office/drawing/2014/main" id="{186B6E51-3C3C-4DBC-809F-D26814FD7A8C}"/>
            </a:ext>
          </a:extLst>
        </xdr:cNvPr>
        <xdr:cNvSpPr txBox="1"/>
      </xdr:nvSpPr>
      <xdr:spPr>
        <a:xfrm>
          <a:off x="113544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36847</xdr:rowOff>
    </xdr:from>
    <xdr:ext cx="405111" cy="259045"/>
    <xdr:sp macro="" textlink="">
      <xdr:nvSpPr>
        <xdr:cNvPr id="793" name="n_1mainValue【公民館】&#10;有形固定資産減価償却率">
          <a:extLst>
            <a:ext uri="{FF2B5EF4-FFF2-40B4-BE49-F238E27FC236}">
              <a16:creationId xmlns:a16="http://schemas.microsoft.com/office/drawing/2014/main" id="{CBE12299-16F5-4252-91F8-8D2362A080EF}"/>
            </a:ext>
          </a:extLst>
        </xdr:cNvPr>
        <xdr:cNvSpPr txBox="1"/>
      </xdr:nvSpPr>
      <xdr:spPr>
        <a:xfrm>
          <a:off x="1373823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154957</xdr:rowOff>
    </xdr:from>
    <xdr:ext cx="405111" cy="259045"/>
    <xdr:sp macro="" textlink="">
      <xdr:nvSpPr>
        <xdr:cNvPr id="794" name="n_2mainValue【公民館】&#10;有形固定資産減価償却率">
          <a:extLst>
            <a:ext uri="{FF2B5EF4-FFF2-40B4-BE49-F238E27FC236}">
              <a16:creationId xmlns:a16="http://schemas.microsoft.com/office/drawing/2014/main" id="{011CC185-B864-4CA1-B8E5-EAD5512C0D2D}"/>
            </a:ext>
          </a:extLst>
        </xdr:cNvPr>
        <xdr:cNvSpPr txBox="1"/>
      </xdr:nvSpPr>
      <xdr:spPr>
        <a:xfrm>
          <a:off x="1295718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70502</xdr:rowOff>
    </xdr:from>
    <xdr:ext cx="405111" cy="259045"/>
    <xdr:sp macro="" textlink="">
      <xdr:nvSpPr>
        <xdr:cNvPr id="795" name="n_3mainValue【公民館】&#10;有形固定資産減価償却率">
          <a:extLst>
            <a:ext uri="{FF2B5EF4-FFF2-40B4-BE49-F238E27FC236}">
              <a16:creationId xmlns:a16="http://schemas.microsoft.com/office/drawing/2014/main" id="{ED7ED21E-B440-4324-9816-8E13511A0CE0}"/>
            </a:ext>
          </a:extLst>
        </xdr:cNvPr>
        <xdr:cNvSpPr txBox="1"/>
      </xdr:nvSpPr>
      <xdr:spPr>
        <a:xfrm>
          <a:off x="12171054" y="1807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158766</xdr:rowOff>
    </xdr:from>
    <xdr:ext cx="405111" cy="259045"/>
    <xdr:sp macro="" textlink="">
      <xdr:nvSpPr>
        <xdr:cNvPr id="796" name="n_4mainValue【公民館】&#10;有形固定資産減価償却率">
          <a:extLst>
            <a:ext uri="{FF2B5EF4-FFF2-40B4-BE49-F238E27FC236}">
              <a16:creationId xmlns:a16="http://schemas.microsoft.com/office/drawing/2014/main" id="{DA4E3DA7-FF40-4764-A681-7663FBAE911B}"/>
            </a:ext>
          </a:extLst>
        </xdr:cNvPr>
        <xdr:cNvSpPr txBox="1"/>
      </xdr:nvSpPr>
      <xdr:spPr>
        <a:xfrm>
          <a:off x="11354444" y="171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7" name="正方形/長方形 796">
          <a:extLst>
            <a:ext uri="{FF2B5EF4-FFF2-40B4-BE49-F238E27FC236}">
              <a16:creationId xmlns:a16="http://schemas.microsoft.com/office/drawing/2014/main" id="{009543ED-9A3B-41FC-AA4D-B0C59FDE7F85}"/>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8" name="正方形/長方形 797">
          <a:extLst>
            <a:ext uri="{FF2B5EF4-FFF2-40B4-BE49-F238E27FC236}">
              <a16:creationId xmlns:a16="http://schemas.microsoft.com/office/drawing/2014/main" id="{3D976D15-8AAC-4A8C-9808-ED417A434326}"/>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9" name="正方形/長方形 798">
          <a:extLst>
            <a:ext uri="{FF2B5EF4-FFF2-40B4-BE49-F238E27FC236}">
              <a16:creationId xmlns:a16="http://schemas.microsoft.com/office/drawing/2014/main" id="{804CAE1A-46B5-4E37-AF02-3D11F2A3C139}"/>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0" name="正方形/長方形 799">
          <a:extLst>
            <a:ext uri="{FF2B5EF4-FFF2-40B4-BE49-F238E27FC236}">
              <a16:creationId xmlns:a16="http://schemas.microsoft.com/office/drawing/2014/main" id="{34C6A577-AAF5-45D7-A3F8-6818E7664423}"/>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1" name="正方形/長方形 800">
          <a:extLst>
            <a:ext uri="{FF2B5EF4-FFF2-40B4-BE49-F238E27FC236}">
              <a16:creationId xmlns:a16="http://schemas.microsoft.com/office/drawing/2014/main" id="{887B7B56-7DFA-45B1-A9C8-DB484E20513F}"/>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2" name="正方形/長方形 801">
          <a:extLst>
            <a:ext uri="{FF2B5EF4-FFF2-40B4-BE49-F238E27FC236}">
              <a16:creationId xmlns:a16="http://schemas.microsoft.com/office/drawing/2014/main" id="{01E1EDB1-313E-453C-87FE-A96D213A4E7F}"/>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3" name="正方形/長方形 802">
          <a:extLst>
            <a:ext uri="{FF2B5EF4-FFF2-40B4-BE49-F238E27FC236}">
              <a16:creationId xmlns:a16="http://schemas.microsoft.com/office/drawing/2014/main" id="{0B2350F4-3FDC-468E-B5F8-4C444D7BF781}"/>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4" name="正方形/長方形 803">
          <a:extLst>
            <a:ext uri="{FF2B5EF4-FFF2-40B4-BE49-F238E27FC236}">
              <a16:creationId xmlns:a16="http://schemas.microsoft.com/office/drawing/2014/main" id="{CB62F7C8-C61A-4982-A38B-6167469CE535}"/>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5" name="テキスト ボックス 804">
          <a:extLst>
            <a:ext uri="{FF2B5EF4-FFF2-40B4-BE49-F238E27FC236}">
              <a16:creationId xmlns:a16="http://schemas.microsoft.com/office/drawing/2014/main" id="{EE8A0497-A889-487C-B903-3DA05D857F87}"/>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6" name="直線コネクタ 805">
          <a:extLst>
            <a:ext uri="{FF2B5EF4-FFF2-40B4-BE49-F238E27FC236}">
              <a16:creationId xmlns:a16="http://schemas.microsoft.com/office/drawing/2014/main" id="{417A285B-2D86-43A8-B10C-BCC3FE56059F}"/>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7" name="直線コネクタ 806">
          <a:extLst>
            <a:ext uri="{FF2B5EF4-FFF2-40B4-BE49-F238E27FC236}">
              <a16:creationId xmlns:a16="http://schemas.microsoft.com/office/drawing/2014/main" id="{9E76DC79-9512-4E04-BE3D-81C22FCFC2CC}"/>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8" name="テキスト ボックス 807">
          <a:extLst>
            <a:ext uri="{FF2B5EF4-FFF2-40B4-BE49-F238E27FC236}">
              <a16:creationId xmlns:a16="http://schemas.microsoft.com/office/drawing/2014/main" id="{BBE2594D-C4D9-4075-9B19-09F126BDF2AB}"/>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9" name="直線コネクタ 808">
          <a:extLst>
            <a:ext uri="{FF2B5EF4-FFF2-40B4-BE49-F238E27FC236}">
              <a16:creationId xmlns:a16="http://schemas.microsoft.com/office/drawing/2014/main" id="{348F4386-23F2-4650-840B-95CBEA3D3ADA}"/>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0" name="テキスト ボックス 809">
          <a:extLst>
            <a:ext uri="{FF2B5EF4-FFF2-40B4-BE49-F238E27FC236}">
              <a16:creationId xmlns:a16="http://schemas.microsoft.com/office/drawing/2014/main" id="{89C03745-9660-474D-8861-82594C5C6160}"/>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1" name="直線コネクタ 810">
          <a:extLst>
            <a:ext uri="{FF2B5EF4-FFF2-40B4-BE49-F238E27FC236}">
              <a16:creationId xmlns:a16="http://schemas.microsoft.com/office/drawing/2014/main" id="{DA0786F3-6C02-4FD7-BE9B-75102A0EBCDC}"/>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2" name="テキスト ボックス 811">
          <a:extLst>
            <a:ext uri="{FF2B5EF4-FFF2-40B4-BE49-F238E27FC236}">
              <a16:creationId xmlns:a16="http://schemas.microsoft.com/office/drawing/2014/main" id="{8276ED19-D614-448B-B0D0-59543288D600}"/>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3" name="直線コネクタ 812">
          <a:extLst>
            <a:ext uri="{FF2B5EF4-FFF2-40B4-BE49-F238E27FC236}">
              <a16:creationId xmlns:a16="http://schemas.microsoft.com/office/drawing/2014/main" id="{870806B4-1385-4B1F-A20A-25C13F472D35}"/>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4" name="テキスト ボックス 813">
          <a:extLst>
            <a:ext uri="{FF2B5EF4-FFF2-40B4-BE49-F238E27FC236}">
              <a16:creationId xmlns:a16="http://schemas.microsoft.com/office/drawing/2014/main" id="{48208423-274C-4114-8000-D67F556EB2B9}"/>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5" name="直線コネクタ 814">
          <a:extLst>
            <a:ext uri="{FF2B5EF4-FFF2-40B4-BE49-F238E27FC236}">
              <a16:creationId xmlns:a16="http://schemas.microsoft.com/office/drawing/2014/main" id="{E1084CAC-BD70-4A24-A57F-D209EC1F2C83}"/>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6" name="テキスト ボックス 815">
          <a:extLst>
            <a:ext uri="{FF2B5EF4-FFF2-40B4-BE49-F238E27FC236}">
              <a16:creationId xmlns:a16="http://schemas.microsoft.com/office/drawing/2014/main" id="{CB392B10-D46F-4E38-8B04-969042991CA1}"/>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7" name="直線コネクタ 816">
          <a:extLst>
            <a:ext uri="{FF2B5EF4-FFF2-40B4-BE49-F238E27FC236}">
              <a16:creationId xmlns:a16="http://schemas.microsoft.com/office/drawing/2014/main" id="{0458D5AE-A6B2-46E4-BF6A-4165216CDE6B}"/>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8" name="テキスト ボックス 817">
          <a:extLst>
            <a:ext uri="{FF2B5EF4-FFF2-40B4-BE49-F238E27FC236}">
              <a16:creationId xmlns:a16="http://schemas.microsoft.com/office/drawing/2014/main" id="{5CCA4853-5A09-408B-9D72-E39306F45552}"/>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a:extLst>
            <a:ext uri="{FF2B5EF4-FFF2-40B4-BE49-F238E27FC236}">
              <a16:creationId xmlns:a16="http://schemas.microsoft.com/office/drawing/2014/main" id="{01A9173F-57C1-4114-AC7F-8B433C48A4EA}"/>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0" name="テキスト ボックス 819">
          <a:extLst>
            <a:ext uri="{FF2B5EF4-FFF2-40B4-BE49-F238E27FC236}">
              <a16:creationId xmlns:a16="http://schemas.microsoft.com/office/drawing/2014/main" id="{A15FEC51-D86B-44AF-BDBF-636849426007}"/>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公民館】&#10;一人当たり面積グラフ枠">
          <a:extLst>
            <a:ext uri="{FF2B5EF4-FFF2-40B4-BE49-F238E27FC236}">
              <a16:creationId xmlns:a16="http://schemas.microsoft.com/office/drawing/2014/main" id="{33175EBE-FECD-491E-941A-1BB440F7DE37}"/>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107224</xdr:rowOff>
    </xdr:from>
    <xdr:to>
      <xdr:col>116</xdr:col>
      <xdr:colOff>62864</xdr:colOff>
      <xdr:row>109</xdr:row>
      <xdr:rowOff>19050</xdr:rowOff>
    </xdr:to>
    <xdr:cxnSp macro="">
      <xdr:nvCxnSpPr>
        <xdr:cNvPr id="822" name="直線コネクタ 821">
          <a:extLst>
            <a:ext uri="{FF2B5EF4-FFF2-40B4-BE49-F238E27FC236}">
              <a16:creationId xmlns:a16="http://schemas.microsoft.com/office/drawing/2014/main" id="{7AB6901E-0D0F-449E-A924-A2FD0666C20F}"/>
            </a:ext>
          </a:extLst>
        </xdr:cNvPr>
        <xdr:cNvCxnSpPr/>
      </xdr:nvCxnSpPr>
      <xdr:spPr>
        <a:xfrm flipV="1">
          <a:off x="19947254" y="17250319"/>
          <a:ext cx="0" cy="1452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23" name="【公民館】&#10;一人当たり面積最小値テキスト">
          <a:extLst>
            <a:ext uri="{FF2B5EF4-FFF2-40B4-BE49-F238E27FC236}">
              <a16:creationId xmlns:a16="http://schemas.microsoft.com/office/drawing/2014/main" id="{439768D6-7B85-43A3-A8BB-941F8FE7368B}"/>
            </a:ext>
          </a:extLst>
        </xdr:cNvPr>
        <xdr:cNvSpPr txBox="1"/>
      </xdr:nvSpPr>
      <xdr:spPr>
        <a:xfrm>
          <a:off x="19985990" y="1870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24" name="直線コネクタ 823">
          <a:extLst>
            <a:ext uri="{FF2B5EF4-FFF2-40B4-BE49-F238E27FC236}">
              <a16:creationId xmlns:a16="http://schemas.microsoft.com/office/drawing/2014/main" id="{9FB973D1-AAB0-426B-ADAF-724F2FA53325}"/>
            </a:ext>
          </a:extLst>
        </xdr:cNvPr>
        <xdr:cNvCxnSpPr/>
      </xdr:nvCxnSpPr>
      <xdr:spPr>
        <a:xfrm>
          <a:off x="19885660" y="18703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53901</xdr:rowOff>
    </xdr:from>
    <xdr:ext cx="469744" cy="259045"/>
    <xdr:sp macro="" textlink="">
      <xdr:nvSpPr>
        <xdr:cNvPr id="825" name="【公民館】&#10;一人当たり面積最大値テキスト">
          <a:extLst>
            <a:ext uri="{FF2B5EF4-FFF2-40B4-BE49-F238E27FC236}">
              <a16:creationId xmlns:a16="http://schemas.microsoft.com/office/drawing/2014/main" id="{3DE404AD-FE19-4F4B-A958-D940CD4C8A11}"/>
            </a:ext>
          </a:extLst>
        </xdr:cNvPr>
        <xdr:cNvSpPr txBox="1"/>
      </xdr:nvSpPr>
      <xdr:spPr>
        <a:xfrm>
          <a:off x="19985990" y="1703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107224</xdr:rowOff>
    </xdr:from>
    <xdr:to>
      <xdr:col>116</xdr:col>
      <xdr:colOff>152400</xdr:colOff>
      <xdr:row>100</xdr:row>
      <xdr:rowOff>107224</xdr:rowOff>
    </xdr:to>
    <xdr:cxnSp macro="">
      <xdr:nvCxnSpPr>
        <xdr:cNvPr id="826" name="直線コネクタ 825">
          <a:extLst>
            <a:ext uri="{FF2B5EF4-FFF2-40B4-BE49-F238E27FC236}">
              <a16:creationId xmlns:a16="http://schemas.microsoft.com/office/drawing/2014/main" id="{5D0438A6-BD27-49D4-9109-7B4D4D932D04}"/>
            </a:ext>
          </a:extLst>
        </xdr:cNvPr>
        <xdr:cNvCxnSpPr/>
      </xdr:nvCxnSpPr>
      <xdr:spPr>
        <a:xfrm>
          <a:off x="19885660" y="172503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925</xdr:rowOff>
    </xdr:from>
    <xdr:ext cx="469744" cy="259045"/>
    <xdr:sp macro="" textlink="">
      <xdr:nvSpPr>
        <xdr:cNvPr id="827" name="【公民館】&#10;一人当たり面積平均値テキスト">
          <a:extLst>
            <a:ext uri="{FF2B5EF4-FFF2-40B4-BE49-F238E27FC236}">
              <a16:creationId xmlns:a16="http://schemas.microsoft.com/office/drawing/2014/main" id="{36B42F88-E1E6-4664-A396-B8D15979F8E6}"/>
            </a:ext>
          </a:extLst>
        </xdr:cNvPr>
        <xdr:cNvSpPr txBox="1"/>
      </xdr:nvSpPr>
      <xdr:spPr>
        <a:xfrm>
          <a:off x="19985990" y="18174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149498</xdr:rowOff>
    </xdr:from>
    <xdr:to>
      <xdr:col>116</xdr:col>
      <xdr:colOff>114300</xdr:colOff>
      <xdr:row>107</xdr:row>
      <xdr:rowOff>79648</xdr:rowOff>
    </xdr:to>
    <xdr:sp macro="" textlink="">
      <xdr:nvSpPr>
        <xdr:cNvPr id="828" name="フローチャート: 判断 827">
          <a:extLst>
            <a:ext uri="{FF2B5EF4-FFF2-40B4-BE49-F238E27FC236}">
              <a16:creationId xmlns:a16="http://schemas.microsoft.com/office/drawing/2014/main" id="{D5EE0ECB-A7D3-4639-8A37-1904C48AECA1}"/>
            </a:ext>
          </a:extLst>
        </xdr:cNvPr>
        <xdr:cNvSpPr/>
      </xdr:nvSpPr>
      <xdr:spPr>
        <a:xfrm>
          <a:off x="19904710" y="1832319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156029</xdr:rowOff>
    </xdr:from>
    <xdr:to>
      <xdr:col>112</xdr:col>
      <xdr:colOff>38100</xdr:colOff>
      <xdr:row>107</xdr:row>
      <xdr:rowOff>86179</xdr:rowOff>
    </xdr:to>
    <xdr:sp macro="" textlink="">
      <xdr:nvSpPr>
        <xdr:cNvPr id="829" name="フローチャート: 判断 828">
          <a:extLst>
            <a:ext uri="{FF2B5EF4-FFF2-40B4-BE49-F238E27FC236}">
              <a16:creationId xmlns:a16="http://schemas.microsoft.com/office/drawing/2014/main" id="{B113B117-5C69-4D80-B810-427780292E3B}"/>
            </a:ext>
          </a:extLst>
        </xdr:cNvPr>
        <xdr:cNvSpPr/>
      </xdr:nvSpPr>
      <xdr:spPr>
        <a:xfrm>
          <a:off x="19161760" y="1832972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160927</xdr:rowOff>
    </xdr:from>
    <xdr:to>
      <xdr:col>107</xdr:col>
      <xdr:colOff>101600</xdr:colOff>
      <xdr:row>107</xdr:row>
      <xdr:rowOff>91077</xdr:rowOff>
    </xdr:to>
    <xdr:sp macro="" textlink="">
      <xdr:nvSpPr>
        <xdr:cNvPr id="830" name="フローチャート: 判断 829">
          <a:extLst>
            <a:ext uri="{FF2B5EF4-FFF2-40B4-BE49-F238E27FC236}">
              <a16:creationId xmlns:a16="http://schemas.microsoft.com/office/drawing/2014/main" id="{83628A70-F020-4DFB-9496-CB5207800BA6}"/>
            </a:ext>
          </a:extLst>
        </xdr:cNvPr>
        <xdr:cNvSpPr/>
      </xdr:nvSpPr>
      <xdr:spPr>
        <a:xfrm>
          <a:off x="18345150" y="1833653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831" name="フローチャート: 判断 830">
          <a:extLst>
            <a:ext uri="{FF2B5EF4-FFF2-40B4-BE49-F238E27FC236}">
              <a16:creationId xmlns:a16="http://schemas.microsoft.com/office/drawing/2014/main" id="{4303D0A2-EDCA-4E28-B6CF-F9302A42518F}"/>
            </a:ext>
          </a:extLst>
        </xdr:cNvPr>
        <xdr:cNvSpPr/>
      </xdr:nvSpPr>
      <xdr:spPr>
        <a:xfrm>
          <a:off x="17547590" y="1831476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149498</xdr:rowOff>
    </xdr:from>
    <xdr:to>
      <xdr:col>98</xdr:col>
      <xdr:colOff>38100</xdr:colOff>
      <xdr:row>107</xdr:row>
      <xdr:rowOff>79648</xdr:rowOff>
    </xdr:to>
    <xdr:sp macro="" textlink="">
      <xdr:nvSpPr>
        <xdr:cNvPr id="832" name="フローチャート: 判断 831">
          <a:extLst>
            <a:ext uri="{FF2B5EF4-FFF2-40B4-BE49-F238E27FC236}">
              <a16:creationId xmlns:a16="http://schemas.microsoft.com/office/drawing/2014/main" id="{1F52C77B-9CD0-4B3D-AB9C-5ADF2F14E581}"/>
            </a:ext>
          </a:extLst>
        </xdr:cNvPr>
        <xdr:cNvSpPr/>
      </xdr:nvSpPr>
      <xdr:spPr>
        <a:xfrm>
          <a:off x="16761460" y="183231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DA87BB4D-9D0F-4A79-A4C2-C908DE901AE0}"/>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AC1181C8-6A10-446D-B8AE-055F3D01E5DE}"/>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5DC3DE95-C3E2-46ED-B8C2-3168C21DD4D5}"/>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B60BFFEB-6764-4551-A3EA-EB81CB69C8AD}"/>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5D754E6A-FD2A-4195-8F80-912B9F55CD2F}"/>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108676</xdr:rowOff>
    </xdr:from>
    <xdr:to>
      <xdr:col>116</xdr:col>
      <xdr:colOff>114300</xdr:colOff>
      <xdr:row>108</xdr:row>
      <xdr:rowOff>38826</xdr:rowOff>
    </xdr:to>
    <xdr:sp macro="" textlink="">
      <xdr:nvSpPr>
        <xdr:cNvPr id="838" name="楕円 837">
          <a:extLst>
            <a:ext uri="{FF2B5EF4-FFF2-40B4-BE49-F238E27FC236}">
              <a16:creationId xmlns:a16="http://schemas.microsoft.com/office/drawing/2014/main" id="{7ED3FE58-10FF-436C-9E9B-F733F437526D}"/>
            </a:ext>
          </a:extLst>
        </xdr:cNvPr>
        <xdr:cNvSpPr/>
      </xdr:nvSpPr>
      <xdr:spPr>
        <a:xfrm>
          <a:off x="19904710" y="1845192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87103</xdr:rowOff>
    </xdr:from>
    <xdr:ext cx="469744" cy="259045"/>
    <xdr:sp macro="" textlink="">
      <xdr:nvSpPr>
        <xdr:cNvPr id="839" name="【公民館】&#10;一人当たり面積該当値テキスト">
          <a:extLst>
            <a:ext uri="{FF2B5EF4-FFF2-40B4-BE49-F238E27FC236}">
              <a16:creationId xmlns:a16="http://schemas.microsoft.com/office/drawing/2014/main" id="{3B64C8D5-5DEF-40FF-960C-DC8F3A9B7F93}"/>
            </a:ext>
          </a:extLst>
        </xdr:cNvPr>
        <xdr:cNvSpPr txBox="1"/>
      </xdr:nvSpPr>
      <xdr:spPr>
        <a:xfrm>
          <a:off x="19985990" y="1843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102144</xdr:rowOff>
    </xdr:from>
    <xdr:to>
      <xdr:col>112</xdr:col>
      <xdr:colOff>38100</xdr:colOff>
      <xdr:row>108</xdr:row>
      <xdr:rowOff>32294</xdr:rowOff>
    </xdr:to>
    <xdr:sp macro="" textlink="">
      <xdr:nvSpPr>
        <xdr:cNvPr id="840" name="楕円 839">
          <a:extLst>
            <a:ext uri="{FF2B5EF4-FFF2-40B4-BE49-F238E27FC236}">
              <a16:creationId xmlns:a16="http://schemas.microsoft.com/office/drawing/2014/main" id="{52F92194-AF4F-4766-87AF-3E83AD2ADA72}"/>
            </a:ext>
          </a:extLst>
        </xdr:cNvPr>
        <xdr:cNvSpPr/>
      </xdr:nvSpPr>
      <xdr:spPr>
        <a:xfrm>
          <a:off x="19161760" y="1844348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152944</xdr:rowOff>
    </xdr:from>
    <xdr:to>
      <xdr:col>116</xdr:col>
      <xdr:colOff>63500</xdr:colOff>
      <xdr:row>107</xdr:row>
      <xdr:rowOff>159476</xdr:rowOff>
    </xdr:to>
    <xdr:cxnSp macro="">
      <xdr:nvCxnSpPr>
        <xdr:cNvPr id="841" name="直線コネクタ 840">
          <a:extLst>
            <a:ext uri="{FF2B5EF4-FFF2-40B4-BE49-F238E27FC236}">
              <a16:creationId xmlns:a16="http://schemas.microsoft.com/office/drawing/2014/main" id="{8A1581E9-652C-4D54-B139-203776DDA022}"/>
            </a:ext>
          </a:extLst>
        </xdr:cNvPr>
        <xdr:cNvCxnSpPr/>
      </xdr:nvCxnSpPr>
      <xdr:spPr>
        <a:xfrm>
          <a:off x="19204940" y="18498094"/>
          <a:ext cx="742950" cy="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108676</xdr:rowOff>
    </xdr:from>
    <xdr:to>
      <xdr:col>107</xdr:col>
      <xdr:colOff>101600</xdr:colOff>
      <xdr:row>108</xdr:row>
      <xdr:rowOff>38826</xdr:rowOff>
    </xdr:to>
    <xdr:sp macro="" textlink="">
      <xdr:nvSpPr>
        <xdr:cNvPr id="842" name="楕円 841">
          <a:extLst>
            <a:ext uri="{FF2B5EF4-FFF2-40B4-BE49-F238E27FC236}">
              <a16:creationId xmlns:a16="http://schemas.microsoft.com/office/drawing/2014/main" id="{51AC4A00-D668-4B9A-B16B-4DDB0DFCC24B}"/>
            </a:ext>
          </a:extLst>
        </xdr:cNvPr>
        <xdr:cNvSpPr/>
      </xdr:nvSpPr>
      <xdr:spPr>
        <a:xfrm>
          <a:off x="18345150" y="1845192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152944</xdr:rowOff>
    </xdr:from>
    <xdr:to>
      <xdr:col>111</xdr:col>
      <xdr:colOff>177800</xdr:colOff>
      <xdr:row>107</xdr:row>
      <xdr:rowOff>159476</xdr:rowOff>
    </xdr:to>
    <xdr:cxnSp macro="">
      <xdr:nvCxnSpPr>
        <xdr:cNvPr id="843" name="直線コネクタ 842">
          <a:extLst>
            <a:ext uri="{FF2B5EF4-FFF2-40B4-BE49-F238E27FC236}">
              <a16:creationId xmlns:a16="http://schemas.microsoft.com/office/drawing/2014/main" id="{3BE8CA9C-A8D2-487C-B6B9-D42FDDC35498}"/>
            </a:ext>
          </a:extLst>
        </xdr:cNvPr>
        <xdr:cNvCxnSpPr/>
      </xdr:nvCxnSpPr>
      <xdr:spPr>
        <a:xfrm flipV="1">
          <a:off x="18399760" y="18498094"/>
          <a:ext cx="805180" cy="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115207</xdr:rowOff>
    </xdr:from>
    <xdr:to>
      <xdr:col>102</xdr:col>
      <xdr:colOff>165100</xdr:colOff>
      <xdr:row>108</xdr:row>
      <xdr:rowOff>45357</xdr:rowOff>
    </xdr:to>
    <xdr:sp macro="" textlink="">
      <xdr:nvSpPr>
        <xdr:cNvPr id="844" name="楕円 843">
          <a:extLst>
            <a:ext uri="{FF2B5EF4-FFF2-40B4-BE49-F238E27FC236}">
              <a16:creationId xmlns:a16="http://schemas.microsoft.com/office/drawing/2014/main" id="{DA3C1E6B-2E9F-4EEF-8B0F-E738F6C7105E}"/>
            </a:ext>
          </a:extLst>
        </xdr:cNvPr>
        <xdr:cNvSpPr/>
      </xdr:nvSpPr>
      <xdr:spPr>
        <a:xfrm>
          <a:off x="17547590" y="1846035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159476</xdr:rowOff>
    </xdr:from>
    <xdr:to>
      <xdr:col>107</xdr:col>
      <xdr:colOff>50800</xdr:colOff>
      <xdr:row>107</xdr:row>
      <xdr:rowOff>166007</xdr:rowOff>
    </xdr:to>
    <xdr:cxnSp macro="">
      <xdr:nvCxnSpPr>
        <xdr:cNvPr id="845" name="直線コネクタ 844">
          <a:extLst>
            <a:ext uri="{FF2B5EF4-FFF2-40B4-BE49-F238E27FC236}">
              <a16:creationId xmlns:a16="http://schemas.microsoft.com/office/drawing/2014/main" id="{D25A234A-4DA9-42DC-B286-49EE34169F13}"/>
            </a:ext>
          </a:extLst>
        </xdr:cNvPr>
        <xdr:cNvCxnSpPr/>
      </xdr:nvCxnSpPr>
      <xdr:spPr>
        <a:xfrm flipV="1">
          <a:off x="17602200" y="18506531"/>
          <a:ext cx="797560" cy="8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61323</xdr:rowOff>
    </xdr:from>
    <xdr:to>
      <xdr:col>98</xdr:col>
      <xdr:colOff>38100</xdr:colOff>
      <xdr:row>107</xdr:row>
      <xdr:rowOff>162923</xdr:rowOff>
    </xdr:to>
    <xdr:sp macro="" textlink="">
      <xdr:nvSpPr>
        <xdr:cNvPr id="846" name="楕円 845">
          <a:extLst>
            <a:ext uri="{FF2B5EF4-FFF2-40B4-BE49-F238E27FC236}">
              <a16:creationId xmlns:a16="http://schemas.microsoft.com/office/drawing/2014/main" id="{46B606AB-7670-4AAB-A56D-5407D2DBFD8A}"/>
            </a:ext>
          </a:extLst>
        </xdr:cNvPr>
        <xdr:cNvSpPr/>
      </xdr:nvSpPr>
      <xdr:spPr>
        <a:xfrm>
          <a:off x="16761460" y="1840266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112123</xdr:rowOff>
    </xdr:from>
    <xdr:to>
      <xdr:col>102</xdr:col>
      <xdr:colOff>114300</xdr:colOff>
      <xdr:row>107</xdr:row>
      <xdr:rowOff>166007</xdr:rowOff>
    </xdr:to>
    <xdr:cxnSp macro="">
      <xdr:nvCxnSpPr>
        <xdr:cNvPr id="847" name="直線コネクタ 846">
          <a:extLst>
            <a:ext uri="{FF2B5EF4-FFF2-40B4-BE49-F238E27FC236}">
              <a16:creationId xmlns:a16="http://schemas.microsoft.com/office/drawing/2014/main" id="{983296DA-2A1B-40E6-8489-BC0FD3C5F336}"/>
            </a:ext>
          </a:extLst>
        </xdr:cNvPr>
        <xdr:cNvCxnSpPr/>
      </xdr:nvCxnSpPr>
      <xdr:spPr>
        <a:xfrm>
          <a:off x="16804640" y="18457273"/>
          <a:ext cx="797560" cy="57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102706</xdr:rowOff>
    </xdr:from>
    <xdr:ext cx="469744" cy="259045"/>
    <xdr:sp macro="" textlink="">
      <xdr:nvSpPr>
        <xdr:cNvPr id="848" name="n_1aveValue【公民館】&#10;一人当たり面積">
          <a:extLst>
            <a:ext uri="{FF2B5EF4-FFF2-40B4-BE49-F238E27FC236}">
              <a16:creationId xmlns:a16="http://schemas.microsoft.com/office/drawing/2014/main" id="{D4F04CF8-DA23-4F8B-8334-3514F3449CB6}"/>
            </a:ext>
          </a:extLst>
        </xdr:cNvPr>
        <xdr:cNvSpPr txBox="1"/>
      </xdr:nvSpPr>
      <xdr:spPr>
        <a:xfrm>
          <a:off x="18982132" y="18101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107604</xdr:rowOff>
    </xdr:from>
    <xdr:ext cx="469744" cy="259045"/>
    <xdr:sp macro="" textlink="">
      <xdr:nvSpPr>
        <xdr:cNvPr id="849" name="n_2aveValue【公民館】&#10;一人当たり面積">
          <a:extLst>
            <a:ext uri="{FF2B5EF4-FFF2-40B4-BE49-F238E27FC236}">
              <a16:creationId xmlns:a16="http://schemas.microsoft.com/office/drawing/2014/main" id="{4249F690-E787-40BC-B23E-2F96B13BB756}"/>
            </a:ext>
          </a:extLst>
        </xdr:cNvPr>
        <xdr:cNvSpPr txBox="1"/>
      </xdr:nvSpPr>
      <xdr:spPr>
        <a:xfrm>
          <a:off x="18182032" y="18107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89643</xdr:rowOff>
    </xdr:from>
    <xdr:ext cx="469744" cy="259045"/>
    <xdr:sp macro="" textlink="">
      <xdr:nvSpPr>
        <xdr:cNvPr id="850" name="n_3aveValue【公民館】&#10;一人当たり面積">
          <a:extLst>
            <a:ext uri="{FF2B5EF4-FFF2-40B4-BE49-F238E27FC236}">
              <a16:creationId xmlns:a16="http://schemas.microsoft.com/office/drawing/2014/main" id="{C3F81DEE-603F-45FA-A8E7-210FDDEDAE35}"/>
            </a:ext>
          </a:extLst>
        </xdr:cNvPr>
        <xdr:cNvSpPr txBox="1"/>
      </xdr:nvSpPr>
      <xdr:spPr>
        <a:xfrm>
          <a:off x="17384472" y="1809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96175</xdr:rowOff>
    </xdr:from>
    <xdr:ext cx="469744" cy="259045"/>
    <xdr:sp macro="" textlink="">
      <xdr:nvSpPr>
        <xdr:cNvPr id="851" name="n_4aveValue【公民館】&#10;一人当たり面積">
          <a:extLst>
            <a:ext uri="{FF2B5EF4-FFF2-40B4-BE49-F238E27FC236}">
              <a16:creationId xmlns:a16="http://schemas.microsoft.com/office/drawing/2014/main" id="{704E406F-365C-482F-9D4B-989B71C4B58E}"/>
            </a:ext>
          </a:extLst>
        </xdr:cNvPr>
        <xdr:cNvSpPr txBox="1"/>
      </xdr:nvSpPr>
      <xdr:spPr>
        <a:xfrm>
          <a:off x="16588817" y="18094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23421</xdr:rowOff>
    </xdr:from>
    <xdr:ext cx="469744" cy="259045"/>
    <xdr:sp macro="" textlink="">
      <xdr:nvSpPr>
        <xdr:cNvPr id="852" name="n_1mainValue【公民館】&#10;一人当たり面積">
          <a:extLst>
            <a:ext uri="{FF2B5EF4-FFF2-40B4-BE49-F238E27FC236}">
              <a16:creationId xmlns:a16="http://schemas.microsoft.com/office/drawing/2014/main" id="{47F05CCB-4714-43A6-BA3D-FABD0AA38BA1}"/>
            </a:ext>
          </a:extLst>
        </xdr:cNvPr>
        <xdr:cNvSpPr txBox="1"/>
      </xdr:nvSpPr>
      <xdr:spPr>
        <a:xfrm>
          <a:off x="18982132" y="18536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29953</xdr:rowOff>
    </xdr:from>
    <xdr:ext cx="469744" cy="259045"/>
    <xdr:sp macro="" textlink="">
      <xdr:nvSpPr>
        <xdr:cNvPr id="853" name="n_2mainValue【公民館】&#10;一人当たり面積">
          <a:extLst>
            <a:ext uri="{FF2B5EF4-FFF2-40B4-BE49-F238E27FC236}">
              <a16:creationId xmlns:a16="http://schemas.microsoft.com/office/drawing/2014/main" id="{0CA16D40-E416-49CA-80BD-A9865F3D3CF8}"/>
            </a:ext>
          </a:extLst>
        </xdr:cNvPr>
        <xdr:cNvSpPr txBox="1"/>
      </xdr:nvSpPr>
      <xdr:spPr>
        <a:xfrm>
          <a:off x="18182032" y="1854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36484</xdr:rowOff>
    </xdr:from>
    <xdr:ext cx="469744" cy="259045"/>
    <xdr:sp macro="" textlink="">
      <xdr:nvSpPr>
        <xdr:cNvPr id="854" name="n_3mainValue【公民館】&#10;一人当たり面積">
          <a:extLst>
            <a:ext uri="{FF2B5EF4-FFF2-40B4-BE49-F238E27FC236}">
              <a16:creationId xmlns:a16="http://schemas.microsoft.com/office/drawing/2014/main" id="{F0F05C09-2A40-4F54-AF76-A5A948A6233D}"/>
            </a:ext>
          </a:extLst>
        </xdr:cNvPr>
        <xdr:cNvSpPr txBox="1"/>
      </xdr:nvSpPr>
      <xdr:spPr>
        <a:xfrm>
          <a:off x="17384472" y="1855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154050</xdr:rowOff>
    </xdr:from>
    <xdr:ext cx="469744" cy="259045"/>
    <xdr:sp macro="" textlink="">
      <xdr:nvSpPr>
        <xdr:cNvPr id="855" name="n_4mainValue【公民館】&#10;一人当たり面積">
          <a:extLst>
            <a:ext uri="{FF2B5EF4-FFF2-40B4-BE49-F238E27FC236}">
              <a16:creationId xmlns:a16="http://schemas.microsoft.com/office/drawing/2014/main" id="{553D1190-4A38-4522-A1AC-A4187AF24F43}"/>
            </a:ext>
          </a:extLst>
        </xdr:cNvPr>
        <xdr:cNvSpPr txBox="1"/>
      </xdr:nvSpPr>
      <xdr:spPr>
        <a:xfrm>
          <a:off x="16588817" y="1849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a:extLst>
            <a:ext uri="{FF2B5EF4-FFF2-40B4-BE49-F238E27FC236}">
              <a16:creationId xmlns:a16="http://schemas.microsoft.com/office/drawing/2014/main" id="{90B57EFD-1251-4749-9973-AEC3B321792C}"/>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a:extLst>
            <a:ext uri="{FF2B5EF4-FFF2-40B4-BE49-F238E27FC236}">
              <a16:creationId xmlns:a16="http://schemas.microsoft.com/office/drawing/2014/main" id="{6C29DBE0-5E2D-4B8C-A12C-83D9EAD0E385}"/>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a:extLst>
            <a:ext uri="{FF2B5EF4-FFF2-40B4-BE49-F238E27FC236}">
              <a16:creationId xmlns:a16="http://schemas.microsoft.com/office/drawing/2014/main" id="{995E8638-4EEE-49F5-A6C7-6FA1F73EFF07}"/>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類似団体と比較して特に有形固定資産減価償却率が高くなっている施設は、学校施設や児童館であったが、その他の多くの施設で老朽化が進み、修繕を行いながら使用している状況にある。</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また、道路については、一人当たりの延長が類似団体平均値に比べ長くなっているが、本市は市域が広いため道路延長が長くなってしまう現状にある。</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今後は、市街地における認定こども園の新設及び小中学校の統廃合等により、集約化や除却が予定されているが、他の施設についても公共施設等管理計画に基づき、適正に施設の建替え、集約・複合化、除却を進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718EC5C-4B29-41BB-98FE-2F5A287C5E0D}"/>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FFD791E-1F8D-4D69-909B-2DECFC617ABB}"/>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9D80B73-6A7B-4D8D-9F0D-BDB1EE683D35}"/>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3FFF556-17A5-40A9-85AE-26D6DC8F756E}"/>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3389329-CE49-4559-B427-5A75AFD25FE4}"/>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1406AD4-4342-4E3E-BBD7-CA6E8E90BBC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08D8877-0CB2-4086-B152-9002D2607D92}"/>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C4365F1-09CE-49CF-9BC5-DDBA605ADC57}"/>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0266F65-7335-4D87-A3D8-FEFCE2C9D1B5}"/>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FDFFA62-6CF1-49E4-AC8A-DDA805E701F6}"/>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26,020
25,079
546.99
30,774,838
29,681,061
937,359
13,928,412
32,924,010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E38969F-05D4-45E8-ABDD-55F009D09636}"/>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549951E-D69A-44F0-B641-5EDB0800401B}"/>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DFA03BD-65C6-4B95-9E38-0F473ADDB304}"/>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275FE88-E30B-4115-815C-DB665A6AB756}"/>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4209EC2-DF28-4C15-A42E-9283116D6F47}"/>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C0AAE22-FF6C-48DD-8D58-704892FFE0D8}"/>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071409D-DC50-4592-B5B8-3A76B21A2096}"/>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5C3077A-954D-4984-BCEA-C506D38CCD86}"/>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7497DCF-0043-4C48-98D9-D30B11E06391}"/>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66F2D91-9612-4913-B2B5-13CC1A7B6AEA}"/>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41A063C-9349-4646-A01C-E97E9DAB27EA}"/>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3398F28-88CB-4107-B6B1-BB29D7C95D2C}"/>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FDE6603-9008-48A1-9163-DD1C98C14AF7}"/>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9E81915-D98B-45F2-BA23-5B8A4C0458E1}"/>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2763F2D-B861-43C2-9367-9AEFC4AC47FE}"/>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7EE44C9-8425-497C-91FB-BB9AF84B377B}"/>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426DB86-87F8-419C-A819-7A79F55420EC}"/>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E524DA8-3839-42BE-9716-BCB598BE1DE9}"/>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A157969-5590-43FC-B06D-966E8DC1FB3B}"/>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C9E70C2-DC44-45C6-BB53-7061D0696482}"/>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4AF81E9-D5A2-4722-B4F9-B90C3AC02EF0}"/>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DDF5FF2-6F5D-492E-BDAF-49FEA2C42FB2}"/>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BA2CD26-BCBE-4222-B794-C416F06C1767}"/>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1C8DD1D-D167-4591-9ACF-12A55CC1E719}"/>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45E17DA-AF91-4320-845C-DC46F3F89F78}"/>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186102C-78B7-4907-80FF-5F1C3313C31D}"/>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CEB264F-E02C-4A26-9C4E-256400F385B0}"/>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7AAE1AE-1475-46D3-ACDE-3741F08F886E}"/>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699F9D5-B457-4970-84B5-C14C5315DD8A}"/>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EBA6781-91EA-486B-98C5-6C0F4D9D6C4A}"/>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F0E9F91-CF2D-4095-A9DD-B8D02B2B39CF}"/>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C4102FF-EF41-4D89-83DA-218BF714F1F9}"/>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4104C5D-030A-4DAF-8BEB-163D5527D720}"/>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8843D5D-A3AA-400B-855E-B8BA773997A0}"/>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07FDB1E-8CBD-4206-850C-6426D2B16885}"/>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93BD2D2-170F-406A-A301-D45774E19030}"/>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53DB21F-B89C-4196-AFBD-5F3369A4BA45}"/>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C916EB0-B221-4AB4-8A25-44FDD7BD8350}"/>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FC58F51-79FC-46F5-9C14-209ECB541105}"/>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62516B6-5778-4AC8-A126-43D62860A1B7}"/>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6729A06-7DEE-4193-8E9A-4461DC2C6ECC}"/>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1745E238-26D3-4C89-9E4B-DFD6D2046C74}"/>
            </a:ext>
          </a:extLst>
        </xdr:cNvPr>
        <xdr:cNvSpPr txBox="1"/>
      </xdr:nvSpPr>
      <xdr:spPr>
        <a:xfrm>
          <a:off x="386866" y="557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BCCED63-14F6-41E2-AB81-D44EDF95480D}"/>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8773758D-5A56-4B3C-8A34-CCB9B1C488E9}"/>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57799312-DFD0-4966-966B-56901E02F5C3}"/>
            </a:ext>
          </a:extLst>
        </xdr:cNvPr>
        <xdr:cNvCxnSpPr/>
      </xdr:nvCxnSpPr>
      <xdr:spPr>
        <a:xfrm flipV="1">
          <a:off x="4173855" y="5711190"/>
          <a:ext cx="0" cy="1277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49D432A9-0A65-43E2-9225-73FE5AE38076}"/>
            </a:ext>
          </a:extLst>
        </xdr:cNvPr>
        <xdr:cNvSpPr txBox="1"/>
      </xdr:nvSpPr>
      <xdr:spPr>
        <a:xfrm>
          <a:off x="4212590" y="699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D654063F-71CE-4865-AC30-4841C660D095}"/>
            </a:ext>
          </a:extLst>
        </xdr:cNvPr>
        <xdr:cNvCxnSpPr/>
      </xdr:nvCxnSpPr>
      <xdr:spPr>
        <a:xfrm>
          <a:off x="4112260" y="698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1E931793-D6E7-4CA1-A7EF-99B9F3FFAEF7}"/>
            </a:ext>
          </a:extLst>
        </xdr:cNvPr>
        <xdr:cNvSpPr txBox="1"/>
      </xdr:nvSpPr>
      <xdr:spPr>
        <a:xfrm>
          <a:off x="4212590" y="549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4024618F-882D-4104-A7A4-FD5F9FE8E5C3}"/>
            </a:ext>
          </a:extLst>
        </xdr:cNvPr>
        <xdr:cNvCxnSpPr/>
      </xdr:nvCxnSpPr>
      <xdr:spPr>
        <a:xfrm>
          <a:off x="4112260" y="571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45737</xdr:rowOff>
    </xdr:from>
    <xdr:ext cx="405111" cy="259045"/>
    <xdr:sp macro="" textlink="">
      <xdr:nvSpPr>
        <xdr:cNvPr id="61" name="【図書館】&#10;有形固定資産減価償却率平均値テキスト">
          <a:extLst>
            <a:ext uri="{FF2B5EF4-FFF2-40B4-BE49-F238E27FC236}">
              <a16:creationId xmlns:a16="http://schemas.microsoft.com/office/drawing/2014/main" id="{35885B31-497D-4945-81A1-C23D5A11D402}"/>
            </a:ext>
          </a:extLst>
        </xdr:cNvPr>
        <xdr:cNvSpPr txBox="1"/>
      </xdr:nvSpPr>
      <xdr:spPr>
        <a:xfrm>
          <a:off x="4212590" y="62198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62" name="フローチャート: 判断 61">
          <a:extLst>
            <a:ext uri="{FF2B5EF4-FFF2-40B4-BE49-F238E27FC236}">
              <a16:creationId xmlns:a16="http://schemas.microsoft.com/office/drawing/2014/main" id="{0C3E95C4-FAB8-4857-B6FD-5553CBBDC56D}"/>
            </a:ext>
          </a:extLst>
        </xdr:cNvPr>
        <xdr:cNvSpPr/>
      </xdr:nvSpPr>
      <xdr:spPr>
        <a:xfrm>
          <a:off x="4131310" y="623760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78740</xdr:rowOff>
    </xdr:from>
    <xdr:to>
      <xdr:col>20</xdr:col>
      <xdr:colOff>38100</xdr:colOff>
      <xdr:row>37</xdr:row>
      <xdr:rowOff>8890</xdr:rowOff>
    </xdr:to>
    <xdr:sp macro="" textlink="">
      <xdr:nvSpPr>
        <xdr:cNvPr id="63" name="フローチャート: 判断 62">
          <a:extLst>
            <a:ext uri="{FF2B5EF4-FFF2-40B4-BE49-F238E27FC236}">
              <a16:creationId xmlns:a16="http://schemas.microsoft.com/office/drawing/2014/main" id="{29FCC53D-11F7-4083-BEB0-7648954CB944}"/>
            </a:ext>
          </a:extLst>
        </xdr:cNvPr>
        <xdr:cNvSpPr/>
      </xdr:nvSpPr>
      <xdr:spPr>
        <a:xfrm>
          <a:off x="3388360" y="62509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59690</xdr:rowOff>
    </xdr:from>
    <xdr:to>
      <xdr:col>15</xdr:col>
      <xdr:colOff>101600</xdr:colOff>
      <xdr:row>36</xdr:row>
      <xdr:rowOff>161290</xdr:rowOff>
    </xdr:to>
    <xdr:sp macro="" textlink="">
      <xdr:nvSpPr>
        <xdr:cNvPr id="64" name="フローチャート: 判断 63">
          <a:extLst>
            <a:ext uri="{FF2B5EF4-FFF2-40B4-BE49-F238E27FC236}">
              <a16:creationId xmlns:a16="http://schemas.microsoft.com/office/drawing/2014/main" id="{3E4BDF3F-1E14-4F3F-BE08-B5E87BD011F7}"/>
            </a:ext>
          </a:extLst>
        </xdr:cNvPr>
        <xdr:cNvSpPr/>
      </xdr:nvSpPr>
      <xdr:spPr>
        <a:xfrm>
          <a:off x="2571750" y="622808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60960</xdr:rowOff>
    </xdr:from>
    <xdr:to>
      <xdr:col>10</xdr:col>
      <xdr:colOff>165100</xdr:colOff>
      <xdr:row>36</xdr:row>
      <xdr:rowOff>162560</xdr:rowOff>
    </xdr:to>
    <xdr:sp macro="" textlink="">
      <xdr:nvSpPr>
        <xdr:cNvPr id="65" name="フローチャート: 判断 64">
          <a:extLst>
            <a:ext uri="{FF2B5EF4-FFF2-40B4-BE49-F238E27FC236}">
              <a16:creationId xmlns:a16="http://schemas.microsoft.com/office/drawing/2014/main" id="{54E1AC4E-B651-4302-8C30-824FFC278A8E}"/>
            </a:ext>
          </a:extLst>
        </xdr:cNvPr>
        <xdr:cNvSpPr/>
      </xdr:nvSpPr>
      <xdr:spPr>
        <a:xfrm>
          <a:off x="1774190" y="622935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41910</xdr:rowOff>
    </xdr:from>
    <xdr:to>
      <xdr:col>6</xdr:col>
      <xdr:colOff>38100</xdr:colOff>
      <xdr:row>36</xdr:row>
      <xdr:rowOff>143510</xdr:rowOff>
    </xdr:to>
    <xdr:sp macro="" textlink="">
      <xdr:nvSpPr>
        <xdr:cNvPr id="66" name="フローチャート: 判断 65">
          <a:extLst>
            <a:ext uri="{FF2B5EF4-FFF2-40B4-BE49-F238E27FC236}">
              <a16:creationId xmlns:a16="http://schemas.microsoft.com/office/drawing/2014/main" id="{1BF108A8-D4D9-4735-AFA7-E989551FA4B7}"/>
            </a:ext>
          </a:extLst>
        </xdr:cNvPr>
        <xdr:cNvSpPr/>
      </xdr:nvSpPr>
      <xdr:spPr>
        <a:xfrm>
          <a:off x="988060" y="62160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7299D2DA-D7B9-4D86-8C7C-45564346170D}"/>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955B750-75D1-4AF4-A274-52CF20B3606D}"/>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E2E105B-395F-49A2-83F6-98F0C7421369}"/>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E2DE82B-3F50-46FA-9B20-A951D48BAEA1}"/>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EE67B7D-F617-46ED-B2BF-89517A063F4C}"/>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135890</xdr:rowOff>
    </xdr:from>
    <xdr:to>
      <xdr:col>24</xdr:col>
      <xdr:colOff>114300</xdr:colOff>
      <xdr:row>35</xdr:row>
      <xdr:rowOff>66040</xdr:rowOff>
    </xdr:to>
    <xdr:sp macro="" textlink="">
      <xdr:nvSpPr>
        <xdr:cNvPr id="72" name="楕円 71">
          <a:extLst>
            <a:ext uri="{FF2B5EF4-FFF2-40B4-BE49-F238E27FC236}">
              <a16:creationId xmlns:a16="http://schemas.microsoft.com/office/drawing/2014/main" id="{EA5F82F7-B303-4092-85B9-3497061A68B7}"/>
            </a:ext>
          </a:extLst>
        </xdr:cNvPr>
        <xdr:cNvSpPr/>
      </xdr:nvSpPr>
      <xdr:spPr>
        <a:xfrm>
          <a:off x="4131310" y="59613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158767</xdr:rowOff>
    </xdr:from>
    <xdr:ext cx="405111" cy="259045"/>
    <xdr:sp macro="" textlink="">
      <xdr:nvSpPr>
        <xdr:cNvPr id="73" name="【図書館】&#10;有形固定資産減価償却率該当値テキスト">
          <a:extLst>
            <a:ext uri="{FF2B5EF4-FFF2-40B4-BE49-F238E27FC236}">
              <a16:creationId xmlns:a16="http://schemas.microsoft.com/office/drawing/2014/main" id="{9C9128E9-E33F-4D61-A3D1-9FB1463577F8}"/>
            </a:ext>
          </a:extLst>
        </xdr:cNvPr>
        <xdr:cNvSpPr txBox="1"/>
      </xdr:nvSpPr>
      <xdr:spPr>
        <a:xfrm>
          <a:off x="4212590" y="581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90170</xdr:rowOff>
    </xdr:from>
    <xdr:to>
      <xdr:col>20</xdr:col>
      <xdr:colOff>38100</xdr:colOff>
      <xdr:row>35</xdr:row>
      <xdr:rowOff>20320</xdr:rowOff>
    </xdr:to>
    <xdr:sp macro="" textlink="">
      <xdr:nvSpPr>
        <xdr:cNvPr id="74" name="楕円 73">
          <a:extLst>
            <a:ext uri="{FF2B5EF4-FFF2-40B4-BE49-F238E27FC236}">
              <a16:creationId xmlns:a16="http://schemas.microsoft.com/office/drawing/2014/main" id="{4958EEBC-10F1-4F6A-9B21-3BB0F3413DCA}"/>
            </a:ext>
          </a:extLst>
        </xdr:cNvPr>
        <xdr:cNvSpPr/>
      </xdr:nvSpPr>
      <xdr:spPr>
        <a:xfrm>
          <a:off x="3388360" y="592328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140970</xdr:rowOff>
    </xdr:from>
    <xdr:to>
      <xdr:col>24</xdr:col>
      <xdr:colOff>63500</xdr:colOff>
      <xdr:row>35</xdr:row>
      <xdr:rowOff>15240</xdr:rowOff>
    </xdr:to>
    <xdr:cxnSp macro="">
      <xdr:nvCxnSpPr>
        <xdr:cNvPr id="75" name="直線コネクタ 74">
          <a:extLst>
            <a:ext uri="{FF2B5EF4-FFF2-40B4-BE49-F238E27FC236}">
              <a16:creationId xmlns:a16="http://schemas.microsoft.com/office/drawing/2014/main" id="{0D1805DA-7C2B-4EC6-B8CD-F5AAD207A55C}"/>
            </a:ext>
          </a:extLst>
        </xdr:cNvPr>
        <xdr:cNvCxnSpPr/>
      </xdr:nvCxnSpPr>
      <xdr:spPr>
        <a:xfrm>
          <a:off x="3431540" y="5968365"/>
          <a:ext cx="74295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77470</xdr:rowOff>
    </xdr:from>
    <xdr:to>
      <xdr:col>15</xdr:col>
      <xdr:colOff>101600</xdr:colOff>
      <xdr:row>35</xdr:row>
      <xdr:rowOff>7620</xdr:rowOff>
    </xdr:to>
    <xdr:sp macro="" textlink="">
      <xdr:nvSpPr>
        <xdr:cNvPr id="76" name="楕円 75">
          <a:extLst>
            <a:ext uri="{FF2B5EF4-FFF2-40B4-BE49-F238E27FC236}">
              <a16:creationId xmlns:a16="http://schemas.microsoft.com/office/drawing/2014/main" id="{5960AF9C-0C8E-4BC9-965E-8F730EB68194}"/>
            </a:ext>
          </a:extLst>
        </xdr:cNvPr>
        <xdr:cNvSpPr/>
      </xdr:nvSpPr>
      <xdr:spPr>
        <a:xfrm>
          <a:off x="2571750" y="590677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128270</xdr:rowOff>
    </xdr:from>
    <xdr:to>
      <xdr:col>19</xdr:col>
      <xdr:colOff>177800</xdr:colOff>
      <xdr:row>34</xdr:row>
      <xdr:rowOff>140970</xdr:rowOff>
    </xdr:to>
    <xdr:cxnSp macro="">
      <xdr:nvCxnSpPr>
        <xdr:cNvPr id="77" name="直線コネクタ 76">
          <a:extLst>
            <a:ext uri="{FF2B5EF4-FFF2-40B4-BE49-F238E27FC236}">
              <a16:creationId xmlns:a16="http://schemas.microsoft.com/office/drawing/2014/main" id="{2EC69221-996B-4981-8149-0E35D7E17C26}"/>
            </a:ext>
          </a:extLst>
        </xdr:cNvPr>
        <xdr:cNvCxnSpPr/>
      </xdr:nvCxnSpPr>
      <xdr:spPr>
        <a:xfrm>
          <a:off x="2626360" y="5961380"/>
          <a:ext cx="80518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33020</xdr:rowOff>
    </xdr:from>
    <xdr:to>
      <xdr:col>10</xdr:col>
      <xdr:colOff>165100</xdr:colOff>
      <xdr:row>34</xdr:row>
      <xdr:rowOff>134620</xdr:rowOff>
    </xdr:to>
    <xdr:sp macro="" textlink="">
      <xdr:nvSpPr>
        <xdr:cNvPr id="78" name="楕円 77">
          <a:extLst>
            <a:ext uri="{FF2B5EF4-FFF2-40B4-BE49-F238E27FC236}">
              <a16:creationId xmlns:a16="http://schemas.microsoft.com/office/drawing/2014/main" id="{D500B98B-273E-4D60-B84A-44E07C7941BD}"/>
            </a:ext>
          </a:extLst>
        </xdr:cNvPr>
        <xdr:cNvSpPr/>
      </xdr:nvSpPr>
      <xdr:spPr>
        <a:xfrm>
          <a:off x="1774190" y="5860415"/>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83820</xdr:rowOff>
    </xdr:from>
    <xdr:to>
      <xdr:col>15</xdr:col>
      <xdr:colOff>50800</xdr:colOff>
      <xdr:row>34</xdr:row>
      <xdr:rowOff>128270</xdr:rowOff>
    </xdr:to>
    <xdr:cxnSp macro="">
      <xdr:nvCxnSpPr>
        <xdr:cNvPr id="79" name="直線コネクタ 78">
          <a:extLst>
            <a:ext uri="{FF2B5EF4-FFF2-40B4-BE49-F238E27FC236}">
              <a16:creationId xmlns:a16="http://schemas.microsoft.com/office/drawing/2014/main" id="{C41B86EA-EA59-437E-863C-AB0F60208F9C}"/>
            </a:ext>
          </a:extLst>
        </xdr:cNvPr>
        <xdr:cNvCxnSpPr/>
      </xdr:nvCxnSpPr>
      <xdr:spPr>
        <a:xfrm>
          <a:off x="1828800" y="5915025"/>
          <a:ext cx="797560" cy="4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128270</xdr:rowOff>
    </xdr:from>
    <xdr:to>
      <xdr:col>6</xdr:col>
      <xdr:colOff>38100</xdr:colOff>
      <xdr:row>34</xdr:row>
      <xdr:rowOff>58420</xdr:rowOff>
    </xdr:to>
    <xdr:sp macro="" textlink="">
      <xdr:nvSpPr>
        <xdr:cNvPr id="80" name="楕円 79">
          <a:extLst>
            <a:ext uri="{FF2B5EF4-FFF2-40B4-BE49-F238E27FC236}">
              <a16:creationId xmlns:a16="http://schemas.microsoft.com/office/drawing/2014/main" id="{C3384BF7-C1D4-417A-B904-B401E9C11952}"/>
            </a:ext>
          </a:extLst>
        </xdr:cNvPr>
        <xdr:cNvSpPr/>
      </xdr:nvSpPr>
      <xdr:spPr>
        <a:xfrm>
          <a:off x="988060" y="57899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7620</xdr:rowOff>
    </xdr:from>
    <xdr:to>
      <xdr:col>10</xdr:col>
      <xdr:colOff>114300</xdr:colOff>
      <xdr:row>34</xdr:row>
      <xdr:rowOff>83820</xdr:rowOff>
    </xdr:to>
    <xdr:cxnSp macro="">
      <xdr:nvCxnSpPr>
        <xdr:cNvPr id="81" name="直線コネクタ 80">
          <a:extLst>
            <a:ext uri="{FF2B5EF4-FFF2-40B4-BE49-F238E27FC236}">
              <a16:creationId xmlns:a16="http://schemas.microsoft.com/office/drawing/2014/main" id="{FD76AB8E-E34D-4A7B-9D84-C36333E2466C}"/>
            </a:ext>
          </a:extLst>
        </xdr:cNvPr>
        <xdr:cNvCxnSpPr/>
      </xdr:nvCxnSpPr>
      <xdr:spPr>
        <a:xfrm>
          <a:off x="1031240" y="5838825"/>
          <a:ext cx="79756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17</xdr:rowOff>
    </xdr:from>
    <xdr:ext cx="405111" cy="259045"/>
    <xdr:sp macro="" textlink="">
      <xdr:nvSpPr>
        <xdr:cNvPr id="82" name="n_1aveValue【図書館】&#10;有形固定資産減価償却率">
          <a:extLst>
            <a:ext uri="{FF2B5EF4-FFF2-40B4-BE49-F238E27FC236}">
              <a16:creationId xmlns:a16="http://schemas.microsoft.com/office/drawing/2014/main" id="{7FC8FDB7-7688-45BB-A480-22EC7AABBC7E}"/>
            </a:ext>
          </a:extLst>
        </xdr:cNvPr>
        <xdr:cNvSpPr txBox="1"/>
      </xdr:nvSpPr>
      <xdr:spPr>
        <a:xfrm>
          <a:off x="3239144" y="634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152417</xdr:rowOff>
    </xdr:from>
    <xdr:ext cx="405111" cy="259045"/>
    <xdr:sp macro="" textlink="">
      <xdr:nvSpPr>
        <xdr:cNvPr id="83" name="n_2aveValue【図書館】&#10;有形固定資産減価償却率">
          <a:extLst>
            <a:ext uri="{FF2B5EF4-FFF2-40B4-BE49-F238E27FC236}">
              <a16:creationId xmlns:a16="http://schemas.microsoft.com/office/drawing/2014/main" id="{D1370AA8-9836-468D-BAA2-6CA2FD80AA0C}"/>
            </a:ext>
          </a:extLst>
        </xdr:cNvPr>
        <xdr:cNvSpPr txBox="1"/>
      </xdr:nvSpPr>
      <xdr:spPr>
        <a:xfrm>
          <a:off x="24390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153687</xdr:rowOff>
    </xdr:from>
    <xdr:ext cx="405111" cy="259045"/>
    <xdr:sp macro="" textlink="">
      <xdr:nvSpPr>
        <xdr:cNvPr id="84" name="n_3aveValue【図書館】&#10;有形固定資産減価償却率">
          <a:extLst>
            <a:ext uri="{FF2B5EF4-FFF2-40B4-BE49-F238E27FC236}">
              <a16:creationId xmlns:a16="http://schemas.microsoft.com/office/drawing/2014/main" id="{7D53324C-C009-4953-8B83-5F154BD1A054}"/>
            </a:ext>
          </a:extLst>
        </xdr:cNvPr>
        <xdr:cNvSpPr txBox="1"/>
      </xdr:nvSpPr>
      <xdr:spPr>
        <a:xfrm>
          <a:off x="1641484" y="6325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134637</xdr:rowOff>
    </xdr:from>
    <xdr:ext cx="405111" cy="259045"/>
    <xdr:sp macro="" textlink="">
      <xdr:nvSpPr>
        <xdr:cNvPr id="85" name="n_4aveValue【図書館】&#10;有形固定資産減価償却率">
          <a:extLst>
            <a:ext uri="{FF2B5EF4-FFF2-40B4-BE49-F238E27FC236}">
              <a16:creationId xmlns:a16="http://schemas.microsoft.com/office/drawing/2014/main" id="{22A110F4-97D7-4FE2-BD0D-7EA885926744}"/>
            </a:ext>
          </a:extLst>
        </xdr:cNvPr>
        <xdr:cNvSpPr txBox="1"/>
      </xdr:nvSpPr>
      <xdr:spPr>
        <a:xfrm>
          <a:off x="855354" y="6303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36847</xdr:rowOff>
    </xdr:from>
    <xdr:ext cx="405111" cy="259045"/>
    <xdr:sp macro="" textlink="">
      <xdr:nvSpPr>
        <xdr:cNvPr id="86" name="n_1mainValue【図書館】&#10;有形固定資産減価償却率">
          <a:extLst>
            <a:ext uri="{FF2B5EF4-FFF2-40B4-BE49-F238E27FC236}">
              <a16:creationId xmlns:a16="http://schemas.microsoft.com/office/drawing/2014/main" id="{CE7BDAC8-E897-4610-9BD6-76D419304420}"/>
            </a:ext>
          </a:extLst>
        </xdr:cNvPr>
        <xdr:cNvSpPr txBox="1"/>
      </xdr:nvSpPr>
      <xdr:spPr>
        <a:xfrm>
          <a:off x="3239144"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24147</xdr:rowOff>
    </xdr:from>
    <xdr:ext cx="405111" cy="259045"/>
    <xdr:sp macro="" textlink="">
      <xdr:nvSpPr>
        <xdr:cNvPr id="87" name="n_2mainValue【図書館】&#10;有形固定資産減価償却率">
          <a:extLst>
            <a:ext uri="{FF2B5EF4-FFF2-40B4-BE49-F238E27FC236}">
              <a16:creationId xmlns:a16="http://schemas.microsoft.com/office/drawing/2014/main" id="{D9BE12F4-F97C-44F0-B145-AF4E3C567436}"/>
            </a:ext>
          </a:extLst>
        </xdr:cNvPr>
        <xdr:cNvSpPr txBox="1"/>
      </xdr:nvSpPr>
      <xdr:spPr>
        <a:xfrm>
          <a:off x="2439044" y="5678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151147</xdr:rowOff>
    </xdr:from>
    <xdr:ext cx="405111" cy="259045"/>
    <xdr:sp macro="" textlink="">
      <xdr:nvSpPr>
        <xdr:cNvPr id="88" name="n_3mainValue【図書館】&#10;有形固定資産減価償却率">
          <a:extLst>
            <a:ext uri="{FF2B5EF4-FFF2-40B4-BE49-F238E27FC236}">
              <a16:creationId xmlns:a16="http://schemas.microsoft.com/office/drawing/2014/main" id="{80FF00DE-864E-4B37-A70E-4D4EC1DB224D}"/>
            </a:ext>
          </a:extLst>
        </xdr:cNvPr>
        <xdr:cNvSpPr txBox="1"/>
      </xdr:nvSpPr>
      <xdr:spPr>
        <a:xfrm>
          <a:off x="1641484" y="56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32</xdr:row>
      <xdr:rowOff>74947</xdr:rowOff>
    </xdr:from>
    <xdr:ext cx="340478" cy="259045"/>
    <xdr:sp macro="" textlink="">
      <xdr:nvSpPr>
        <xdr:cNvPr id="89" name="n_4mainValue【図書館】&#10;有形固定資産減価償却率">
          <a:extLst>
            <a:ext uri="{FF2B5EF4-FFF2-40B4-BE49-F238E27FC236}">
              <a16:creationId xmlns:a16="http://schemas.microsoft.com/office/drawing/2014/main" id="{9DE59E48-48E6-455E-B563-C0CD3581447D}"/>
            </a:ext>
          </a:extLst>
        </xdr:cNvPr>
        <xdr:cNvSpPr txBox="1"/>
      </xdr:nvSpPr>
      <xdr:spPr>
        <a:xfrm>
          <a:off x="866716" y="55613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48FE6850-E670-4A57-82C0-53FDB3693599}"/>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6CB14342-62FA-4567-9E70-A641137E2F7F}"/>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78E41850-2D14-4DDC-ADC7-0EC30AEB83EC}"/>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AE89BBCF-678E-45E1-9E78-846791D81DF3}"/>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31F8190A-BF4E-4A3F-BD4E-2601B5AAC513}"/>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9CFCD1BD-A548-430D-8071-F9B702AC853A}"/>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8F6F7A69-81D0-406F-AFF2-A9807A893619}"/>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AA7C95A5-F568-4BED-8755-017988F92110}"/>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8E623DC7-46DE-4467-8884-EF282FF2E1C8}"/>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168D04DE-0E2B-46BB-BA44-72E266363418}"/>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419FF2F3-6917-4A53-B398-BC08441E4167}"/>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7FC72003-0E1B-4AF5-892A-2B2ABFE21805}"/>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27488678-3D4F-4251-B120-152A85124F76}"/>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467F1249-762B-4FB5-8896-2452E7EC7C97}"/>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7022B9E8-E45F-4163-8017-1B35E58B58DE}"/>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E6C6E24C-6836-4988-9F46-BEEADB30C1BF}"/>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FFEC3114-EE61-4C1A-9AD3-98B065692A9B}"/>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94A61D6B-9260-4157-BE02-D30B4D1797B5}"/>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6E2BD6BC-1D68-4184-B519-3B19423B1F84}"/>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EA537B2F-24DC-4463-98FD-6CEC2399C2EC}"/>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3F4FE84E-B040-4386-99F4-9342AF666FC6}"/>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A74CD1AE-566B-4F08-83DA-3D032657C793}"/>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1B2E919B-EA80-4A20-BE3B-CA216E6EE6F3}"/>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11430</xdr:rowOff>
    </xdr:to>
    <xdr:cxnSp macro="">
      <xdr:nvCxnSpPr>
        <xdr:cNvPr id="113" name="直線コネクタ 112">
          <a:extLst>
            <a:ext uri="{FF2B5EF4-FFF2-40B4-BE49-F238E27FC236}">
              <a16:creationId xmlns:a16="http://schemas.microsoft.com/office/drawing/2014/main" id="{8D8A95BA-2112-4695-8F0A-2F939BAAAB55}"/>
            </a:ext>
          </a:extLst>
        </xdr:cNvPr>
        <xdr:cNvCxnSpPr/>
      </xdr:nvCxnSpPr>
      <xdr:spPr>
        <a:xfrm flipV="1">
          <a:off x="9429115" y="582930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15257</xdr:rowOff>
    </xdr:from>
    <xdr:ext cx="469744" cy="259045"/>
    <xdr:sp macro="" textlink="">
      <xdr:nvSpPr>
        <xdr:cNvPr id="114" name="【図書館】&#10;一人当たり面積最小値テキスト">
          <a:extLst>
            <a:ext uri="{FF2B5EF4-FFF2-40B4-BE49-F238E27FC236}">
              <a16:creationId xmlns:a16="http://schemas.microsoft.com/office/drawing/2014/main" id="{78A8053A-E81C-4616-A524-ED3821CEE130}"/>
            </a:ext>
          </a:extLst>
        </xdr:cNvPr>
        <xdr:cNvSpPr txBox="1"/>
      </xdr:nvSpPr>
      <xdr:spPr>
        <a:xfrm>
          <a:off x="9467850" y="721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11430</xdr:rowOff>
    </xdr:from>
    <xdr:to>
      <xdr:col>55</xdr:col>
      <xdr:colOff>88900</xdr:colOff>
      <xdr:row>42</xdr:row>
      <xdr:rowOff>11430</xdr:rowOff>
    </xdr:to>
    <xdr:cxnSp macro="">
      <xdr:nvCxnSpPr>
        <xdr:cNvPr id="115" name="直線コネクタ 114">
          <a:extLst>
            <a:ext uri="{FF2B5EF4-FFF2-40B4-BE49-F238E27FC236}">
              <a16:creationId xmlns:a16="http://schemas.microsoft.com/office/drawing/2014/main" id="{5DBD112C-8851-4FF8-86D5-A9A8428DD028}"/>
            </a:ext>
          </a:extLst>
        </xdr:cNvPr>
        <xdr:cNvCxnSpPr/>
      </xdr:nvCxnSpPr>
      <xdr:spPr>
        <a:xfrm>
          <a:off x="9356090" y="72161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6" name="【図書館】&#10;一人当たり面積最大値テキスト">
          <a:extLst>
            <a:ext uri="{FF2B5EF4-FFF2-40B4-BE49-F238E27FC236}">
              <a16:creationId xmlns:a16="http://schemas.microsoft.com/office/drawing/2014/main" id="{DDE4DD47-CB00-4B8A-ABC4-B680042E228C}"/>
            </a:ext>
          </a:extLst>
        </xdr:cNvPr>
        <xdr:cNvSpPr txBox="1"/>
      </xdr:nvSpPr>
      <xdr:spPr>
        <a:xfrm>
          <a:off x="9467850" y="560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7" name="直線コネクタ 116">
          <a:extLst>
            <a:ext uri="{FF2B5EF4-FFF2-40B4-BE49-F238E27FC236}">
              <a16:creationId xmlns:a16="http://schemas.microsoft.com/office/drawing/2014/main" id="{6521D525-4D5F-489E-85CC-553EBA9C2EDA}"/>
            </a:ext>
          </a:extLst>
        </xdr:cNvPr>
        <xdr:cNvCxnSpPr/>
      </xdr:nvCxnSpPr>
      <xdr:spPr>
        <a:xfrm>
          <a:off x="9356090" y="58293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38117</xdr:rowOff>
    </xdr:from>
    <xdr:ext cx="469744" cy="259045"/>
    <xdr:sp macro="" textlink="">
      <xdr:nvSpPr>
        <xdr:cNvPr id="118" name="【図書館】&#10;一人当たり面積平均値テキスト">
          <a:extLst>
            <a:ext uri="{FF2B5EF4-FFF2-40B4-BE49-F238E27FC236}">
              <a16:creationId xmlns:a16="http://schemas.microsoft.com/office/drawing/2014/main" id="{E286F2C6-570B-4DC3-8549-EC2A2B6F53DB}"/>
            </a:ext>
          </a:extLst>
        </xdr:cNvPr>
        <xdr:cNvSpPr txBox="1"/>
      </xdr:nvSpPr>
      <xdr:spPr>
        <a:xfrm>
          <a:off x="9467850" y="6896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a:extLst>
            <a:ext uri="{FF2B5EF4-FFF2-40B4-BE49-F238E27FC236}">
              <a16:creationId xmlns:a16="http://schemas.microsoft.com/office/drawing/2014/main" id="{5738AC27-5D64-4D29-81AF-E10554D4950E}"/>
            </a:ext>
          </a:extLst>
        </xdr:cNvPr>
        <xdr:cNvSpPr/>
      </xdr:nvSpPr>
      <xdr:spPr>
        <a:xfrm>
          <a:off x="9394190" y="691388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63500</xdr:rowOff>
    </xdr:from>
    <xdr:to>
      <xdr:col>50</xdr:col>
      <xdr:colOff>165100</xdr:colOff>
      <xdr:row>40</xdr:row>
      <xdr:rowOff>165100</xdr:rowOff>
    </xdr:to>
    <xdr:sp macro="" textlink="">
      <xdr:nvSpPr>
        <xdr:cNvPr id="120" name="フローチャート: 判断 119">
          <a:extLst>
            <a:ext uri="{FF2B5EF4-FFF2-40B4-BE49-F238E27FC236}">
              <a16:creationId xmlns:a16="http://schemas.microsoft.com/office/drawing/2014/main" id="{C20667D8-C968-4BFF-A0D9-EA77ED6A3ED7}"/>
            </a:ext>
          </a:extLst>
        </xdr:cNvPr>
        <xdr:cNvSpPr/>
      </xdr:nvSpPr>
      <xdr:spPr>
        <a:xfrm>
          <a:off x="8632190" y="69176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21" name="フローチャート: 判断 120">
          <a:extLst>
            <a:ext uri="{FF2B5EF4-FFF2-40B4-BE49-F238E27FC236}">
              <a16:creationId xmlns:a16="http://schemas.microsoft.com/office/drawing/2014/main" id="{1A1B4F0C-3F0D-4F2F-B158-81F956D5E9AE}"/>
            </a:ext>
          </a:extLst>
        </xdr:cNvPr>
        <xdr:cNvSpPr/>
      </xdr:nvSpPr>
      <xdr:spPr>
        <a:xfrm>
          <a:off x="7846060" y="69176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67310</xdr:rowOff>
    </xdr:from>
    <xdr:to>
      <xdr:col>41</xdr:col>
      <xdr:colOff>101600</xdr:colOff>
      <xdr:row>40</xdr:row>
      <xdr:rowOff>168910</xdr:rowOff>
    </xdr:to>
    <xdr:sp macro="" textlink="">
      <xdr:nvSpPr>
        <xdr:cNvPr id="122" name="フローチャート: 判断 121">
          <a:extLst>
            <a:ext uri="{FF2B5EF4-FFF2-40B4-BE49-F238E27FC236}">
              <a16:creationId xmlns:a16="http://schemas.microsoft.com/office/drawing/2014/main" id="{F5A45121-EE03-42A7-B9B3-FCFA2FAE3EDD}"/>
            </a:ext>
          </a:extLst>
        </xdr:cNvPr>
        <xdr:cNvSpPr/>
      </xdr:nvSpPr>
      <xdr:spPr>
        <a:xfrm>
          <a:off x="7029450" y="692340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74930</xdr:rowOff>
    </xdr:from>
    <xdr:to>
      <xdr:col>36</xdr:col>
      <xdr:colOff>165100</xdr:colOff>
      <xdr:row>41</xdr:row>
      <xdr:rowOff>5080</xdr:rowOff>
    </xdr:to>
    <xdr:sp macro="" textlink="">
      <xdr:nvSpPr>
        <xdr:cNvPr id="123" name="フローチャート: 判断 122">
          <a:extLst>
            <a:ext uri="{FF2B5EF4-FFF2-40B4-BE49-F238E27FC236}">
              <a16:creationId xmlns:a16="http://schemas.microsoft.com/office/drawing/2014/main" id="{3D9B8687-CDD2-4496-B6EB-9BB924EED744}"/>
            </a:ext>
          </a:extLst>
        </xdr:cNvPr>
        <xdr:cNvSpPr/>
      </xdr:nvSpPr>
      <xdr:spPr>
        <a:xfrm>
          <a:off x="6231890" y="6932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5F7AD09-9E0C-4C8F-BDFE-AEF286BFD17D}"/>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17E5BAA-8AAE-43EE-AC87-89BC50D25AAC}"/>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58D52A6-0EF2-4738-94A1-0E90B9C4E1B0}"/>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7FC01B6-343B-4687-A0AB-88E1425EA701}"/>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0A1E359-B326-4250-BFFF-BAC496F398F4}"/>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109220</xdr:rowOff>
    </xdr:from>
    <xdr:to>
      <xdr:col>55</xdr:col>
      <xdr:colOff>50800</xdr:colOff>
      <xdr:row>40</xdr:row>
      <xdr:rowOff>39370</xdr:rowOff>
    </xdr:to>
    <xdr:sp macro="" textlink="">
      <xdr:nvSpPr>
        <xdr:cNvPr id="129" name="楕円 128">
          <a:extLst>
            <a:ext uri="{FF2B5EF4-FFF2-40B4-BE49-F238E27FC236}">
              <a16:creationId xmlns:a16="http://schemas.microsoft.com/office/drawing/2014/main" id="{3D7D950C-9A57-4C09-9E22-10D539246A92}"/>
            </a:ext>
          </a:extLst>
        </xdr:cNvPr>
        <xdr:cNvSpPr/>
      </xdr:nvSpPr>
      <xdr:spPr>
        <a:xfrm>
          <a:off x="9394190" y="679386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132097</xdr:rowOff>
    </xdr:from>
    <xdr:ext cx="469744" cy="259045"/>
    <xdr:sp macro="" textlink="">
      <xdr:nvSpPr>
        <xdr:cNvPr id="130" name="【図書館】&#10;一人当たり面積該当値テキスト">
          <a:extLst>
            <a:ext uri="{FF2B5EF4-FFF2-40B4-BE49-F238E27FC236}">
              <a16:creationId xmlns:a16="http://schemas.microsoft.com/office/drawing/2014/main" id="{F5F6A077-6B0C-4C18-9BDE-500390098DC0}"/>
            </a:ext>
          </a:extLst>
        </xdr:cNvPr>
        <xdr:cNvSpPr txBox="1"/>
      </xdr:nvSpPr>
      <xdr:spPr>
        <a:xfrm>
          <a:off x="9467850" y="665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120650</xdr:rowOff>
    </xdr:from>
    <xdr:to>
      <xdr:col>50</xdr:col>
      <xdr:colOff>165100</xdr:colOff>
      <xdr:row>40</xdr:row>
      <xdr:rowOff>50800</xdr:rowOff>
    </xdr:to>
    <xdr:sp macro="" textlink="">
      <xdr:nvSpPr>
        <xdr:cNvPr id="131" name="楕円 130">
          <a:extLst>
            <a:ext uri="{FF2B5EF4-FFF2-40B4-BE49-F238E27FC236}">
              <a16:creationId xmlns:a16="http://schemas.microsoft.com/office/drawing/2014/main" id="{E65459CE-D906-4834-B42B-34DAEBC9ABDA}"/>
            </a:ext>
          </a:extLst>
        </xdr:cNvPr>
        <xdr:cNvSpPr/>
      </xdr:nvSpPr>
      <xdr:spPr>
        <a:xfrm>
          <a:off x="8632190" y="68091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160020</xdr:rowOff>
    </xdr:from>
    <xdr:to>
      <xdr:col>55</xdr:col>
      <xdr:colOff>0</xdr:colOff>
      <xdr:row>40</xdr:row>
      <xdr:rowOff>0</xdr:rowOff>
    </xdr:to>
    <xdr:cxnSp macro="">
      <xdr:nvCxnSpPr>
        <xdr:cNvPr id="132" name="直線コネクタ 131">
          <a:extLst>
            <a:ext uri="{FF2B5EF4-FFF2-40B4-BE49-F238E27FC236}">
              <a16:creationId xmlns:a16="http://schemas.microsoft.com/office/drawing/2014/main" id="{E059A3EF-68EA-441D-9A64-39FDF0CB4874}"/>
            </a:ext>
          </a:extLst>
        </xdr:cNvPr>
        <xdr:cNvCxnSpPr/>
      </xdr:nvCxnSpPr>
      <xdr:spPr>
        <a:xfrm flipV="1">
          <a:off x="8686800" y="6848475"/>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33" name="楕円 132">
          <a:extLst>
            <a:ext uri="{FF2B5EF4-FFF2-40B4-BE49-F238E27FC236}">
              <a16:creationId xmlns:a16="http://schemas.microsoft.com/office/drawing/2014/main" id="{6DE6718F-4751-4EE5-AAB1-5E20D14E56B2}"/>
            </a:ext>
          </a:extLst>
        </xdr:cNvPr>
        <xdr:cNvSpPr/>
      </xdr:nvSpPr>
      <xdr:spPr>
        <a:xfrm>
          <a:off x="7846060" y="6723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87630</xdr:rowOff>
    </xdr:from>
    <xdr:to>
      <xdr:col>50</xdr:col>
      <xdr:colOff>114300</xdr:colOff>
      <xdr:row>40</xdr:row>
      <xdr:rowOff>0</xdr:rowOff>
    </xdr:to>
    <xdr:cxnSp macro="">
      <xdr:nvCxnSpPr>
        <xdr:cNvPr id="134" name="直線コネクタ 133">
          <a:extLst>
            <a:ext uri="{FF2B5EF4-FFF2-40B4-BE49-F238E27FC236}">
              <a16:creationId xmlns:a16="http://schemas.microsoft.com/office/drawing/2014/main" id="{2DE2507D-0B4C-4A26-8F33-1D48EA25B1C1}"/>
            </a:ext>
          </a:extLst>
        </xdr:cNvPr>
        <xdr:cNvCxnSpPr/>
      </xdr:nvCxnSpPr>
      <xdr:spPr>
        <a:xfrm>
          <a:off x="7889240" y="6777990"/>
          <a:ext cx="79756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52070</xdr:rowOff>
    </xdr:from>
    <xdr:to>
      <xdr:col>41</xdr:col>
      <xdr:colOff>101600</xdr:colOff>
      <xdr:row>39</xdr:row>
      <xdr:rowOff>153670</xdr:rowOff>
    </xdr:to>
    <xdr:sp macro="" textlink="">
      <xdr:nvSpPr>
        <xdr:cNvPr id="135" name="楕円 134">
          <a:extLst>
            <a:ext uri="{FF2B5EF4-FFF2-40B4-BE49-F238E27FC236}">
              <a16:creationId xmlns:a16="http://schemas.microsoft.com/office/drawing/2014/main" id="{63CB8386-72EA-495D-BCC7-1C15F58339B5}"/>
            </a:ext>
          </a:extLst>
        </xdr:cNvPr>
        <xdr:cNvSpPr/>
      </xdr:nvSpPr>
      <xdr:spPr>
        <a:xfrm>
          <a:off x="7029450" y="67424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87630</xdr:rowOff>
    </xdr:from>
    <xdr:to>
      <xdr:col>45</xdr:col>
      <xdr:colOff>177800</xdr:colOff>
      <xdr:row>39</xdr:row>
      <xdr:rowOff>102870</xdr:rowOff>
    </xdr:to>
    <xdr:cxnSp macro="">
      <xdr:nvCxnSpPr>
        <xdr:cNvPr id="136" name="直線コネクタ 135">
          <a:extLst>
            <a:ext uri="{FF2B5EF4-FFF2-40B4-BE49-F238E27FC236}">
              <a16:creationId xmlns:a16="http://schemas.microsoft.com/office/drawing/2014/main" id="{DD723C53-607B-48FB-AC74-F7BCCBFAEC36}"/>
            </a:ext>
          </a:extLst>
        </xdr:cNvPr>
        <xdr:cNvCxnSpPr/>
      </xdr:nvCxnSpPr>
      <xdr:spPr>
        <a:xfrm flipV="1">
          <a:off x="7084060" y="6777990"/>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151130</xdr:rowOff>
    </xdr:from>
    <xdr:to>
      <xdr:col>36</xdr:col>
      <xdr:colOff>165100</xdr:colOff>
      <xdr:row>40</xdr:row>
      <xdr:rowOff>81280</xdr:rowOff>
    </xdr:to>
    <xdr:sp macro="" textlink="">
      <xdr:nvSpPr>
        <xdr:cNvPr id="137" name="楕円 136">
          <a:extLst>
            <a:ext uri="{FF2B5EF4-FFF2-40B4-BE49-F238E27FC236}">
              <a16:creationId xmlns:a16="http://schemas.microsoft.com/office/drawing/2014/main" id="{A155105E-87B9-4A12-BB12-20445821EDF2}"/>
            </a:ext>
          </a:extLst>
        </xdr:cNvPr>
        <xdr:cNvSpPr/>
      </xdr:nvSpPr>
      <xdr:spPr>
        <a:xfrm>
          <a:off x="6231890" y="683768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102870</xdr:rowOff>
    </xdr:from>
    <xdr:to>
      <xdr:col>41</xdr:col>
      <xdr:colOff>50800</xdr:colOff>
      <xdr:row>40</xdr:row>
      <xdr:rowOff>30480</xdr:rowOff>
    </xdr:to>
    <xdr:cxnSp macro="">
      <xdr:nvCxnSpPr>
        <xdr:cNvPr id="138" name="直線コネクタ 137">
          <a:extLst>
            <a:ext uri="{FF2B5EF4-FFF2-40B4-BE49-F238E27FC236}">
              <a16:creationId xmlns:a16="http://schemas.microsoft.com/office/drawing/2014/main" id="{2E831512-7C91-4D5D-9C1B-E6A0520820EF}"/>
            </a:ext>
          </a:extLst>
        </xdr:cNvPr>
        <xdr:cNvCxnSpPr/>
      </xdr:nvCxnSpPr>
      <xdr:spPr>
        <a:xfrm flipV="1">
          <a:off x="6286500" y="6787515"/>
          <a:ext cx="79756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156227</xdr:rowOff>
    </xdr:from>
    <xdr:ext cx="469744" cy="259045"/>
    <xdr:sp macro="" textlink="">
      <xdr:nvSpPr>
        <xdr:cNvPr id="139" name="n_1aveValue【図書館】&#10;一人当たり面積">
          <a:extLst>
            <a:ext uri="{FF2B5EF4-FFF2-40B4-BE49-F238E27FC236}">
              <a16:creationId xmlns:a16="http://schemas.microsoft.com/office/drawing/2014/main" id="{98928A99-A8D7-476A-9BF6-D575C6A5085C}"/>
            </a:ext>
          </a:extLst>
        </xdr:cNvPr>
        <xdr:cNvSpPr txBox="1"/>
      </xdr:nvSpPr>
      <xdr:spPr>
        <a:xfrm>
          <a:off x="8454467" y="701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156227</xdr:rowOff>
    </xdr:from>
    <xdr:ext cx="469744" cy="259045"/>
    <xdr:sp macro="" textlink="">
      <xdr:nvSpPr>
        <xdr:cNvPr id="140" name="n_2aveValue【図書館】&#10;一人当たり面積">
          <a:extLst>
            <a:ext uri="{FF2B5EF4-FFF2-40B4-BE49-F238E27FC236}">
              <a16:creationId xmlns:a16="http://schemas.microsoft.com/office/drawing/2014/main" id="{1A0C84E3-149C-41EB-95E8-E598EC2C0258}"/>
            </a:ext>
          </a:extLst>
        </xdr:cNvPr>
        <xdr:cNvSpPr txBox="1"/>
      </xdr:nvSpPr>
      <xdr:spPr>
        <a:xfrm>
          <a:off x="7673417" y="701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160037</xdr:rowOff>
    </xdr:from>
    <xdr:ext cx="469744" cy="259045"/>
    <xdr:sp macro="" textlink="">
      <xdr:nvSpPr>
        <xdr:cNvPr id="141" name="n_3aveValue【図書館】&#10;一人当たり面積">
          <a:extLst>
            <a:ext uri="{FF2B5EF4-FFF2-40B4-BE49-F238E27FC236}">
              <a16:creationId xmlns:a16="http://schemas.microsoft.com/office/drawing/2014/main" id="{EF6C4A30-7629-489B-B069-48921D58FB8E}"/>
            </a:ext>
          </a:extLst>
        </xdr:cNvPr>
        <xdr:cNvSpPr txBox="1"/>
      </xdr:nvSpPr>
      <xdr:spPr>
        <a:xfrm>
          <a:off x="6866332" y="701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167657</xdr:rowOff>
    </xdr:from>
    <xdr:ext cx="469744" cy="259045"/>
    <xdr:sp macro="" textlink="">
      <xdr:nvSpPr>
        <xdr:cNvPr id="142" name="n_4aveValue【図書館】&#10;一人当たり面積">
          <a:extLst>
            <a:ext uri="{FF2B5EF4-FFF2-40B4-BE49-F238E27FC236}">
              <a16:creationId xmlns:a16="http://schemas.microsoft.com/office/drawing/2014/main" id="{254E402D-D082-496C-BBF6-04D30026250A}"/>
            </a:ext>
          </a:extLst>
        </xdr:cNvPr>
        <xdr:cNvSpPr txBox="1"/>
      </xdr:nvSpPr>
      <xdr:spPr>
        <a:xfrm>
          <a:off x="6068772"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67327</xdr:rowOff>
    </xdr:from>
    <xdr:ext cx="469744" cy="259045"/>
    <xdr:sp macro="" textlink="">
      <xdr:nvSpPr>
        <xdr:cNvPr id="143" name="n_1mainValue【図書館】&#10;一人当たり面積">
          <a:extLst>
            <a:ext uri="{FF2B5EF4-FFF2-40B4-BE49-F238E27FC236}">
              <a16:creationId xmlns:a16="http://schemas.microsoft.com/office/drawing/2014/main" id="{93CCEA58-E404-4223-8210-2FE87672448C}"/>
            </a:ext>
          </a:extLst>
        </xdr:cNvPr>
        <xdr:cNvSpPr txBox="1"/>
      </xdr:nvSpPr>
      <xdr:spPr>
        <a:xfrm>
          <a:off x="8454467" y="658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154957</xdr:rowOff>
    </xdr:from>
    <xdr:ext cx="469744" cy="259045"/>
    <xdr:sp macro="" textlink="">
      <xdr:nvSpPr>
        <xdr:cNvPr id="144" name="n_2mainValue【図書館】&#10;一人当たり面積">
          <a:extLst>
            <a:ext uri="{FF2B5EF4-FFF2-40B4-BE49-F238E27FC236}">
              <a16:creationId xmlns:a16="http://schemas.microsoft.com/office/drawing/2014/main" id="{5A5526FA-D9C0-47DA-A127-156C070F4605}"/>
            </a:ext>
          </a:extLst>
        </xdr:cNvPr>
        <xdr:cNvSpPr txBox="1"/>
      </xdr:nvSpPr>
      <xdr:spPr>
        <a:xfrm>
          <a:off x="767341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170197</xdr:rowOff>
    </xdr:from>
    <xdr:ext cx="469744" cy="259045"/>
    <xdr:sp macro="" textlink="">
      <xdr:nvSpPr>
        <xdr:cNvPr id="145" name="n_3mainValue【図書館】&#10;一人当たり面積">
          <a:extLst>
            <a:ext uri="{FF2B5EF4-FFF2-40B4-BE49-F238E27FC236}">
              <a16:creationId xmlns:a16="http://schemas.microsoft.com/office/drawing/2014/main" id="{069021DA-AC96-4DE6-B7CF-611681C33B36}"/>
            </a:ext>
          </a:extLst>
        </xdr:cNvPr>
        <xdr:cNvSpPr txBox="1"/>
      </xdr:nvSpPr>
      <xdr:spPr>
        <a:xfrm>
          <a:off x="6866332" y="651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97807</xdr:rowOff>
    </xdr:from>
    <xdr:ext cx="469744" cy="259045"/>
    <xdr:sp macro="" textlink="">
      <xdr:nvSpPr>
        <xdr:cNvPr id="146" name="n_4mainValue【図書館】&#10;一人当たり面積">
          <a:extLst>
            <a:ext uri="{FF2B5EF4-FFF2-40B4-BE49-F238E27FC236}">
              <a16:creationId xmlns:a16="http://schemas.microsoft.com/office/drawing/2014/main" id="{64C000E9-8EE0-46DC-BE87-DB584BE1A1F4}"/>
            </a:ext>
          </a:extLst>
        </xdr:cNvPr>
        <xdr:cNvSpPr txBox="1"/>
      </xdr:nvSpPr>
      <xdr:spPr>
        <a:xfrm>
          <a:off x="6068772" y="660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2116A86D-DF49-4424-9582-CB023450259D}"/>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73A33DA2-7AE4-43A9-96A2-CFCB1743BED6}"/>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D1E252B3-D75E-47D3-97F7-6B55F4B87D97}"/>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3892F195-ECD8-48D0-AD72-22DFB9E9F346}"/>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C27FFF1D-2F5C-4239-AD8B-9928D279E231}"/>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61CE8FE3-B952-4BA7-9CEC-4246DDF45EB7}"/>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88658ED2-1BCD-489E-AD9F-EB839C7D6584}"/>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13ED3C48-D6CB-4183-A120-6BB5D7A37AAB}"/>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29F09543-8ABE-42B0-BFB1-1696F463B840}"/>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E78D9869-7F0B-4D7B-9E6B-FC5CF7671EE9}"/>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F3568047-F4D7-4102-B101-763C43F7C04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C704C66D-2E96-48D7-ADEA-C11AADDC7BCA}"/>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27720E32-5E17-40F0-821F-3EBECF1A7968}"/>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76B6240A-534A-4D9E-A7FF-1FD77A233122}"/>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74D49EFF-D2AD-44B1-BC9F-4FD3346F9492}"/>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AA39A4C2-2CDE-45EE-955F-885EFA2DD06C}"/>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EA6C97B2-A6F7-44B5-81E8-6D2388966000}"/>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D67FB32E-5ABE-4962-AF29-B6D206CD5D1D}"/>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1D8E2044-89BB-4FEA-9D1E-33E6301CA920}"/>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F427BFD3-D393-44E9-BF1F-73830FAD3B4B}"/>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A6E1ACA8-E0FC-4C82-89CF-E121131AD459}"/>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3C641EB4-5969-486B-A15D-C39327C6D4FE}"/>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CD021984-49DD-4F32-A699-00A713400659}"/>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7DF2573B-06B0-4BC9-BABD-46354C1B0420}"/>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6A239CB3-8ED5-4FA2-BB17-A50F000959B4}"/>
            </a:ext>
          </a:extLst>
        </xdr:cNvPr>
        <xdr:cNvCxnSpPr/>
      </xdr:nvCxnSpPr>
      <xdr:spPr>
        <a:xfrm flipV="1">
          <a:off x="4173855" y="960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36D3F072-8FF5-4FDE-8279-9A6EABDE91C0}"/>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7631FC00-AF6E-43D3-8461-D1558906898C}"/>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EE4490DD-AE25-443F-9D23-978B47D22436}"/>
            </a:ext>
          </a:extLst>
        </xdr:cNvPr>
        <xdr:cNvSpPr txBox="1"/>
      </xdr:nvSpPr>
      <xdr:spPr>
        <a:xfrm>
          <a:off x="421259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175" name="直線コネクタ 174">
          <a:extLst>
            <a:ext uri="{FF2B5EF4-FFF2-40B4-BE49-F238E27FC236}">
              <a16:creationId xmlns:a16="http://schemas.microsoft.com/office/drawing/2014/main" id="{3DDE038E-FE06-4BD3-BD8C-37C0444E82EF}"/>
            </a:ext>
          </a:extLst>
        </xdr:cNvPr>
        <xdr:cNvCxnSpPr/>
      </xdr:nvCxnSpPr>
      <xdr:spPr>
        <a:xfrm>
          <a:off x="4112260" y="960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114952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58BE58D1-62E7-413C-92A8-8EA187B0A7C9}"/>
            </a:ext>
          </a:extLst>
        </xdr:cNvPr>
        <xdr:cNvSpPr txBox="1"/>
      </xdr:nvSpPr>
      <xdr:spPr>
        <a:xfrm>
          <a:off x="4212590" y="10230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77" name="フローチャート: 判断 176">
          <a:extLst>
            <a:ext uri="{FF2B5EF4-FFF2-40B4-BE49-F238E27FC236}">
              <a16:creationId xmlns:a16="http://schemas.microsoft.com/office/drawing/2014/main" id="{39786579-3DD8-4336-91BF-221464CDBAF4}"/>
            </a:ext>
          </a:extLst>
        </xdr:cNvPr>
        <xdr:cNvSpPr/>
      </xdr:nvSpPr>
      <xdr:spPr>
        <a:xfrm>
          <a:off x="4131310" y="1038288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80645</xdr:rowOff>
    </xdr:from>
    <xdr:to>
      <xdr:col>20</xdr:col>
      <xdr:colOff>38100</xdr:colOff>
      <xdr:row>61</xdr:row>
      <xdr:rowOff>10795</xdr:rowOff>
    </xdr:to>
    <xdr:sp macro="" textlink="">
      <xdr:nvSpPr>
        <xdr:cNvPr id="178" name="フローチャート: 判断 177">
          <a:extLst>
            <a:ext uri="{FF2B5EF4-FFF2-40B4-BE49-F238E27FC236}">
              <a16:creationId xmlns:a16="http://schemas.microsoft.com/office/drawing/2014/main" id="{B96E8009-3F0D-4E9B-BAA0-F4D6322C85F5}"/>
            </a:ext>
          </a:extLst>
        </xdr:cNvPr>
        <xdr:cNvSpPr/>
      </xdr:nvSpPr>
      <xdr:spPr>
        <a:xfrm>
          <a:off x="3388360" y="103695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61595</xdr:rowOff>
    </xdr:from>
    <xdr:to>
      <xdr:col>15</xdr:col>
      <xdr:colOff>101600</xdr:colOff>
      <xdr:row>60</xdr:row>
      <xdr:rowOff>163195</xdr:rowOff>
    </xdr:to>
    <xdr:sp macro="" textlink="">
      <xdr:nvSpPr>
        <xdr:cNvPr id="179" name="フローチャート: 判断 178">
          <a:extLst>
            <a:ext uri="{FF2B5EF4-FFF2-40B4-BE49-F238E27FC236}">
              <a16:creationId xmlns:a16="http://schemas.microsoft.com/office/drawing/2014/main" id="{E312539A-557A-409E-9AF8-599E94123032}"/>
            </a:ext>
          </a:extLst>
        </xdr:cNvPr>
        <xdr:cNvSpPr/>
      </xdr:nvSpPr>
      <xdr:spPr>
        <a:xfrm>
          <a:off x="2571750" y="1034478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80" name="フローチャート: 判断 179">
          <a:extLst>
            <a:ext uri="{FF2B5EF4-FFF2-40B4-BE49-F238E27FC236}">
              <a16:creationId xmlns:a16="http://schemas.microsoft.com/office/drawing/2014/main" id="{42C6D003-D01B-4ED1-8818-E268F432A373}"/>
            </a:ext>
          </a:extLst>
        </xdr:cNvPr>
        <xdr:cNvSpPr/>
      </xdr:nvSpPr>
      <xdr:spPr>
        <a:xfrm>
          <a:off x="1774190" y="1030287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8255</xdr:rowOff>
    </xdr:from>
    <xdr:to>
      <xdr:col>6</xdr:col>
      <xdr:colOff>38100</xdr:colOff>
      <xdr:row>60</xdr:row>
      <xdr:rowOff>109855</xdr:rowOff>
    </xdr:to>
    <xdr:sp macro="" textlink="">
      <xdr:nvSpPr>
        <xdr:cNvPr id="181" name="フローチャート: 判断 180">
          <a:extLst>
            <a:ext uri="{FF2B5EF4-FFF2-40B4-BE49-F238E27FC236}">
              <a16:creationId xmlns:a16="http://schemas.microsoft.com/office/drawing/2014/main" id="{4CEF319F-07AF-46A7-BA3C-7A794158090F}"/>
            </a:ext>
          </a:extLst>
        </xdr:cNvPr>
        <xdr:cNvSpPr/>
      </xdr:nvSpPr>
      <xdr:spPr>
        <a:xfrm>
          <a:off x="988060" y="10297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E387EEC-F462-457D-AA1A-663E68E8AE77}"/>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B0A3B9A-E6C6-4317-90F7-63908ED5C27F}"/>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2BFB7B3-9832-43D5-8BCA-0D8185CC14CB}"/>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1AD2511-C1B2-4196-AB79-5CFE019D6226}"/>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8EA935A-4219-4037-821C-9B2E9AB058A7}"/>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33020</xdr:rowOff>
    </xdr:from>
    <xdr:to>
      <xdr:col>24</xdr:col>
      <xdr:colOff>114300</xdr:colOff>
      <xdr:row>61</xdr:row>
      <xdr:rowOff>134620</xdr:rowOff>
    </xdr:to>
    <xdr:sp macro="" textlink="">
      <xdr:nvSpPr>
        <xdr:cNvPr id="187" name="楕円 186">
          <a:extLst>
            <a:ext uri="{FF2B5EF4-FFF2-40B4-BE49-F238E27FC236}">
              <a16:creationId xmlns:a16="http://schemas.microsoft.com/office/drawing/2014/main" id="{38717B0F-79F3-40AF-A576-E78AA331B8BE}"/>
            </a:ext>
          </a:extLst>
        </xdr:cNvPr>
        <xdr:cNvSpPr/>
      </xdr:nvSpPr>
      <xdr:spPr>
        <a:xfrm>
          <a:off x="4131310" y="104895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11447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E9D5A0AD-D641-4DA8-B7DC-9F6E506A201B}"/>
            </a:ext>
          </a:extLst>
        </xdr:cNvPr>
        <xdr:cNvSpPr txBox="1"/>
      </xdr:nvSpPr>
      <xdr:spPr>
        <a:xfrm>
          <a:off x="4212590"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4445</xdr:rowOff>
    </xdr:from>
    <xdr:to>
      <xdr:col>20</xdr:col>
      <xdr:colOff>38100</xdr:colOff>
      <xdr:row>61</xdr:row>
      <xdr:rowOff>106045</xdr:rowOff>
    </xdr:to>
    <xdr:sp macro="" textlink="">
      <xdr:nvSpPr>
        <xdr:cNvPr id="189" name="楕円 188">
          <a:extLst>
            <a:ext uri="{FF2B5EF4-FFF2-40B4-BE49-F238E27FC236}">
              <a16:creationId xmlns:a16="http://schemas.microsoft.com/office/drawing/2014/main" id="{93C57CF7-EA78-446F-BC4C-7F055EF747F3}"/>
            </a:ext>
          </a:extLst>
        </xdr:cNvPr>
        <xdr:cNvSpPr/>
      </xdr:nvSpPr>
      <xdr:spPr>
        <a:xfrm>
          <a:off x="3388360" y="1046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55245</xdr:rowOff>
    </xdr:from>
    <xdr:to>
      <xdr:col>24</xdr:col>
      <xdr:colOff>63500</xdr:colOff>
      <xdr:row>61</xdr:row>
      <xdr:rowOff>83820</xdr:rowOff>
    </xdr:to>
    <xdr:cxnSp macro="">
      <xdr:nvCxnSpPr>
        <xdr:cNvPr id="190" name="直線コネクタ 189">
          <a:extLst>
            <a:ext uri="{FF2B5EF4-FFF2-40B4-BE49-F238E27FC236}">
              <a16:creationId xmlns:a16="http://schemas.microsoft.com/office/drawing/2014/main" id="{4C522DCC-08E8-4AD1-B810-639479DC4B36}"/>
            </a:ext>
          </a:extLst>
        </xdr:cNvPr>
        <xdr:cNvCxnSpPr/>
      </xdr:nvCxnSpPr>
      <xdr:spPr>
        <a:xfrm>
          <a:off x="3431540" y="10517505"/>
          <a:ext cx="7429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143510</xdr:rowOff>
    </xdr:from>
    <xdr:to>
      <xdr:col>15</xdr:col>
      <xdr:colOff>101600</xdr:colOff>
      <xdr:row>61</xdr:row>
      <xdr:rowOff>73660</xdr:rowOff>
    </xdr:to>
    <xdr:sp macro="" textlink="">
      <xdr:nvSpPr>
        <xdr:cNvPr id="191" name="楕円 190">
          <a:extLst>
            <a:ext uri="{FF2B5EF4-FFF2-40B4-BE49-F238E27FC236}">
              <a16:creationId xmlns:a16="http://schemas.microsoft.com/office/drawing/2014/main" id="{F27D8F10-F6FA-422A-BD49-B1E87237386E}"/>
            </a:ext>
          </a:extLst>
        </xdr:cNvPr>
        <xdr:cNvSpPr/>
      </xdr:nvSpPr>
      <xdr:spPr>
        <a:xfrm>
          <a:off x="2571750" y="104286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22860</xdr:rowOff>
    </xdr:from>
    <xdr:to>
      <xdr:col>19</xdr:col>
      <xdr:colOff>177800</xdr:colOff>
      <xdr:row>61</xdr:row>
      <xdr:rowOff>55245</xdr:rowOff>
    </xdr:to>
    <xdr:cxnSp macro="">
      <xdr:nvCxnSpPr>
        <xdr:cNvPr id="192" name="直線コネクタ 191">
          <a:extLst>
            <a:ext uri="{FF2B5EF4-FFF2-40B4-BE49-F238E27FC236}">
              <a16:creationId xmlns:a16="http://schemas.microsoft.com/office/drawing/2014/main" id="{04EAB173-1951-4463-A9E5-C2E9B91FA86E}"/>
            </a:ext>
          </a:extLst>
        </xdr:cNvPr>
        <xdr:cNvCxnSpPr/>
      </xdr:nvCxnSpPr>
      <xdr:spPr>
        <a:xfrm>
          <a:off x="2626360" y="10477500"/>
          <a:ext cx="80518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105410</xdr:rowOff>
    </xdr:from>
    <xdr:to>
      <xdr:col>10</xdr:col>
      <xdr:colOff>165100</xdr:colOff>
      <xdr:row>61</xdr:row>
      <xdr:rowOff>35560</xdr:rowOff>
    </xdr:to>
    <xdr:sp macro="" textlink="">
      <xdr:nvSpPr>
        <xdr:cNvPr id="193" name="楕円 192">
          <a:extLst>
            <a:ext uri="{FF2B5EF4-FFF2-40B4-BE49-F238E27FC236}">
              <a16:creationId xmlns:a16="http://schemas.microsoft.com/office/drawing/2014/main" id="{20B94CDB-8671-48D7-A0AF-14AF67D0C169}"/>
            </a:ext>
          </a:extLst>
        </xdr:cNvPr>
        <xdr:cNvSpPr/>
      </xdr:nvSpPr>
      <xdr:spPr>
        <a:xfrm>
          <a:off x="1774190" y="103905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156210</xdr:rowOff>
    </xdr:from>
    <xdr:to>
      <xdr:col>15</xdr:col>
      <xdr:colOff>50800</xdr:colOff>
      <xdr:row>61</xdr:row>
      <xdr:rowOff>22860</xdr:rowOff>
    </xdr:to>
    <xdr:cxnSp macro="">
      <xdr:nvCxnSpPr>
        <xdr:cNvPr id="194" name="直線コネクタ 193">
          <a:extLst>
            <a:ext uri="{FF2B5EF4-FFF2-40B4-BE49-F238E27FC236}">
              <a16:creationId xmlns:a16="http://schemas.microsoft.com/office/drawing/2014/main" id="{935BF5D6-2234-4C55-9985-0CBEB8EF8AD0}"/>
            </a:ext>
          </a:extLst>
        </xdr:cNvPr>
        <xdr:cNvCxnSpPr/>
      </xdr:nvCxnSpPr>
      <xdr:spPr>
        <a:xfrm>
          <a:off x="1828800" y="10445115"/>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71120</xdr:rowOff>
    </xdr:from>
    <xdr:to>
      <xdr:col>6</xdr:col>
      <xdr:colOff>38100</xdr:colOff>
      <xdr:row>61</xdr:row>
      <xdr:rowOff>1270</xdr:rowOff>
    </xdr:to>
    <xdr:sp macro="" textlink="">
      <xdr:nvSpPr>
        <xdr:cNvPr id="195" name="楕円 194">
          <a:extLst>
            <a:ext uri="{FF2B5EF4-FFF2-40B4-BE49-F238E27FC236}">
              <a16:creationId xmlns:a16="http://schemas.microsoft.com/office/drawing/2014/main" id="{4F174EE6-EF7A-4794-9FEF-A8F1BCC7CA9A}"/>
            </a:ext>
          </a:extLst>
        </xdr:cNvPr>
        <xdr:cNvSpPr/>
      </xdr:nvSpPr>
      <xdr:spPr>
        <a:xfrm>
          <a:off x="988060" y="103562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121920</xdr:rowOff>
    </xdr:from>
    <xdr:to>
      <xdr:col>10</xdr:col>
      <xdr:colOff>114300</xdr:colOff>
      <xdr:row>60</xdr:row>
      <xdr:rowOff>156210</xdr:rowOff>
    </xdr:to>
    <xdr:cxnSp macro="">
      <xdr:nvCxnSpPr>
        <xdr:cNvPr id="196" name="直線コネクタ 195">
          <a:extLst>
            <a:ext uri="{FF2B5EF4-FFF2-40B4-BE49-F238E27FC236}">
              <a16:creationId xmlns:a16="http://schemas.microsoft.com/office/drawing/2014/main" id="{62DBA367-4D67-40E9-98B4-D9AAC1A3F82E}"/>
            </a:ext>
          </a:extLst>
        </xdr:cNvPr>
        <xdr:cNvCxnSpPr/>
      </xdr:nvCxnSpPr>
      <xdr:spPr>
        <a:xfrm>
          <a:off x="1031240" y="10410825"/>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27322</xdr:rowOff>
    </xdr:from>
    <xdr:ext cx="405111" cy="259045"/>
    <xdr:sp macro="" textlink="">
      <xdr:nvSpPr>
        <xdr:cNvPr id="197" name="n_1aveValue【体育館・プール】&#10;有形固定資産減価償却率">
          <a:extLst>
            <a:ext uri="{FF2B5EF4-FFF2-40B4-BE49-F238E27FC236}">
              <a16:creationId xmlns:a16="http://schemas.microsoft.com/office/drawing/2014/main" id="{7BA4E025-D98B-4903-9760-241FFBCAB33B}"/>
            </a:ext>
          </a:extLst>
        </xdr:cNvPr>
        <xdr:cNvSpPr txBox="1"/>
      </xdr:nvSpPr>
      <xdr:spPr>
        <a:xfrm>
          <a:off x="3239144" y="10140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8272</xdr:rowOff>
    </xdr:from>
    <xdr:ext cx="405111" cy="259045"/>
    <xdr:sp macro="" textlink="">
      <xdr:nvSpPr>
        <xdr:cNvPr id="198" name="n_2aveValue【体育館・プール】&#10;有形固定資産減価償却率">
          <a:extLst>
            <a:ext uri="{FF2B5EF4-FFF2-40B4-BE49-F238E27FC236}">
              <a16:creationId xmlns:a16="http://schemas.microsoft.com/office/drawing/2014/main" id="{06E8AB92-4DE1-4C39-A341-4987A53CB565}"/>
            </a:ext>
          </a:extLst>
        </xdr:cNvPr>
        <xdr:cNvSpPr txBox="1"/>
      </xdr:nvSpPr>
      <xdr:spPr>
        <a:xfrm>
          <a:off x="24390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130192</xdr:rowOff>
    </xdr:from>
    <xdr:ext cx="405111" cy="259045"/>
    <xdr:sp macro="" textlink="">
      <xdr:nvSpPr>
        <xdr:cNvPr id="199" name="n_3aveValue【体育館・プール】&#10;有形固定資産減価償却率">
          <a:extLst>
            <a:ext uri="{FF2B5EF4-FFF2-40B4-BE49-F238E27FC236}">
              <a16:creationId xmlns:a16="http://schemas.microsoft.com/office/drawing/2014/main" id="{0C5F24AE-3534-4D49-A366-9245A6467F89}"/>
            </a:ext>
          </a:extLst>
        </xdr:cNvPr>
        <xdr:cNvSpPr txBox="1"/>
      </xdr:nvSpPr>
      <xdr:spPr>
        <a:xfrm>
          <a:off x="1641484" y="1007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126382</xdr:rowOff>
    </xdr:from>
    <xdr:ext cx="405111" cy="259045"/>
    <xdr:sp macro="" textlink="">
      <xdr:nvSpPr>
        <xdr:cNvPr id="200" name="n_4aveValue【体育館・プール】&#10;有形固定資産減価償却率">
          <a:extLst>
            <a:ext uri="{FF2B5EF4-FFF2-40B4-BE49-F238E27FC236}">
              <a16:creationId xmlns:a16="http://schemas.microsoft.com/office/drawing/2014/main" id="{FE3C2933-9537-420B-9C57-E697B34E852E}"/>
            </a:ext>
          </a:extLst>
        </xdr:cNvPr>
        <xdr:cNvSpPr txBox="1"/>
      </xdr:nvSpPr>
      <xdr:spPr>
        <a:xfrm>
          <a:off x="85535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97172</xdr:rowOff>
    </xdr:from>
    <xdr:ext cx="405111" cy="259045"/>
    <xdr:sp macro="" textlink="">
      <xdr:nvSpPr>
        <xdr:cNvPr id="201" name="n_1mainValue【体育館・プール】&#10;有形固定資産減価償却率">
          <a:extLst>
            <a:ext uri="{FF2B5EF4-FFF2-40B4-BE49-F238E27FC236}">
              <a16:creationId xmlns:a16="http://schemas.microsoft.com/office/drawing/2014/main" id="{64ADDF49-B32B-4AD8-9ED9-290AF58FE829}"/>
            </a:ext>
          </a:extLst>
        </xdr:cNvPr>
        <xdr:cNvSpPr txBox="1"/>
      </xdr:nvSpPr>
      <xdr:spPr>
        <a:xfrm>
          <a:off x="3239144"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202" name="n_2mainValue【体育館・プール】&#10;有形固定資産減価償却率">
          <a:extLst>
            <a:ext uri="{FF2B5EF4-FFF2-40B4-BE49-F238E27FC236}">
              <a16:creationId xmlns:a16="http://schemas.microsoft.com/office/drawing/2014/main" id="{325D8B77-E782-4774-B338-CF69D1CAB2EA}"/>
            </a:ext>
          </a:extLst>
        </xdr:cNvPr>
        <xdr:cNvSpPr txBox="1"/>
      </xdr:nvSpPr>
      <xdr:spPr>
        <a:xfrm>
          <a:off x="2439044" y="1052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26687</xdr:rowOff>
    </xdr:from>
    <xdr:ext cx="405111" cy="259045"/>
    <xdr:sp macro="" textlink="">
      <xdr:nvSpPr>
        <xdr:cNvPr id="203" name="n_3mainValue【体育館・プール】&#10;有形固定資産減価償却率">
          <a:extLst>
            <a:ext uri="{FF2B5EF4-FFF2-40B4-BE49-F238E27FC236}">
              <a16:creationId xmlns:a16="http://schemas.microsoft.com/office/drawing/2014/main" id="{98E5BFE0-1FD1-43EE-B987-4E7A1D6095ED}"/>
            </a:ext>
          </a:extLst>
        </xdr:cNvPr>
        <xdr:cNvSpPr txBox="1"/>
      </xdr:nvSpPr>
      <xdr:spPr>
        <a:xfrm>
          <a:off x="164148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163847</xdr:rowOff>
    </xdr:from>
    <xdr:ext cx="405111" cy="259045"/>
    <xdr:sp macro="" textlink="">
      <xdr:nvSpPr>
        <xdr:cNvPr id="204" name="n_4mainValue【体育館・プール】&#10;有形固定資産減価償却率">
          <a:extLst>
            <a:ext uri="{FF2B5EF4-FFF2-40B4-BE49-F238E27FC236}">
              <a16:creationId xmlns:a16="http://schemas.microsoft.com/office/drawing/2014/main" id="{D211ED46-F30C-49C4-9E37-EAA2CA04B47E}"/>
            </a:ext>
          </a:extLst>
        </xdr:cNvPr>
        <xdr:cNvSpPr txBox="1"/>
      </xdr:nvSpPr>
      <xdr:spPr>
        <a:xfrm>
          <a:off x="85535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D0FEDE90-25CA-43DA-9094-B541DA755980}"/>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0C873DE-141F-45F3-8775-57FEF48ACE85}"/>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48BCC9B2-EDC8-4410-B45F-69D55FA0C5E0}"/>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B97DED94-1BD6-426A-B0EE-4204439800C5}"/>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85470782-96CD-43E7-93FF-503AE04BCB2D}"/>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E7F723A-B0D2-48DC-8794-A2347AF2BEFF}"/>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A3971543-FCE1-453B-97DA-16B2C7005022}"/>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C93D996D-9F68-4498-BC34-3AD562AB8D46}"/>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AC43CCD2-8502-4349-92E3-776EA8D083D9}"/>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E503D6A0-B7F5-41B3-8494-CA4364F8AD5A}"/>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FD3C898D-834B-41A3-8DFC-8132EA4DF329}"/>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8913AD82-C2A5-4C6E-A751-67A5CE26E04F}"/>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1BE130E7-28DD-4D22-BE49-A7AA6B67E670}"/>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717E2D62-B72F-4E10-9EEC-C56D1C69DBF3}"/>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4E9F3F05-7A49-4250-9E31-284DB461C788}"/>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34BBBC1C-B4E6-42DE-A6D7-1F4AA0CE141C}"/>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4BC13B44-C7B4-43E4-8C01-60D24BC45848}"/>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77EC8E54-913E-4CA2-B03B-C0672E887F23}"/>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6E3ED879-4E34-42F4-B3DE-F34C80DA0136}"/>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4FAA3E92-4DB3-460C-A668-CDEEFE717491}"/>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D6315A9C-4883-41D9-90F2-6193C6462731}"/>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981ABFE6-9F69-4316-9E8C-9886A64F2E2A}"/>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E05A6241-3B5B-479E-A154-FF7A530769CB}"/>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125349</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F8EFACB5-3A8A-45DF-966F-68F9DCFBBCAC}"/>
            </a:ext>
          </a:extLst>
        </xdr:cNvPr>
        <xdr:cNvCxnSpPr/>
      </xdr:nvCxnSpPr>
      <xdr:spPr>
        <a:xfrm flipV="1">
          <a:off x="9429115" y="9728454"/>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BA3C0E11-994E-4A94-AF13-F123CD214E1A}"/>
            </a:ext>
          </a:extLst>
        </xdr:cNvPr>
        <xdr:cNvSpPr txBox="1"/>
      </xdr:nvSpPr>
      <xdr:spPr>
        <a:xfrm>
          <a:off x="946785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31CE1E42-A87A-4C12-B809-2C53C8765212}"/>
            </a:ext>
          </a:extLst>
        </xdr:cNvPr>
        <xdr:cNvCxnSpPr/>
      </xdr:nvCxnSpPr>
      <xdr:spPr>
        <a:xfrm>
          <a:off x="9356090" y="110486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72026</xdr:rowOff>
    </xdr:from>
    <xdr:ext cx="469744" cy="259045"/>
    <xdr:sp macro="" textlink="">
      <xdr:nvSpPr>
        <xdr:cNvPr id="231" name="【体育館・プール】&#10;一人当たり面積最大値テキスト">
          <a:extLst>
            <a:ext uri="{FF2B5EF4-FFF2-40B4-BE49-F238E27FC236}">
              <a16:creationId xmlns:a16="http://schemas.microsoft.com/office/drawing/2014/main" id="{51A491A3-B8F6-4BFC-AB54-CA4D504A3FE2}"/>
            </a:ext>
          </a:extLst>
        </xdr:cNvPr>
        <xdr:cNvSpPr txBox="1"/>
      </xdr:nvSpPr>
      <xdr:spPr>
        <a:xfrm>
          <a:off x="9467850" y="9499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125349</xdr:rowOff>
    </xdr:from>
    <xdr:to>
      <xdr:col>55</xdr:col>
      <xdr:colOff>88900</xdr:colOff>
      <xdr:row>56</xdr:row>
      <xdr:rowOff>125349</xdr:rowOff>
    </xdr:to>
    <xdr:cxnSp macro="">
      <xdr:nvCxnSpPr>
        <xdr:cNvPr id="232" name="直線コネクタ 231">
          <a:extLst>
            <a:ext uri="{FF2B5EF4-FFF2-40B4-BE49-F238E27FC236}">
              <a16:creationId xmlns:a16="http://schemas.microsoft.com/office/drawing/2014/main" id="{100AA186-8EA3-4DAA-94A6-3938CDF7E33E}"/>
            </a:ext>
          </a:extLst>
        </xdr:cNvPr>
        <xdr:cNvCxnSpPr/>
      </xdr:nvCxnSpPr>
      <xdr:spPr>
        <a:xfrm>
          <a:off x="9356090" y="972845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57040</xdr:rowOff>
    </xdr:from>
    <xdr:ext cx="469744" cy="259045"/>
    <xdr:sp macro="" textlink="">
      <xdr:nvSpPr>
        <xdr:cNvPr id="233" name="【体育館・プール】&#10;一人当たり面積平均値テキスト">
          <a:extLst>
            <a:ext uri="{FF2B5EF4-FFF2-40B4-BE49-F238E27FC236}">
              <a16:creationId xmlns:a16="http://schemas.microsoft.com/office/drawing/2014/main" id="{62A3A733-33D6-4029-BC18-164D5B499C03}"/>
            </a:ext>
          </a:extLst>
        </xdr:cNvPr>
        <xdr:cNvSpPr txBox="1"/>
      </xdr:nvSpPr>
      <xdr:spPr>
        <a:xfrm>
          <a:off x="9467850" y="10690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34163</xdr:rowOff>
    </xdr:from>
    <xdr:to>
      <xdr:col>55</xdr:col>
      <xdr:colOff>50800</xdr:colOff>
      <xdr:row>63</xdr:row>
      <xdr:rowOff>135763</xdr:rowOff>
    </xdr:to>
    <xdr:sp macro="" textlink="">
      <xdr:nvSpPr>
        <xdr:cNvPr id="234" name="フローチャート: 判断 233">
          <a:extLst>
            <a:ext uri="{FF2B5EF4-FFF2-40B4-BE49-F238E27FC236}">
              <a16:creationId xmlns:a16="http://schemas.microsoft.com/office/drawing/2014/main" id="{1D3B7F6A-987D-4153-8ED2-9F47AE6FE80D}"/>
            </a:ext>
          </a:extLst>
        </xdr:cNvPr>
        <xdr:cNvSpPr/>
      </xdr:nvSpPr>
      <xdr:spPr>
        <a:xfrm>
          <a:off x="9394190" y="10833608"/>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36449</xdr:rowOff>
    </xdr:from>
    <xdr:to>
      <xdr:col>50</xdr:col>
      <xdr:colOff>165100</xdr:colOff>
      <xdr:row>63</xdr:row>
      <xdr:rowOff>138049</xdr:rowOff>
    </xdr:to>
    <xdr:sp macro="" textlink="">
      <xdr:nvSpPr>
        <xdr:cNvPr id="235" name="フローチャート: 判断 234">
          <a:extLst>
            <a:ext uri="{FF2B5EF4-FFF2-40B4-BE49-F238E27FC236}">
              <a16:creationId xmlns:a16="http://schemas.microsoft.com/office/drawing/2014/main" id="{C03E720E-AD4D-494D-9031-B66DE6AC23A4}"/>
            </a:ext>
          </a:extLst>
        </xdr:cNvPr>
        <xdr:cNvSpPr/>
      </xdr:nvSpPr>
      <xdr:spPr>
        <a:xfrm>
          <a:off x="8632190" y="10837799"/>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39116</xdr:rowOff>
    </xdr:from>
    <xdr:to>
      <xdr:col>46</xdr:col>
      <xdr:colOff>38100</xdr:colOff>
      <xdr:row>63</xdr:row>
      <xdr:rowOff>140716</xdr:rowOff>
    </xdr:to>
    <xdr:sp macro="" textlink="">
      <xdr:nvSpPr>
        <xdr:cNvPr id="236" name="フローチャート: 判断 235">
          <a:extLst>
            <a:ext uri="{FF2B5EF4-FFF2-40B4-BE49-F238E27FC236}">
              <a16:creationId xmlns:a16="http://schemas.microsoft.com/office/drawing/2014/main" id="{40F6E245-1D48-4FAF-8B77-DB571C6A9657}"/>
            </a:ext>
          </a:extLst>
        </xdr:cNvPr>
        <xdr:cNvSpPr/>
      </xdr:nvSpPr>
      <xdr:spPr>
        <a:xfrm>
          <a:off x="7846060" y="108404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44069</xdr:rowOff>
    </xdr:from>
    <xdr:to>
      <xdr:col>41</xdr:col>
      <xdr:colOff>101600</xdr:colOff>
      <xdr:row>63</xdr:row>
      <xdr:rowOff>145669</xdr:rowOff>
    </xdr:to>
    <xdr:sp macro="" textlink="">
      <xdr:nvSpPr>
        <xdr:cNvPr id="237" name="フローチャート: 判断 236">
          <a:extLst>
            <a:ext uri="{FF2B5EF4-FFF2-40B4-BE49-F238E27FC236}">
              <a16:creationId xmlns:a16="http://schemas.microsoft.com/office/drawing/2014/main" id="{1145157D-3CD7-423B-81AE-0540C9984DB0}"/>
            </a:ext>
          </a:extLst>
        </xdr:cNvPr>
        <xdr:cNvSpPr/>
      </xdr:nvSpPr>
      <xdr:spPr>
        <a:xfrm>
          <a:off x="7029450" y="108473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53594</xdr:rowOff>
    </xdr:from>
    <xdr:to>
      <xdr:col>36</xdr:col>
      <xdr:colOff>165100</xdr:colOff>
      <xdr:row>63</xdr:row>
      <xdr:rowOff>155194</xdr:rowOff>
    </xdr:to>
    <xdr:sp macro="" textlink="">
      <xdr:nvSpPr>
        <xdr:cNvPr id="238" name="フローチャート: 判断 237">
          <a:extLst>
            <a:ext uri="{FF2B5EF4-FFF2-40B4-BE49-F238E27FC236}">
              <a16:creationId xmlns:a16="http://schemas.microsoft.com/office/drawing/2014/main" id="{6F3B3C38-4B7E-43A0-B6CE-9FEFF6EB6218}"/>
            </a:ext>
          </a:extLst>
        </xdr:cNvPr>
        <xdr:cNvSpPr/>
      </xdr:nvSpPr>
      <xdr:spPr>
        <a:xfrm>
          <a:off x="6231890" y="1085875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0522EB3-A67C-4C3E-9667-95E8A2B64623}"/>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51C75BA-444A-4B03-92E1-00DEC4684092}"/>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7E926A5-D851-40C4-9D2C-3C6DE15807A5}"/>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78853A9-AFBC-4CF1-A2B2-0A44D5BF90F6}"/>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D0DA7D2-4BE9-4A08-9DB2-2F3EB58CF9AA}"/>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75692</xdr:rowOff>
    </xdr:from>
    <xdr:to>
      <xdr:col>55</xdr:col>
      <xdr:colOff>50800</xdr:colOff>
      <xdr:row>64</xdr:row>
      <xdr:rowOff>5842</xdr:rowOff>
    </xdr:to>
    <xdr:sp macro="" textlink="">
      <xdr:nvSpPr>
        <xdr:cNvPr id="244" name="楕円 243">
          <a:extLst>
            <a:ext uri="{FF2B5EF4-FFF2-40B4-BE49-F238E27FC236}">
              <a16:creationId xmlns:a16="http://schemas.microsoft.com/office/drawing/2014/main" id="{79C8E5A9-5CC1-4B21-9933-4953F6915DBC}"/>
            </a:ext>
          </a:extLst>
        </xdr:cNvPr>
        <xdr:cNvSpPr/>
      </xdr:nvSpPr>
      <xdr:spPr>
        <a:xfrm>
          <a:off x="9394190" y="10877042"/>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12590</xdr:rowOff>
    </xdr:from>
    <xdr:ext cx="469744" cy="259045"/>
    <xdr:sp macro="" textlink="">
      <xdr:nvSpPr>
        <xdr:cNvPr id="245" name="【体育館・プール】&#10;一人当たり面積該当値テキスト">
          <a:extLst>
            <a:ext uri="{FF2B5EF4-FFF2-40B4-BE49-F238E27FC236}">
              <a16:creationId xmlns:a16="http://schemas.microsoft.com/office/drawing/2014/main" id="{F7039BEC-74C2-45A7-BB9F-94CE58317664}"/>
            </a:ext>
          </a:extLst>
        </xdr:cNvPr>
        <xdr:cNvSpPr txBox="1"/>
      </xdr:nvSpPr>
      <xdr:spPr>
        <a:xfrm>
          <a:off x="9467850" y="1081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76454</xdr:rowOff>
    </xdr:from>
    <xdr:to>
      <xdr:col>50</xdr:col>
      <xdr:colOff>165100</xdr:colOff>
      <xdr:row>64</xdr:row>
      <xdr:rowOff>6604</xdr:rowOff>
    </xdr:to>
    <xdr:sp macro="" textlink="">
      <xdr:nvSpPr>
        <xdr:cNvPr id="246" name="楕円 245">
          <a:extLst>
            <a:ext uri="{FF2B5EF4-FFF2-40B4-BE49-F238E27FC236}">
              <a16:creationId xmlns:a16="http://schemas.microsoft.com/office/drawing/2014/main" id="{60A3CF28-B88C-493F-BB6E-EF1379D5C205}"/>
            </a:ext>
          </a:extLst>
        </xdr:cNvPr>
        <xdr:cNvSpPr/>
      </xdr:nvSpPr>
      <xdr:spPr>
        <a:xfrm>
          <a:off x="8632190" y="10877804"/>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126492</xdr:rowOff>
    </xdr:from>
    <xdr:to>
      <xdr:col>55</xdr:col>
      <xdr:colOff>0</xdr:colOff>
      <xdr:row>63</xdr:row>
      <xdr:rowOff>127254</xdr:rowOff>
    </xdr:to>
    <xdr:cxnSp macro="">
      <xdr:nvCxnSpPr>
        <xdr:cNvPr id="247" name="直線コネクタ 246">
          <a:extLst>
            <a:ext uri="{FF2B5EF4-FFF2-40B4-BE49-F238E27FC236}">
              <a16:creationId xmlns:a16="http://schemas.microsoft.com/office/drawing/2014/main" id="{E5B6C936-395A-4487-9384-19EB79766EEA}"/>
            </a:ext>
          </a:extLst>
        </xdr:cNvPr>
        <xdr:cNvCxnSpPr/>
      </xdr:nvCxnSpPr>
      <xdr:spPr>
        <a:xfrm flipV="1">
          <a:off x="8686800" y="10931652"/>
          <a:ext cx="7429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79883</xdr:rowOff>
    </xdr:from>
    <xdr:to>
      <xdr:col>46</xdr:col>
      <xdr:colOff>38100</xdr:colOff>
      <xdr:row>64</xdr:row>
      <xdr:rowOff>10033</xdr:rowOff>
    </xdr:to>
    <xdr:sp macro="" textlink="">
      <xdr:nvSpPr>
        <xdr:cNvPr id="248" name="楕円 247">
          <a:extLst>
            <a:ext uri="{FF2B5EF4-FFF2-40B4-BE49-F238E27FC236}">
              <a16:creationId xmlns:a16="http://schemas.microsoft.com/office/drawing/2014/main" id="{E766231C-B579-40EF-8A7F-80AB1AB738AC}"/>
            </a:ext>
          </a:extLst>
        </xdr:cNvPr>
        <xdr:cNvSpPr/>
      </xdr:nvSpPr>
      <xdr:spPr>
        <a:xfrm>
          <a:off x="7846060" y="1088123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127254</xdr:rowOff>
    </xdr:from>
    <xdr:to>
      <xdr:col>50</xdr:col>
      <xdr:colOff>114300</xdr:colOff>
      <xdr:row>63</xdr:row>
      <xdr:rowOff>130683</xdr:rowOff>
    </xdr:to>
    <xdr:cxnSp macro="">
      <xdr:nvCxnSpPr>
        <xdr:cNvPr id="249" name="直線コネクタ 248">
          <a:extLst>
            <a:ext uri="{FF2B5EF4-FFF2-40B4-BE49-F238E27FC236}">
              <a16:creationId xmlns:a16="http://schemas.microsoft.com/office/drawing/2014/main" id="{0D430F20-0B72-4D11-8DAC-5FD38375899B}"/>
            </a:ext>
          </a:extLst>
        </xdr:cNvPr>
        <xdr:cNvCxnSpPr/>
      </xdr:nvCxnSpPr>
      <xdr:spPr>
        <a:xfrm flipV="1">
          <a:off x="7889240" y="10932414"/>
          <a:ext cx="79756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83312</xdr:rowOff>
    </xdr:from>
    <xdr:to>
      <xdr:col>41</xdr:col>
      <xdr:colOff>101600</xdr:colOff>
      <xdr:row>64</xdr:row>
      <xdr:rowOff>13462</xdr:rowOff>
    </xdr:to>
    <xdr:sp macro="" textlink="">
      <xdr:nvSpPr>
        <xdr:cNvPr id="250" name="楕円 249">
          <a:extLst>
            <a:ext uri="{FF2B5EF4-FFF2-40B4-BE49-F238E27FC236}">
              <a16:creationId xmlns:a16="http://schemas.microsoft.com/office/drawing/2014/main" id="{A797AD57-AEF2-4F6E-9516-F16EA8CFDFAF}"/>
            </a:ext>
          </a:extLst>
        </xdr:cNvPr>
        <xdr:cNvSpPr/>
      </xdr:nvSpPr>
      <xdr:spPr>
        <a:xfrm>
          <a:off x="7029450" y="1088656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130683</xdr:rowOff>
    </xdr:from>
    <xdr:to>
      <xdr:col>45</xdr:col>
      <xdr:colOff>177800</xdr:colOff>
      <xdr:row>63</xdr:row>
      <xdr:rowOff>134112</xdr:rowOff>
    </xdr:to>
    <xdr:cxnSp macro="">
      <xdr:nvCxnSpPr>
        <xdr:cNvPr id="251" name="直線コネクタ 250">
          <a:extLst>
            <a:ext uri="{FF2B5EF4-FFF2-40B4-BE49-F238E27FC236}">
              <a16:creationId xmlns:a16="http://schemas.microsoft.com/office/drawing/2014/main" id="{6591DDC7-99B4-4135-B388-DA25D37FE4EF}"/>
            </a:ext>
          </a:extLst>
        </xdr:cNvPr>
        <xdr:cNvCxnSpPr/>
      </xdr:nvCxnSpPr>
      <xdr:spPr>
        <a:xfrm flipV="1">
          <a:off x="7084060" y="10935843"/>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86360</xdr:rowOff>
    </xdr:from>
    <xdr:to>
      <xdr:col>36</xdr:col>
      <xdr:colOff>165100</xdr:colOff>
      <xdr:row>64</xdr:row>
      <xdr:rowOff>16510</xdr:rowOff>
    </xdr:to>
    <xdr:sp macro="" textlink="">
      <xdr:nvSpPr>
        <xdr:cNvPr id="252" name="楕円 251">
          <a:extLst>
            <a:ext uri="{FF2B5EF4-FFF2-40B4-BE49-F238E27FC236}">
              <a16:creationId xmlns:a16="http://schemas.microsoft.com/office/drawing/2014/main" id="{61EED208-EE9E-46D9-BD24-218DD9DE2B79}"/>
            </a:ext>
          </a:extLst>
        </xdr:cNvPr>
        <xdr:cNvSpPr/>
      </xdr:nvSpPr>
      <xdr:spPr>
        <a:xfrm>
          <a:off x="6231890" y="108896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134112</xdr:rowOff>
    </xdr:from>
    <xdr:to>
      <xdr:col>41</xdr:col>
      <xdr:colOff>50800</xdr:colOff>
      <xdr:row>63</xdr:row>
      <xdr:rowOff>137160</xdr:rowOff>
    </xdr:to>
    <xdr:cxnSp macro="">
      <xdr:nvCxnSpPr>
        <xdr:cNvPr id="253" name="直線コネクタ 252">
          <a:extLst>
            <a:ext uri="{FF2B5EF4-FFF2-40B4-BE49-F238E27FC236}">
              <a16:creationId xmlns:a16="http://schemas.microsoft.com/office/drawing/2014/main" id="{0883C7E7-57AE-4246-B148-83D33DE0FC7F}"/>
            </a:ext>
          </a:extLst>
        </xdr:cNvPr>
        <xdr:cNvCxnSpPr/>
      </xdr:nvCxnSpPr>
      <xdr:spPr>
        <a:xfrm flipV="1">
          <a:off x="6286500" y="10931652"/>
          <a:ext cx="79756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154576</xdr:rowOff>
    </xdr:from>
    <xdr:ext cx="469744" cy="259045"/>
    <xdr:sp macro="" textlink="">
      <xdr:nvSpPr>
        <xdr:cNvPr id="254" name="n_1aveValue【体育館・プール】&#10;一人当たり面積">
          <a:extLst>
            <a:ext uri="{FF2B5EF4-FFF2-40B4-BE49-F238E27FC236}">
              <a16:creationId xmlns:a16="http://schemas.microsoft.com/office/drawing/2014/main" id="{E00A6A88-91FC-43A0-A14E-28D8DDC62974}"/>
            </a:ext>
          </a:extLst>
        </xdr:cNvPr>
        <xdr:cNvSpPr txBox="1"/>
      </xdr:nvSpPr>
      <xdr:spPr>
        <a:xfrm>
          <a:off x="8454467" y="1061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157243</xdr:rowOff>
    </xdr:from>
    <xdr:ext cx="469744" cy="259045"/>
    <xdr:sp macro="" textlink="">
      <xdr:nvSpPr>
        <xdr:cNvPr id="255" name="n_2aveValue【体育館・プール】&#10;一人当たり面積">
          <a:extLst>
            <a:ext uri="{FF2B5EF4-FFF2-40B4-BE49-F238E27FC236}">
              <a16:creationId xmlns:a16="http://schemas.microsoft.com/office/drawing/2014/main" id="{9BC5AE02-D27C-4241-BF1F-547A4A956181}"/>
            </a:ext>
          </a:extLst>
        </xdr:cNvPr>
        <xdr:cNvSpPr txBox="1"/>
      </xdr:nvSpPr>
      <xdr:spPr>
        <a:xfrm>
          <a:off x="7673417" y="1061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162196</xdr:rowOff>
    </xdr:from>
    <xdr:ext cx="469744" cy="259045"/>
    <xdr:sp macro="" textlink="">
      <xdr:nvSpPr>
        <xdr:cNvPr id="256" name="n_3aveValue【体育館・プール】&#10;一人当たり面積">
          <a:extLst>
            <a:ext uri="{FF2B5EF4-FFF2-40B4-BE49-F238E27FC236}">
              <a16:creationId xmlns:a16="http://schemas.microsoft.com/office/drawing/2014/main" id="{A572A42A-1615-425B-AE2B-FD8C4A460D5D}"/>
            </a:ext>
          </a:extLst>
        </xdr:cNvPr>
        <xdr:cNvSpPr txBox="1"/>
      </xdr:nvSpPr>
      <xdr:spPr>
        <a:xfrm>
          <a:off x="6866332" y="1062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271</xdr:rowOff>
    </xdr:from>
    <xdr:ext cx="469744" cy="259045"/>
    <xdr:sp macro="" textlink="">
      <xdr:nvSpPr>
        <xdr:cNvPr id="257" name="n_4aveValue【体育館・プール】&#10;一人当たり面積">
          <a:extLst>
            <a:ext uri="{FF2B5EF4-FFF2-40B4-BE49-F238E27FC236}">
              <a16:creationId xmlns:a16="http://schemas.microsoft.com/office/drawing/2014/main" id="{A26BE02F-D09D-473E-AA56-699E74DAFC63}"/>
            </a:ext>
          </a:extLst>
        </xdr:cNvPr>
        <xdr:cNvSpPr txBox="1"/>
      </xdr:nvSpPr>
      <xdr:spPr>
        <a:xfrm>
          <a:off x="6068772" y="10630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169181</xdr:rowOff>
    </xdr:from>
    <xdr:ext cx="469744" cy="259045"/>
    <xdr:sp macro="" textlink="">
      <xdr:nvSpPr>
        <xdr:cNvPr id="258" name="n_1mainValue【体育館・プール】&#10;一人当たり面積">
          <a:extLst>
            <a:ext uri="{FF2B5EF4-FFF2-40B4-BE49-F238E27FC236}">
              <a16:creationId xmlns:a16="http://schemas.microsoft.com/office/drawing/2014/main" id="{559AC87C-2993-4DF9-89E8-347480AF81EC}"/>
            </a:ext>
          </a:extLst>
        </xdr:cNvPr>
        <xdr:cNvSpPr txBox="1"/>
      </xdr:nvSpPr>
      <xdr:spPr>
        <a:xfrm>
          <a:off x="8454467" y="1097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1160</xdr:rowOff>
    </xdr:from>
    <xdr:ext cx="469744" cy="259045"/>
    <xdr:sp macro="" textlink="">
      <xdr:nvSpPr>
        <xdr:cNvPr id="259" name="n_2mainValue【体育館・プール】&#10;一人当たり面積">
          <a:extLst>
            <a:ext uri="{FF2B5EF4-FFF2-40B4-BE49-F238E27FC236}">
              <a16:creationId xmlns:a16="http://schemas.microsoft.com/office/drawing/2014/main" id="{C7E8DFDA-E4EF-44D5-90E7-FD5C0FC24C13}"/>
            </a:ext>
          </a:extLst>
        </xdr:cNvPr>
        <xdr:cNvSpPr txBox="1"/>
      </xdr:nvSpPr>
      <xdr:spPr>
        <a:xfrm>
          <a:off x="7673417" y="1097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4589</xdr:rowOff>
    </xdr:from>
    <xdr:ext cx="469744" cy="259045"/>
    <xdr:sp macro="" textlink="">
      <xdr:nvSpPr>
        <xdr:cNvPr id="260" name="n_3mainValue【体育館・プール】&#10;一人当たり面積">
          <a:extLst>
            <a:ext uri="{FF2B5EF4-FFF2-40B4-BE49-F238E27FC236}">
              <a16:creationId xmlns:a16="http://schemas.microsoft.com/office/drawing/2014/main" id="{682D2DB7-573B-4672-9036-91C96494C1C6}"/>
            </a:ext>
          </a:extLst>
        </xdr:cNvPr>
        <xdr:cNvSpPr txBox="1"/>
      </xdr:nvSpPr>
      <xdr:spPr>
        <a:xfrm>
          <a:off x="6866332" y="10979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7637</xdr:rowOff>
    </xdr:from>
    <xdr:ext cx="469744" cy="259045"/>
    <xdr:sp macro="" textlink="">
      <xdr:nvSpPr>
        <xdr:cNvPr id="261" name="n_4mainValue【体育館・プール】&#10;一人当たり面積">
          <a:extLst>
            <a:ext uri="{FF2B5EF4-FFF2-40B4-BE49-F238E27FC236}">
              <a16:creationId xmlns:a16="http://schemas.microsoft.com/office/drawing/2014/main" id="{68EA4B3E-3FE4-4F41-B2EB-3016539C01D2}"/>
            </a:ext>
          </a:extLst>
        </xdr:cNvPr>
        <xdr:cNvSpPr txBox="1"/>
      </xdr:nvSpPr>
      <xdr:spPr>
        <a:xfrm>
          <a:off x="6068772" y="10982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21D4C4B0-D0C1-4EFA-8C9C-C6AF6144763D}"/>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1026259A-0E87-4772-A07B-138A2C605229}"/>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DEED26DE-1CA4-455B-A985-A2809EB99915}"/>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A79FC239-C43C-436E-A345-A9EC0AF6F425}"/>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48449AB0-E0CD-4428-93AF-AD886F5EFBF0}"/>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95087065-7F62-44F2-B25F-C993EE864E29}"/>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52A5147-6B17-4D5C-BB65-6D29953DA8DC}"/>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98AF93FA-6C17-4D96-B07C-85F9D35ECB6A}"/>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39A4C5AE-4F7B-43F1-B28B-CC0D9894CED4}"/>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EEF830A2-CE12-43CE-BB2F-3A852A8A4131}"/>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89E0B10-35B1-4584-B0FD-2D8B38B5D572}"/>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68729D4C-A88B-491C-86AD-30856C602DDC}"/>
            </a:ext>
          </a:extLst>
        </xdr:cNvPr>
        <xdr:cNvCxnSpPr/>
      </xdr:nvCxnSpPr>
      <xdr:spPr>
        <a:xfrm>
          <a:off x="6858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72ABEE48-0211-4C07-B7C3-2555BEC87D6E}"/>
            </a:ext>
          </a:extLst>
        </xdr:cNvPr>
        <xdr:cNvSpPr txBox="1"/>
      </xdr:nvSpPr>
      <xdr:spPr>
        <a:xfrm>
          <a:off x="2738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CAE259F6-728C-49BA-82C2-6DF66FB5C3AF}"/>
            </a:ext>
          </a:extLst>
        </xdr:cNvPr>
        <xdr:cNvCxnSpPr/>
      </xdr:nvCxnSpPr>
      <xdr:spPr>
        <a:xfrm>
          <a:off x="6858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1BE55045-D227-4BDA-B874-B2146EBC1CF2}"/>
            </a:ext>
          </a:extLst>
        </xdr:cNvPr>
        <xdr:cNvSpPr txBox="1"/>
      </xdr:nvSpPr>
      <xdr:spPr>
        <a:xfrm>
          <a:off x="34370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576ACF90-C15C-438C-BD84-90F704171011}"/>
            </a:ext>
          </a:extLst>
        </xdr:cNvPr>
        <xdr:cNvCxnSpPr/>
      </xdr:nvCxnSpPr>
      <xdr:spPr>
        <a:xfrm>
          <a:off x="6858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C3BB3154-160F-4349-87C9-CAE69A2CDC32}"/>
            </a:ext>
          </a:extLst>
        </xdr:cNvPr>
        <xdr:cNvSpPr txBox="1"/>
      </xdr:nvSpPr>
      <xdr:spPr>
        <a:xfrm>
          <a:off x="34370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4D210CE8-A3D5-4D21-8562-CABF3F8B7945}"/>
            </a:ext>
          </a:extLst>
        </xdr:cNvPr>
        <xdr:cNvCxnSpPr/>
      </xdr:nvCxnSpPr>
      <xdr:spPr>
        <a:xfrm>
          <a:off x="6858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B453BE4F-E0C6-44CA-B2E5-660ED9A8E47B}"/>
            </a:ext>
          </a:extLst>
        </xdr:cNvPr>
        <xdr:cNvSpPr txBox="1"/>
      </xdr:nvSpPr>
      <xdr:spPr>
        <a:xfrm>
          <a:off x="34370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52419876-DE76-465E-8890-FCBE0F934834}"/>
            </a:ext>
          </a:extLst>
        </xdr:cNvPr>
        <xdr:cNvCxnSpPr/>
      </xdr:nvCxnSpPr>
      <xdr:spPr>
        <a:xfrm>
          <a:off x="6858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03317ED3-DDB0-4D80-93C2-82D7508FF17C}"/>
            </a:ext>
          </a:extLst>
        </xdr:cNvPr>
        <xdr:cNvSpPr txBox="1"/>
      </xdr:nvSpPr>
      <xdr:spPr>
        <a:xfrm>
          <a:off x="34370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1AF874FF-7A2C-4250-992C-7248E1E84400}"/>
            </a:ext>
          </a:extLst>
        </xdr:cNvPr>
        <xdr:cNvCxnSpPr/>
      </xdr:nvCxnSpPr>
      <xdr:spPr>
        <a:xfrm>
          <a:off x="6858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00FBB33F-8A2D-4705-97B0-7264C4E88F05}"/>
            </a:ext>
          </a:extLst>
        </xdr:cNvPr>
        <xdr:cNvSpPr txBox="1"/>
      </xdr:nvSpPr>
      <xdr:spPr>
        <a:xfrm>
          <a:off x="38686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914F2A71-841A-4458-B38B-4EC5667ABEB8}"/>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31FBC47-086E-48E0-830F-2F3838923280}"/>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100149</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43D9B295-5D41-4C80-8E5E-696C29FAE606}"/>
            </a:ext>
          </a:extLst>
        </xdr:cNvPr>
        <xdr:cNvCxnSpPr/>
      </xdr:nvCxnSpPr>
      <xdr:spPr>
        <a:xfrm flipV="1">
          <a:off x="4173855" y="13469439"/>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B93A3AFB-D950-4C86-8F71-BAF7DCFF2CC9}"/>
            </a:ext>
          </a:extLst>
        </xdr:cNvPr>
        <xdr:cNvSpPr txBox="1"/>
      </xdr:nvSpPr>
      <xdr:spPr>
        <a:xfrm>
          <a:off x="421259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4A8F9D8A-9291-4322-BD86-0B46078835FF}"/>
            </a:ext>
          </a:extLst>
        </xdr:cNvPr>
        <xdr:cNvCxnSpPr/>
      </xdr:nvCxnSpPr>
      <xdr:spPr>
        <a:xfrm>
          <a:off x="411226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46826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FE9C8E2D-F9A3-46A7-A152-BCD27350B125}"/>
            </a:ext>
          </a:extLst>
        </xdr:cNvPr>
        <xdr:cNvSpPr txBox="1"/>
      </xdr:nvSpPr>
      <xdr:spPr>
        <a:xfrm>
          <a:off x="4212590" y="13250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100149</xdr:rowOff>
    </xdr:from>
    <xdr:to>
      <xdr:col>24</xdr:col>
      <xdr:colOff>152400</xdr:colOff>
      <xdr:row>78</xdr:row>
      <xdr:rowOff>100149</xdr:rowOff>
    </xdr:to>
    <xdr:cxnSp macro="">
      <xdr:nvCxnSpPr>
        <xdr:cNvPr id="291" name="直線コネクタ 290">
          <a:extLst>
            <a:ext uri="{FF2B5EF4-FFF2-40B4-BE49-F238E27FC236}">
              <a16:creationId xmlns:a16="http://schemas.microsoft.com/office/drawing/2014/main" id="{ED4D8026-ADBC-4C21-9BDF-06F2B301ED01}"/>
            </a:ext>
          </a:extLst>
        </xdr:cNvPr>
        <xdr:cNvCxnSpPr/>
      </xdr:nvCxnSpPr>
      <xdr:spPr>
        <a:xfrm>
          <a:off x="4112260" y="134694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137177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1D1D43CE-2CCA-45BC-8AAD-97D7FD7A450C}"/>
            </a:ext>
          </a:extLst>
        </xdr:cNvPr>
        <xdr:cNvSpPr txBox="1"/>
      </xdr:nvSpPr>
      <xdr:spPr>
        <a:xfrm>
          <a:off x="4212590" y="14192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158750</xdr:rowOff>
    </xdr:from>
    <xdr:to>
      <xdr:col>24</xdr:col>
      <xdr:colOff>114300</xdr:colOff>
      <xdr:row>83</xdr:row>
      <xdr:rowOff>88900</xdr:rowOff>
    </xdr:to>
    <xdr:sp macro="" textlink="">
      <xdr:nvSpPr>
        <xdr:cNvPr id="293" name="フローチャート: 判断 292">
          <a:extLst>
            <a:ext uri="{FF2B5EF4-FFF2-40B4-BE49-F238E27FC236}">
              <a16:creationId xmlns:a16="http://schemas.microsoft.com/office/drawing/2014/main" id="{73F965EC-155F-4D71-8679-D2A4DDEF24CB}"/>
            </a:ext>
          </a:extLst>
        </xdr:cNvPr>
        <xdr:cNvSpPr/>
      </xdr:nvSpPr>
      <xdr:spPr>
        <a:xfrm>
          <a:off x="4131310" y="142195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148952</xdr:rowOff>
    </xdr:from>
    <xdr:to>
      <xdr:col>20</xdr:col>
      <xdr:colOff>38100</xdr:colOff>
      <xdr:row>83</xdr:row>
      <xdr:rowOff>79102</xdr:rowOff>
    </xdr:to>
    <xdr:sp macro="" textlink="">
      <xdr:nvSpPr>
        <xdr:cNvPr id="294" name="フローチャート: 判断 293">
          <a:extLst>
            <a:ext uri="{FF2B5EF4-FFF2-40B4-BE49-F238E27FC236}">
              <a16:creationId xmlns:a16="http://schemas.microsoft.com/office/drawing/2014/main" id="{1556DD60-BDF7-434C-804D-7D581BAC9D4B}"/>
            </a:ext>
          </a:extLst>
        </xdr:cNvPr>
        <xdr:cNvSpPr/>
      </xdr:nvSpPr>
      <xdr:spPr>
        <a:xfrm>
          <a:off x="3388360" y="142078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126093</xdr:rowOff>
    </xdr:from>
    <xdr:to>
      <xdr:col>15</xdr:col>
      <xdr:colOff>101600</xdr:colOff>
      <xdr:row>83</xdr:row>
      <xdr:rowOff>56243</xdr:rowOff>
    </xdr:to>
    <xdr:sp macro="" textlink="">
      <xdr:nvSpPr>
        <xdr:cNvPr id="295" name="フローチャート: 判断 294">
          <a:extLst>
            <a:ext uri="{FF2B5EF4-FFF2-40B4-BE49-F238E27FC236}">
              <a16:creationId xmlns:a16="http://schemas.microsoft.com/office/drawing/2014/main" id="{4C47682A-0929-48C7-8D86-F3FA1E11A5BE}"/>
            </a:ext>
          </a:extLst>
        </xdr:cNvPr>
        <xdr:cNvSpPr/>
      </xdr:nvSpPr>
      <xdr:spPr>
        <a:xfrm>
          <a:off x="2571750" y="141888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104866</xdr:rowOff>
    </xdr:from>
    <xdr:to>
      <xdr:col>10</xdr:col>
      <xdr:colOff>165100</xdr:colOff>
      <xdr:row>83</xdr:row>
      <xdr:rowOff>35016</xdr:rowOff>
    </xdr:to>
    <xdr:sp macro="" textlink="">
      <xdr:nvSpPr>
        <xdr:cNvPr id="296" name="フローチャート: 判断 295">
          <a:extLst>
            <a:ext uri="{FF2B5EF4-FFF2-40B4-BE49-F238E27FC236}">
              <a16:creationId xmlns:a16="http://schemas.microsoft.com/office/drawing/2014/main" id="{BC43B4A6-FC93-4718-B2E1-6F3485D56315}"/>
            </a:ext>
          </a:extLst>
        </xdr:cNvPr>
        <xdr:cNvSpPr/>
      </xdr:nvSpPr>
      <xdr:spPr>
        <a:xfrm>
          <a:off x="1774190" y="14161861"/>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72208</xdr:rowOff>
    </xdr:from>
    <xdr:to>
      <xdr:col>6</xdr:col>
      <xdr:colOff>38100</xdr:colOff>
      <xdr:row>83</xdr:row>
      <xdr:rowOff>2358</xdr:rowOff>
    </xdr:to>
    <xdr:sp macro="" textlink="">
      <xdr:nvSpPr>
        <xdr:cNvPr id="297" name="フローチャート: 判断 296">
          <a:extLst>
            <a:ext uri="{FF2B5EF4-FFF2-40B4-BE49-F238E27FC236}">
              <a16:creationId xmlns:a16="http://schemas.microsoft.com/office/drawing/2014/main" id="{3CAA284E-479D-4335-8E3C-EC587DDE2B2B}"/>
            </a:ext>
          </a:extLst>
        </xdr:cNvPr>
        <xdr:cNvSpPr/>
      </xdr:nvSpPr>
      <xdr:spPr>
        <a:xfrm>
          <a:off x="988060" y="1412920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80DDC21-9299-4A1F-BE8B-47D4C16D4E19}"/>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3242F23-02BC-49C8-B81C-409C53A0C4E0}"/>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2557F93-F0DE-49A4-8D18-2C7A79DD84C6}"/>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B28D826-0A93-438B-BF0F-F2874066FEF7}"/>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EA4E48C-9F38-4F54-8E68-332951F23EFC}"/>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127726</xdr:rowOff>
    </xdr:from>
    <xdr:to>
      <xdr:col>24</xdr:col>
      <xdr:colOff>114300</xdr:colOff>
      <xdr:row>81</xdr:row>
      <xdr:rowOff>57876</xdr:rowOff>
    </xdr:to>
    <xdr:sp macro="" textlink="">
      <xdr:nvSpPr>
        <xdr:cNvPr id="303" name="楕円 302">
          <a:extLst>
            <a:ext uri="{FF2B5EF4-FFF2-40B4-BE49-F238E27FC236}">
              <a16:creationId xmlns:a16="http://schemas.microsoft.com/office/drawing/2014/main" id="{21C4C9A0-6B3A-4464-A1A7-DF30214C2522}"/>
            </a:ext>
          </a:extLst>
        </xdr:cNvPr>
        <xdr:cNvSpPr/>
      </xdr:nvSpPr>
      <xdr:spPr>
        <a:xfrm>
          <a:off x="4131310" y="1384753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150603</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60E5E358-F92D-43C7-BBA4-0944BC50B8A6}"/>
            </a:ext>
          </a:extLst>
        </xdr:cNvPr>
        <xdr:cNvSpPr txBox="1"/>
      </xdr:nvSpPr>
      <xdr:spPr>
        <a:xfrm>
          <a:off x="4212590" y="13695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132624</xdr:rowOff>
    </xdr:from>
    <xdr:to>
      <xdr:col>20</xdr:col>
      <xdr:colOff>38100</xdr:colOff>
      <xdr:row>81</xdr:row>
      <xdr:rowOff>62774</xdr:rowOff>
    </xdr:to>
    <xdr:sp macro="" textlink="">
      <xdr:nvSpPr>
        <xdr:cNvPr id="305" name="楕円 304">
          <a:extLst>
            <a:ext uri="{FF2B5EF4-FFF2-40B4-BE49-F238E27FC236}">
              <a16:creationId xmlns:a16="http://schemas.microsoft.com/office/drawing/2014/main" id="{C4CDA5E0-551A-408E-813F-324F2F77D32C}"/>
            </a:ext>
          </a:extLst>
        </xdr:cNvPr>
        <xdr:cNvSpPr/>
      </xdr:nvSpPr>
      <xdr:spPr>
        <a:xfrm>
          <a:off x="3388360" y="13852434"/>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7076</xdr:rowOff>
    </xdr:from>
    <xdr:to>
      <xdr:col>24</xdr:col>
      <xdr:colOff>63500</xdr:colOff>
      <xdr:row>81</xdr:row>
      <xdr:rowOff>11974</xdr:rowOff>
    </xdr:to>
    <xdr:cxnSp macro="">
      <xdr:nvCxnSpPr>
        <xdr:cNvPr id="306" name="直線コネクタ 305">
          <a:extLst>
            <a:ext uri="{FF2B5EF4-FFF2-40B4-BE49-F238E27FC236}">
              <a16:creationId xmlns:a16="http://schemas.microsoft.com/office/drawing/2014/main" id="{A877D5FF-1D84-4606-B52F-C5919108D933}"/>
            </a:ext>
          </a:extLst>
        </xdr:cNvPr>
        <xdr:cNvCxnSpPr/>
      </xdr:nvCxnSpPr>
      <xdr:spPr>
        <a:xfrm flipV="1">
          <a:off x="3431540" y="13896431"/>
          <a:ext cx="742950" cy="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72208</xdr:rowOff>
    </xdr:from>
    <xdr:to>
      <xdr:col>15</xdr:col>
      <xdr:colOff>101600</xdr:colOff>
      <xdr:row>81</xdr:row>
      <xdr:rowOff>2358</xdr:rowOff>
    </xdr:to>
    <xdr:sp macro="" textlink="">
      <xdr:nvSpPr>
        <xdr:cNvPr id="307" name="楕円 306">
          <a:extLst>
            <a:ext uri="{FF2B5EF4-FFF2-40B4-BE49-F238E27FC236}">
              <a16:creationId xmlns:a16="http://schemas.microsoft.com/office/drawing/2014/main" id="{E4EC8C31-D2EE-44EC-BB36-50D1219A2F6D}"/>
            </a:ext>
          </a:extLst>
        </xdr:cNvPr>
        <xdr:cNvSpPr/>
      </xdr:nvSpPr>
      <xdr:spPr>
        <a:xfrm>
          <a:off x="2571750" y="137863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123008</xdr:rowOff>
    </xdr:from>
    <xdr:to>
      <xdr:col>19</xdr:col>
      <xdr:colOff>177800</xdr:colOff>
      <xdr:row>81</xdr:row>
      <xdr:rowOff>11974</xdr:rowOff>
    </xdr:to>
    <xdr:cxnSp macro="">
      <xdr:nvCxnSpPr>
        <xdr:cNvPr id="308" name="直線コネクタ 307">
          <a:extLst>
            <a:ext uri="{FF2B5EF4-FFF2-40B4-BE49-F238E27FC236}">
              <a16:creationId xmlns:a16="http://schemas.microsoft.com/office/drawing/2014/main" id="{8405715F-403A-4DC6-9AB8-114E484C7F43}"/>
            </a:ext>
          </a:extLst>
        </xdr:cNvPr>
        <xdr:cNvCxnSpPr/>
      </xdr:nvCxnSpPr>
      <xdr:spPr>
        <a:xfrm>
          <a:off x="2626360" y="13840913"/>
          <a:ext cx="805180" cy="6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19957</xdr:rowOff>
    </xdr:from>
    <xdr:to>
      <xdr:col>10</xdr:col>
      <xdr:colOff>165100</xdr:colOff>
      <xdr:row>80</xdr:row>
      <xdr:rowOff>121557</xdr:rowOff>
    </xdr:to>
    <xdr:sp macro="" textlink="">
      <xdr:nvSpPr>
        <xdr:cNvPr id="309" name="楕円 308">
          <a:extLst>
            <a:ext uri="{FF2B5EF4-FFF2-40B4-BE49-F238E27FC236}">
              <a16:creationId xmlns:a16="http://schemas.microsoft.com/office/drawing/2014/main" id="{B3DEEB67-DC56-4A29-B522-80209C8E929F}"/>
            </a:ext>
          </a:extLst>
        </xdr:cNvPr>
        <xdr:cNvSpPr/>
      </xdr:nvSpPr>
      <xdr:spPr>
        <a:xfrm>
          <a:off x="1774190" y="13732147"/>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70757</xdr:rowOff>
    </xdr:from>
    <xdr:to>
      <xdr:col>15</xdr:col>
      <xdr:colOff>50800</xdr:colOff>
      <xdr:row>80</xdr:row>
      <xdr:rowOff>123008</xdr:rowOff>
    </xdr:to>
    <xdr:cxnSp macro="">
      <xdr:nvCxnSpPr>
        <xdr:cNvPr id="310" name="直線コネクタ 309">
          <a:extLst>
            <a:ext uri="{FF2B5EF4-FFF2-40B4-BE49-F238E27FC236}">
              <a16:creationId xmlns:a16="http://schemas.microsoft.com/office/drawing/2014/main" id="{45B9D063-6E8D-4734-9B0E-B3BDF1A9A665}"/>
            </a:ext>
          </a:extLst>
        </xdr:cNvPr>
        <xdr:cNvCxnSpPr/>
      </xdr:nvCxnSpPr>
      <xdr:spPr>
        <a:xfrm>
          <a:off x="1828800" y="13784852"/>
          <a:ext cx="797560" cy="56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129358</xdr:rowOff>
    </xdr:from>
    <xdr:to>
      <xdr:col>6</xdr:col>
      <xdr:colOff>38100</xdr:colOff>
      <xdr:row>80</xdr:row>
      <xdr:rowOff>59508</xdr:rowOff>
    </xdr:to>
    <xdr:sp macro="" textlink="">
      <xdr:nvSpPr>
        <xdr:cNvPr id="311" name="楕円 310">
          <a:extLst>
            <a:ext uri="{FF2B5EF4-FFF2-40B4-BE49-F238E27FC236}">
              <a16:creationId xmlns:a16="http://schemas.microsoft.com/office/drawing/2014/main" id="{A42E3963-199F-464B-826F-2D37664D3044}"/>
            </a:ext>
          </a:extLst>
        </xdr:cNvPr>
        <xdr:cNvSpPr/>
      </xdr:nvSpPr>
      <xdr:spPr>
        <a:xfrm>
          <a:off x="988060" y="1367771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8708</xdr:rowOff>
    </xdr:from>
    <xdr:to>
      <xdr:col>10</xdr:col>
      <xdr:colOff>114300</xdr:colOff>
      <xdr:row>80</xdr:row>
      <xdr:rowOff>70757</xdr:rowOff>
    </xdr:to>
    <xdr:cxnSp macro="">
      <xdr:nvCxnSpPr>
        <xdr:cNvPr id="312" name="直線コネクタ 311">
          <a:extLst>
            <a:ext uri="{FF2B5EF4-FFF2-40B4-BE49-F238E27FC236}">
              <a16:creationId xmlns:a16="http://schemas.microsoft.com/office/drawing/2014/main" id="{C6041EBF-AE1F-491C-9A0B-31A7D61E1F77}"/>
            </a:ext>
          </a:extLst>
        </xdr:cNvPr>
        <xdr:cNvCxnSpPr/>
      </xdr:nvCxnSpPr>
      <xdr:spPr>
        <a:xfrm>
          <a:off x="1031240" y="13726613"/>
          <a:ext cx="797560" cy="5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70229</xdr:rowOff>
    </xdr:from>
    <xdr:ext cx="405111" cy="259045"/>
    <xdr:sp macro="" textlink="">
      <xdr:nvSpPr>
        <xdr:cNvPr id="313" name="n_1aveValue【福祉施設】&#10;有形固定資産減価償却率">
          <a:extLst>
            <a:ext uri="{FF2B5EF4-FFF2-40B4-BE49-F238E27FC236}">
              <a16:creationId xmlns:a16="http://schemas.microsoft.com/office/drawing/2014/main" id="{C8ED5A8F-D55F-4C93-A1D5-448D135B9605}"/>
            </a:ext>
          </a:extLst>
        </xdr:cNvPr>
        <xdr:cNvSpPr txBox="1"/>
      </xdr:nvSpPr>
      <xdr:spPr>
        <a:xfrm>
          <a:off x="3239144" y="14298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47370</xdr:rowOff>
    </xdr:from>
    <xdr:ext cx="405111" cy="259045"/>
    <xdr:sp macro="" textlink="">
      <xdr:nvSpPr>
        <xdr:cNvPr id="314" name="n_2aveValue【福祉施設】&#10;有形固定資産減価償却率">
          <a:extLst>
            <a:ext uri="{FF2B5EF4-FFF2-40B4-BE49-F238E27FC236}">
              <a16:creationId xmlns:a16="http://schemas.microsoft.com/office/drawing/2014/main" id="{AF343B76-21BD-4B49-A678-EB5F57B2C59E}"/>
            </a:ext>
          </a:extLst>
        </xdr:cNvPr>
        <xdr:cNvSpPr txBox="1"/>
      </xdr:nvSpPr>
      <xdr:spPr>
        <a:xfrm>
          <a:off x="2439044" y="1427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26143</xdr:rowOff>
    </xdr:from>
    <xdr:ext cx="405111" cy="259045"/>
    <xdr:sp macro="" textlink="">
      <xdr:nvSpPr>
        <xdr:cNvPr id="315" name="n_3aveValue【福祉施設】&#10;有形固定資産減価償却率">
          <a:extLst>
            <a:ext uri="{FF2B5EF4-FFF2-40B4-BE49-F238E27FC236}">
              <a16:creationId xmlns:a16="http://schemas.microsoft.com/office/drawing/2014/main" id="{ED0CA87F-016B-4185-837D-86C659E8840F}"/>
            </a:ext>
          </a:extLst>
        </xdr:cNvPr>
        <xdr:cNvSpPr txBox="1"/>
      </xdr:nvSpPr>
      <xdr:spPr>
        <a:xfrm>
          <a:off x="1641484" y="14252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164935</xdr:rowOff>
    </xdr:from>
    <xdr:ext cx="405111" cy="259045"/>
    <xdr:sp macro="" textlink="">
      <xdr:nvSpPr>
        <xdr:cNvPr id="316" name="n_4aveValue【福祉施設】&#10;有形固定資産減価償却率">
          <a:extLst>
            <a:ext uri="{FF2B5EF4-FFF2-40B4-BE49-F238E27FC236}">
              <a16:creationId xmlns:a16="http://schemas.microsoft.com/office/drawing/2014/main" id="{CA098CC5-D286-44D5-9362-ED0E21F4D5AE}"/>
            </a:ext>
          </a:extLst>
        </xdr:cNvPr>
        <xdr:cNvSpPr txBox="1"/>
      </xdr:nvSpPr>
      <xdr:spPr>
        <a:xfrm>
          <a:off x="855354" y="14227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79301</xdr:rowOff>
    </xdr:from>
    <xdr:ext cx="405111" cy="259045"/>
    <xdr:sp macro="" textlink="">
      <xdr:nvSpPr>
        <xdr:cNvPr id="317" name="n_1mainValue【福祉施設】&#10;有形固定資産減価償却率">
          <a:extLst>
            <a:ext uri="{FF2B5EF4-FFF2-40B4-BE49-F238E27FC236}">
              <a16:creationId xmlns:a16="http://schemas.microsoft.com/office/drawing/2014/main" id="{E54A1C70-6C92-47B9-A207-E3B288A4A2B2}"/>
            </a:ext>
          </a:extLst>
        </xdr:cNvPr>
        <xdr:cNvSpPr txBox="1"/>
      </xdr:nvSpPr>
      <xdr:spPr>
        <a:xfrm>
          <a:off x="32391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18885</xdr:rowOff>
    </xdr:from>
    <xdr:ext cx="405111" cy="259045"/>
    <xdr:sp macro="" textlink="">
      <xdr:nvSpPr>
        <xdr:cNvPr id="318" name="n_2mainValue【福祉施設】&#10;有形固定資産減価償却率">
          <a:extLst>
            <a:ext uri="{FF2B5EF4-FFF2-40B4-BE49-F238E27FC236}">
              <a16:creationId xmlns:a16="http://schemas.microsoft.com/office/drawing/2014/main" id="{C4C79071-8869-4CFE-A1F9-2329582DA572}"/>
            </a:ext>
          </a:extLst>
        </xdr:cNvPr>
        <xdr:cNvSpPr txBox="1"/>
      </xdr:nvSpPr>
      <xdr:spPr>
        <a:xfrm>
          <a:off x="2439044" y="13567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138084</xdr:rowOff>
    </xdr:from>
    <xdr:ext cx="405111" cy="259045"/>
    <xdr:sp macro="" textlink="">
      <xdr:nvSpPr>
        <xdr:cNvPr id="319" name="n_3mainValue【福祉施設】&#10;有形固定資産減価償却率">
          <a:extLst>
            <a:ext uri="{FF2B5EF4-FFF2-40B4-BE49-F238E27FC236}">
              <a16:creationId xmlns:a16="http://schemas.microsoft.com/office/drawing/2014/main" id="{B5EB0775-FDDF-4A6C-9B5F-2C907A324553}"/>
            </a:ext>
          </a:extLst>
        </xdr:cNvPr>
        <xdr:cNvSpPr txBox="1"/>
      </xdr:nvSpPr>
      <xdr:spPr>
        <a:xfrm>
          <a:off x="1641484" y="1350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76035</xdr:rowOff>
    </xdr:from>
    <xdr:ext cx="405111" cy="259045"/>
    <xdr:sp macro="" textlink="">
      <xdr:nvSpPr>
        <xdr:cNvPr id="320" name="n_4mainValue【福祉施設】&#10;有形固定資産減価償却率">
          <a:extLst>
            <a:ext uri="{FF2B5EF4-FFF2-40B4-BE49-F238E27FC236}">
              <a16:creationId xmlns:a16="http://schemas.microsoft.com/office/drawing/2014/main" id="{4D425517-4F32-4363-A449-1A607A663DFC}"/>
            </a:ext>
          </a:extLst>
        </xdr:cNvPr>
        <xdr:cNvSpPr txBox="1"/>
      </xdr:nvSpPr>
      <xdr:spPr>
        <a:xfrm>
          <a:off x="855354" y="1344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98866A9F-C3A5-4651-9091-D273D64FC8CE}"/>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A018FC00-F702-4655-9AD2-C43C948A7B78}"/>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E49718A-1521-42BA-9B99-1A2BBCBCC1FE}"/>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8FD2B396-585C-4605-B71D-CCF0F026C58A}"/>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42E82871-470A-41FE-8190-27FD5CEEA114}"/>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6AC1B4EA-C7BF-4F4E-A05A-B12D491913E3}"/>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9A443D1D-4972-4FC9-8C6A-8DB74A6E5D0C}"/>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3931C234-B8A7-4DE1-8C92-EBB84767D182}"/>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611DC677-477A-4760-AFDD-887FA5342597}"/>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9B846F3-E941-40D9-92CA-07CDC71DDA3B}"/>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a:extLst>
            <a:ext uri="{FF2B5EF4-FFF2-40B4-BE49-F238E27FC236}">
              <a16:creationId xmlns:a16="http://schemas.microsoft.com/office/drawing/2014/main" id="{F96CCBF8-AB89-402F-948E-307BDBB87473}"/>
            </a:ext>
          </a:extLst>
        </xdr:cNvPr>
        <xdr:cNvCxnSpPr/>
      </xdr:nvCxnSpPr>
      <xdr:spPr>
        <a:xfrm>
          <a:off x="5960110" y="1478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a:extLst>
            <a:ext uri="{FF2B5EF4-FFF2-40B4-BE49-F238E27FC236}">
              <a16:creationId xmlns:a16="http://schemas.microsoft.com/office/drawing/2014/main" id="{CA122039-CE82-4530-BC93-039442A6473B}"/>
            </a:ext>
          </a:extLst>
        </xdr:cNvPr>
        <xdr:cNvSpPr txBox="1"/>
      </xdr:nvSpPr>
      <xdr:spPr>
        <a:xfrm>
          <a:off x="5527221"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a:extLst>
            <a:ext uri="{FF2B5EF4-FFF2-40B4-BE49-F238E27FC236}">
              <a16:creationId xmlns:a16="http://schemas.microsoft.com/office/drawing/2014/main" id="{3730B2A1-D51A-4D75-A79B-75B093150E79}"/>
            </a:ext>
          </a:extLst>
        </xdr:cNvPr>
        <xdr:cNvCxnSpPr/>
      </xdr:nvCxnSpPr>
      <xdr:spPr>
        <a:xfrm>
          <a:off x="5960110" y="1432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a:extLst>
            <a:ext uri="{FF2B5EF4-FFF2-40B4-BE49-F238E27FC236}">
              <a16:creationId xmlns:a16="http://schemas.microsoft.com/office/drawing/2014/main" id="{7A9815D8-EBF7-4258-BAF2-2FBDE982D8D0}"/>
            </a:ext>
          </a:extLst>
        </xdr:cNvPr>
        <xdr:cNvSpPr txBox="1"/>
      </xdr:nvSpPr>
      <xdr:spPr>
        <a:xfrm>
          <a:off x="5527221"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a:extLst>
            <a:ext uri="{FF2B5EF4-FFF2-40B4-BE49-F238E27FC236}">
              <a16:creationId xmlns:a16="http://schemas.microsoft.com/office/drawing/2014/main" id="{4FAE8311-3164-479C-93C1-D2634C84E058}"/>
            </a:ext>
          </a:extLst>
        </xdr:cNvPr>
        <xdr:cNvCxnSpPr/>
      </xdr:nvCxnSpPr>
      <xdr:spPr>
        <a:xfrm>
          <a:off x="5960110"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a:extLst>
            <a:ext uri="{FF2B5EF4-FFF2-40B4-BE49-F238E27FC236}">
              <a16:creationId xmlns:a16="http://schemas.microsoft.com/office/drawing/2014/main" id="{3A4C3CE4-C04E-44AD-A7A0-D75CAA2F431D}"/>
            </a:ext>
          </a:extLst>
        </xdr:cNvPr>
        <xdr:cNvSpPr txBox="1"/>
      </xdr:nvSpPr>
      <xdr:spPr>
        <a:xfrm>
          <a:off x="5527221"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a:extLst>
            <a:ext uri="{FF2B5EF4-FFF2-40B4-BE49-F238E27FC236}">
              <a16:creationId xmlns:a16="http://schemas.microsoft.com/office/drawing/2014/main" id="{6951BA15-232E-4BFD-A614-B58E46A5BF99}"/>
            </a:ext>
          </a:extLst>
        </xdr:cNvPr>
        <xdr:cNvCxnSpPr/>
      </xdr:nvCxnSpPr>
      <xdr:spPr>
        <a:xfrm>
          <a:off x="5960110" y="1341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a:extLst>
            <a:ext uri="{FF2B5EF4-FFF2-40B4-BE49-F238E27FC236}">
              <a16:creationId xmlns:a16="http://schemas.microsoft.com/office/drawing/2014/main" id="{4F721EFC-DCEA-454B-8BAE-AC53DE0F1CB5}"/>
            </a:ext>
          </a:extLst>
        </xdr:cNvPr>
        <xdr:cNvSpPr txBox="1"/>
      </xdr:nvSpPr>
      <xdr:spPr>
        <a:xfrm>
          <a:off x="5527221"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FBFCB9A6-B066-4663-BDEB-E6B4EE7236B9}"/>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CD5CFDE5-FBA8-4AF6-8BE1-281A9D7734CC}"/>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a:extLst>
            <a:ext uri="{FF2B5EF4-FFF2-40B4-BE49-F238E27FC236}">
              <a16:creationId xmlns:a16="http://schemas.microsoft.com/office/drawing/2014/main" id="{DA34982B-B2E8-4A77-B012-80C925691E7F}"/>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26670</xdr:rowOff>
    </xdr:to>
    <xdr:cxnSp macro="">
      <xdr:nvCxnSpPr>
        <xdr:cNvPr id="342" name="直線コネクタ 341">
          <a:extLst>
            <a:ext uri="{FF2B5EF4-FFF2-40B4-BE49-F238E27FC236}">
              <a16:creationId xmlns:a16="http://schemas.microsoft.com/office/drawing/2014/main" id="{7378D2DB-5964-4D2D-A878-F852030B9BB3}"/>
            </a:ext>
          </a:extLst>
        </xdr:cNvPr>
        <xdr:cNvCxnSpPr/>
      </xdr:nvCxnSpPr>
      <xdr:spPr>
        <a:xfrm flipV="1">
          <a:off x="9429115" y="13272134"/>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3" name="【福祉施設】&#10;一人当たり面積最小値テキスト">
          <a:extLst>
            <a:ext uri="{FF2B5EF4-FFF2-40B4-BE49-F238E27FC236}">
              <a16:creationId xmlns:a16="http://schemas.microsoft.com/office/drawing/2014/main" id="{F6C35247-2E87-4635-9A95-CD7FB112EE00}"/>
            </a:ext>
          </a:extLst>
        </xdr:cNvPr>
        <xdr:cNvSpPr txBox="1"/>
      </xdr:nvSpPr>
      <xdr:spPr>
        <a:xfrm>
          <a:off x="9467850" y="14773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4" name="直線コネクタ 343">
          <a:extLst>
            <a:ext uri="{FF2B5EF4-FFF2-40B4-BE49-F238E27FC236}">
              <a16:creationId xmlns:a16="http://schemas.microsoft.com/office/drawing/2014/main" id="{2794EAA8-3D02-4DA0-81E7-6F6E06642E02}"/>
            </a:ext>
          </a:extLst>
        </xdr:cNvPr>
        <xdr:cNvCxnSpPr/>
      </xdr:nvCxnSpPr>
      <xdr:spPr>
        <a:xfrm>
          <a:off x="9356090" y="147694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5" name="【福祉施設】&#10;一人当たり面積最大値テキスト">
          <a:extLst>
            <a:ext uri="{FF2B5EF4-FFF2-40B4-BE49-F238E27FC236}">
              <a16:creationId xmlns:a16="http://schemas.microsoft.com/office/drawing/2014/main" id="{15D92DFA-6FBC-4697-A24E-FA441910606A}"/>
            </a:ext>
          </a:extLst>
        </xdr:cNvPr>
        <xdr:cNvSpPr txBox="1"/>
      </xdr:nvSpPr>
      <xdr:spPr>
        <a:xfrm>
          <a:off x="9467850" y="13045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6" name="直線コネクタ 345">
          <a:extLst>
            <a:ext uri="{FF2B5EF4-FFF2-40B4-BE49-F238E27FC236}">
              <a16:creationId xmlns:a16="http://schemas.microsoft.com/office/drawing/2014/main" id="{A33F11CC-B873-4D6B-8B36-76C8DF5D9D59}"/>
            </a:ext>
          </a:extLst>
        </xdr:cNvPr>
        <xdr:cNvCxnSpPr/>
      </xdr:nvCxnSpPr>
      <xdr:spPr>
        <a:xfrm>
          <a:off x="9356090" y="1327213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130319</xdr:rowOff>
    </xdr:from>
    <xdr:ext cx="469744" cy="259045"/>
    <xdr:sp macro="" textlink="">
      <xdr:nvSpPr>
        <xdr:cNvPr id="347" name="【福祉施設】&#10;一人当たり面積平均値テキスト">
          <a:extLst>
            <a:ext uri="{FF2B5EF4-FFF2-40B4-BE49-F238E27FC236}">
              <a16:creationId xmlns:a16="http://schemas.microsoft.com/office/drawing/2014/main" id="{CD5F7E0E-6565-44BA-AAC6-A59DA78FF0F5}"/>
            </a:ext>
          </a:extLst>
        </xdr:cNvPr>
        <xdr:cNvSpPr txBox="1"/>
      </xdr:nvSpPr>
      <xdr:spPr>
        <a:xfrm>
          <a:off x="9467850" y="14364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151892</xdr:rowOff>
    </xdr:from>
    <xdr:to>
      <xdr:col>55</xdr:col>
      <xdr:colOff>50800</xdr:colOff>
      <xdr:row>84</xdr:row>
      <xdr:rowOff>82042</xdr:rowOff>
    </xdr:to>
    <xdr:sp macro="" textlink="">
      <xdr:nvSpPr>
        <xdr:cNvPr id="348" name="フローチャート: 判断 347">
          <a:extLst>
            <a:ext uri="{FF2B5EF4-FFF2-40B4-BE49-F238E27FC236}">
              <a16:creationId xmlns:a16="http://schemas.microsoft.com/office/drawing/2014/main" id="{66DA0D4F-0C86-4249-A69E-4FBB73DEAA48}"/>
            </a:ext>
          </a:extLst>
        </xdr:cNvPr>
        <xdr:cNvSpPr/>
      </xdr:nvSpPr>
      <xdr:spPr>
        <a:xfrm>
          <a:off x="9394190" y="14382242"/>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49" name="フローチャート: 判断 348">
          <a:extLst>
            <a:ext uri="{FF2B5EF4-FFF2-40B4-BE49-F238E27FC236}">
              <a16:creationId xmlns:a16="http://schemas.microsoft.com/office/drawing/2014/main" id="{F396F3F3-81D0-484F-B97F-CD02CE463D2B}"/>
            </a:ext>
          </a:extLst>
        </xdr:cNvPr>
        <xdr:cNvSpPr/>
      </xdr:nvSpPr>
      <xdr:spPr>
        <a:xfrm>
          <a:off x="8632190" y="1436700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151892</xdr:rowOff>
    </xdr:from>
    <xdr:to>
      <xdr:col>46</xdr:col>
      <xdr:colOff>38100</xdr:colOff>
      <xdr:row>84</xdr:row>
      <xdr:rowOff>82042</xdr:rowOff>
    </xdr:to>
    <xdr:sp macro="" textlink="">
      <xdr:nvSpPr>
        <xdr:cNvPr id="350" name="フローチャート: 判断 349">
          <a:extLst>
            <a:ext uri="{FF2B5EF4-FFF2-40B4-BE49-F238E27FC236}">
              <a16:creationId xmlns:a16="http://schemas.microsoft.com/office/drawing/2014/main" id="{AFB29339-36FF-4D7B-AE5B-B1828554CA68}"/>
            </a:ext>
          </a:extLst>
        </xdr:cNvPr>
        <xdr:cNvSpPr/>
      </xdr:nvSpPr>
      <xdr:spPr>
        <a:xfrm>
          <a:off x="7846060" y="1438224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170180</xdr:rowOff>
    </xdr:from>
    <xdr:to>
      <xdr:col>41</xdr:col>
      <xdr:colOff>101600</xdr:colOff>
      <xdr:row>84</xdr:row>
      <xdr:rowOff>100330</xdr:rowOff>
    </xdr:to>
    <xdr:sp macro="" textlink="">
      <xdr:nvSpPr>
        <xdr:cNvPr id="351" name="フローチャート: 判断 350">
          <a:extLst>
            <a:ext uri="{FF2B5EF4-FFF2-40B4-BE49-F238E27FC236}">
              <a16:creationId xmlns:a16="http://schemas.microsoft.com/office/drawing/2014/main" id="{A9A3B802-91E4-41D7-9A6D-7E18254D629F}"/>
            </a:ext>
          </a:extLst>
        </xdr:cNvPr>
        <xdr:cNvSpPr/>
      </xdr:nvSpPr>
      <xdr:spPr>
        <a:xfrm>
          <a:off x="7029450" y="144043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151892</xdr:rowOff>
    </xdr:from>
    <xdr:to>
      <xdr:col>36</xdr:col>
      <xdr:colOff>165100</xdr:colOff>
      <xdr:row>84</xdr:row>
      <xdr:rowOff>82042</xdr:rowOff>
    </xdr:to>
    <xdr:sp macro="" textlink="">
      <xdr:nvSpPr>
        <xdr:cNvPr id="352" name="フローチャート: 判断 351">
          <a:extLst>
            <a:ext uri="{FF2B5EF4-FFF2-40B4-BE49-F238E27FC236}">
              <a16:creationId xmlns:a16="http://schemas.microsoft.com/office/drawing/2014/main" id="{836808D3-F12D-40BA-B08A-8A4A7717DD59}"/>
            </a:ext>
          </a:extLst>
        </xdr:cNvPr>
        <xdr:cNvSpPr/>
      </xdr:nvSpPr>
      <xdr:spPr>
        <a:xfrm>
          <a:off x="6231890" y="143822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C6F0A20E-8E32-42E3-AC5B-46E2F15E4846}"/>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51702EA-9742-470C-AFCE-F4950BFDC9D8}"/>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C6418B8-024B-469D-857C-AD9AEA3C9520}"/>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92B23BFB-96BA-4EC6-893F-37758DDDD9F8}"/>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57BB61D-978D-426D-BEFC-D3D0579075E0}"/>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71882</xdr:rowOff>
    </xdr:from>
    <xdr:to>
      <xdr:col>55</xdr:col>
      <xdr:colOff>50800</xdr:colOff>
      <xdr:row>82</xdr:row>
      <xdr:rowOff>2032</xdr:rowOff>
    </xdr:to>
    <xdr:sp macro="" textlink="">
      <xdr:nvSpPr>
        <xdr:cNvPr id="358" name="楕円 357">
          <a:extLst>
            <a:ext uri="{FF2B5EF4-FFF2-40B4-BE49-F238E27FC236}">
              <a16:creationId xmlns:a16="http://schemas.microsoft.com/office/drawing/2014/main" id="{E4A510A3-8DA5-4FBF-8446-7D0C647F552A}"/>
            </a:ext>
          </a:extLst>
        </xdr:cNvPr>
        <xdr:cNvSpPr/>
      </xdr:nvSpPr>
      <xdr:spPr>
        <a:xfrm>
          <a:off x="9394190" y="13957427"/>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94759</xdr:rowOff>
    </xdr:from>
    <xdr:ext cx="469744" cy="259045"/>
    <xdr:sp macro="" textlink="">
      <xdr:nvSpPr>
        <xdr:cNvPr id="359" name="【福祉施設】&#10;一人当たり面積該当値テキスト">
          <a:extLst>
            <a:ext uri="{FF2B5EF4-FFF2-40B4-BE49-F238E27FC236}">
              <a16:creationId xmlns:a16="http://schemas.microsoft.com/office/drawing/2014/main" id="{80354450-723A-4E19-AFBF-F7361C6BB69C}"/>
            </a:ext>
          </a:extLst>
        </xdr:cNvPr>
        <xdr:cNvSpPr txBox="1"/>
      </xdr:nvSpPr>
      <xdr:spPr>
        <a:xfrm>
          <a:off x="9467850" y="13814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119887</xdr:rowOff>
    </xdr:from>
    <xdr:to>
      <xdr:col>50</xdr:col>
      <xdr:colOff>165100</xdr:colOff>
      <xdr:row>80</xdr:row>
      <xdr:rowOff>50037</xdr:rowOff>
    </xdr:to>
    <xdr:sp macro="" textlink="">
      <xdr:nvSpPr>
        <xdr:cNvPr id="360" name="楕円 359">
          <a:extLst>
            <a:ext uri="{FF2B5EF4-FFF2-40B4-BE49-F238E27FC236}">
              <a16:creationId xmlns:a16="http://schemas.microsoft.com/office/drawing/2014/main" id="{D234DEBF-DE8C-4BB3-8F6A-6E3F60D0B46B}"/>
            </a:ext>
          </a:extLst>
        </xdr:cNvPr>
        <xdr:cNvSpPr/>
      </xdr:nvSpPr>
      <xdr:spPr>
        <a:xfrm>
          <a:off x="8632190" y="1366634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170687</xdr:rowOff>
    </xdr:from>
    <xdr:to>
      <xdr:col>55</xdr:col>
      <xdr:colOff>0</xdr:colOff>
      <xdr:row>81</xdr:row>
      <xdr:rowOff>122682</xdr:rowOff>
    </xdr:to>
    <xdr:cxnSp macro="">
      <xdr:nvCxnSpPr>
        <xdr:cNvPr id="361" name="直線コネクタ 360">
          <a:extLst>
            <a:ext uri="{FF2B5EF4-FFF2-40B4-BE49-F238E27FC236}">
              <a16:creationId xmlns:a16="http://schemas.microsoft.com/office/drawing/2014/main" id="{B463265E-DEA7-43C8-B87B-A24F9F175C00}"/>
            </a:ext>
          </a:extLst>
        </xdr:cNvPr>
        <xdr:cNvCxnSpPr/>
      </xdr:nvCxnSpPr>
      <xdr:spPr>
        <a:xfrm>
          <a:off x="8686800" y="13719047"/>
          <a:ext cx="742950" cy="292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149606</xdr:rowOff>
    </xdr:from>
    <xdr:to>
      <xdr:col>46</xdr:col>
      <xdr:colOff>38100</xdr:colOff>
      <xdr:row>80</xdr:row>
      <xdr:rowOff>79756</xdr:rowOff>
    </xdr:to>
    <xdr:sp macro="" textlink="">
      <xdr:nvSpPr>
        <xdr:cNvPr id="362" name="楕円 361">
          <a:extLst>
            <a:ext uri="{FF2B5EF4-FFF2-40B4-BE49-F238E27FC236}">
              <a16:creationId xmlns:a16="http://schemas.microsoft.com/office/drawing/2014/main" id="{D06452C3-BF51-4436-A61E-9C785FACADA3}"/>
            </a:ext>
          </a:extLst>
        </xdr:cNvPr>
        <xdr:cNvSpPr/>
      </xdr:nvSpPr>
      <xdr:spPr>
        <a:xfrm>
          <a:off x="7846060" y="136941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170687</xdr:rowOff>
    </xdr:from>
    <xdr:to>
      <xdr:col>50</xdr:col>
      <xdr:colOff>114300</xdr:colOff>
      <xdr:row>80</xdr:row>
      <xdr:rowOff>28956</xdr:rowOff>
    </xdr:to>
    <xdr:cxnSp macro="">
      <xdr:nvCxnSpPr>
        <xdr:cNvPr id="363" name="直線コネクタ 362">
          <a:extLst>
            <a:ext uri="{FF2B5EF4-FFF2-40B4-BE49-F238E27FC236}">
              <a16:creationId xmlns:a16="http://schemas.microsoft.com/office/drawing/2014/main" id="{ACA65D5A-AC0B-4E3D-AE04-D2B4BA1E5B9C}"/>
            </a:ext>
          </a:extLst>
        </xdr:cNvPr>
        <xdr:cNvCxnSpPr/>
      </xdr:nvCxnSpPr>
      <xdr:spPr>
        <a:xfrm flipV="1">
          <a:off x="7889240" y="13719047"/>
          <a:ext cx="797560" cy="2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7874</xdr:rowOff>
    </xdr:from>
    <xdr:to>
      <xdr:col>41</xdr:col>
      <xdr:colOff>101600</xdr:colOff>
      <xdr:row>80</xdr:row>
      <xdr:rowOff>109474</xdr:rowOff>
    </xdr:to>
    <xdr:sp macro="" textlink="">
      <xdr:nvSpPr>
        <xdr:cNvPr id="364" name="楕円 363">
          <a:extLst>
            <a:ext uri="{FF2B5EF4-FFF2-40B4-BE49-F238E27FC236}">
              <a16:creationId xmlns:a16="http://schemas.microsoft.com/office/drawing/2014/main" id="{4E753F5C-0046-4568-B91A-8EE065A14BA5}"/>
            </a:ext>
          </a:extLst>
        </xdr:cNvPr>
        <xdr:cNvSpPr/>
      </xdr:nvSpPr>
      <xdr:spPr>
        <a:xfrm>
          <a:off x="7029450" y="1372577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28956</xdr:rowOff>
    </xdr:from>
    <xdr:to>
      <xdr:col>45</xdr:col>
      <xdr:colOff>177800</xdr:colOff>
      <xdr:row>80</xdr:row>
      <xdr:rowOff>58674</xdr:rowOff>
    </xdr:to>
    <xdr:cxnSp macro="">
      <xdr:nvCxnSpPr>
        <xdr:cNvPr id="365" name="直線コネクタ 364">
          <a:extLst>
            <a:ext uri="{FF2B5EF4-FFF2-40B4-BE49-F238E27FC236}">
              <a16:creationId xmlns:a16="http://schemas.microsoft.com/office/drawing/2014/main" id="{C046C035-7850-4986-91F7-B57D0A1C42FA}"/>
            </a:ext>
          </a:extLst>
        </xdr:cNvPr>
        <xdr:cNvCxnSpPr/>
      </xdr:nvCxnSpPr>
      <xdr:spPr>
        <a:xfrm flipV="1">
          <a:off x="7084060" y="13743051"/>
          <a:ext cx="80518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37592</xdr:rowOff>
    </xdr:from>
    <xdr:to>
      <xdr:col>36</xdr:col>
      <xdr:colOff>165100</xdr:colOff>
      <xdr:row>80</xdr:row>
      <xdr:rowOff>139192</xdr:rowOff>
    </xdr:to>
    <xdr:sp macro="" textlink="">
      <xdr:nvSpPr>
        <xdr:cNvPr id="366" name="楕円 365">
          <a:extLst>
            <a:ext uri="{FF2B5EF4-FFF2-40B4-BE49-F238E27FC236}">
              <a16:creationId xmlns:a16="http://schemas.microsoft.com/office/drawing/2014/main" id="{AAE5165C-A073-4CEE-BC3C-9F827C90A5CB}"/>
            </a:ext>
          </a:extLst>
        </xdr:cNvPr>
        <xdr:cNvSpPr/>
      </xdr:nvSpPr>
      <xdr:spPr>
        <a:xfrm>
          <a:off x="6231890" y="13753592"/>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58674</xdr:rowOff>
    </xdr:from>
    <xdr:to>
      <xdr:col>41</xdr:col>
      <xdr:colOff>50800</xdr:colOff>
      <xdr:row>80</xdr:row>
      <xdr:rowOff>88392</xdr:rowOff>
    </xdr:to>
    <xdr:cxnSp macro="">
      <xdr:nvCxnSpPr>
        <xdr:cNvPr id="367" name="直線コネクタ 366">
          <a:extLst>
            <a:ext uri="{FF2B5EF4-FFF2-40B4-BE49-F238E27FC236}">
              <a16:creationId xmlns:a16="http://schemas.microsoft.com/office/drawing/2014/main" id="{80FC567C-2762-4AA3-8830-85760790DCA7}"/>
            </a:ext>
          </a:extLst>
        </xdr:cNvPr>
        <xdr:cNvCxnSpPr/>
      </xdr:nvCxnSpPr>
      <xdr:spPr>
        <a:xfrm flipV="1">
          <a:off x="6286500" y="13770864"/>
          <a:ext cx="79756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61740</xdr:rowOff>
    </xdr:from>
    <xdr:ext cx="469744" cy="259045"/>
    <xdr:sp macro="" textlink="">
      <xdr:nvSpPr>
        <xdr:cNvPr id="368" name="n_1aveValue【福祉施設】&#10;一人当たり面積">
          <a:extLst>
            <a:ext uri="{FF2B5EF4-FFF2-40B4-BE49-F238E27FC236}">
              <a16:creationId xmlns:a16="http://schemas.microsoft.com/office/drawing/2014/main" id="{298F7533-4B9E-49D9-B876-17091DF1207F}"/>
            </a:ext>
          </a:extLst>
        </xdr:cNvPr>
        <xdr:cNvSpPr txBox="1"/>
      </xdr:nvSpPr>
      <xdr:spPr>
        <a:xfrm>
          <a:off x="8454467" y="1445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73169</xdr:rowOff>
    </xdr:from>
    <xdr:ext cx="469744" cy="259045"/>
    <xdr:sp macro="" textlink="">
      <xdr:nvSpPr>
        <xdr:cNvPr id="369" name="n_2aveValue【福祉施設】&#10;一人当たり面積">
          <a:extLst>
            <a:ext uri="{FF2B5EF4-FFF2-40B4-BE49-F238E27FC236}">
              <a16:creationId xmlns:a16="http://schemas.microsoft.com/office/drawing/2014/main" id="{A40CF58B-A564-4802-82EB-2E036063D2A8}"/>
            </a:ext>
          </a:extLst>
        </xdr:cNvPr>
        <xdr:cNvSpPr txBox="1"/>
      </xdr:nvSpPr>
      <xdr:spPr>
        <a:xfrm>
          <a:off x="767341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91457</xdr:rowOff>
    </xdr:from>
    <xdr:ext cx="469744" cy="259045"/>
    <xdr:sp macro="" textlink="">
      <xdr:nvSpPr>
        <xdr:cNvPr id="370" name="n_3aveValue【福祉施設】&#10;一人当たり面積">
          <a:extLst>
            <a:ext uri="{FF2B5EF4-FFF2-40B4-BE49-F238E27FC236}">
              <a16:creationId xmlns:a16="http://schemas.microsoft.com/office/drawing/2014/main" id="{798DB410-1792-4AEA-A6E0-F4A1E5421180}"/>
            </a:ext>
          </a:extLst>
        </xdr:cNvPr>
        <xdr:cNvSpPr txBox="1"/>
      </xdr:nvSpPr>
      <xdr:spPr>
        <a:xfrm>
          <a:off x="6866332"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73169</xdr:rowOff>
    </xdr:from>
    <xdr:ext cx="469744" cy="259045"/>
    <xdr:sp macro="" textlink="">
      <xdr:nvSpPr>
        <xdr:cNvPr id="371" name="n_4aveValue【福祉施設】&#10;一人当たり面積">
          <a:extLst>
            <a:ext uri="{FF2B5EF4-FFF2-40B4-BE49-F238E27FC236}">
              <a16:creationId xmlns:a16="http://schemas.microsoft.com/office/drawing/2014/main" id="{A0CDB7E9-C812-49D5-8605-E8942BA8643B}"/>
            </a:ext>
          </a:extLst>
        </xdr:cNvPr>
        <xdr:cNvSpPr txBox="1"/>
      </xdr:nvSpPr>
      <xdr:spPr>
        <a:xfrm>
          <a:off x="6068772"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66564</xdr:rowOff>
    </xdr:from>
    <xdr:ext cx="469744" cy="259045"/>
    <xdr:sp macro="" textlink="">
      <xdr:nvSpPr>
        <xdr:cNvPr id="372" name="n_1mainValue【福祉施設】&#10;一人当たり面積">
          <a:extLst>
            <a:ext uri="{FF2B5EF4-FFF2-40B4-BE49-F238E27FC236}">
              <a16:creationId xmlns:a16="http://schemas.microsoft.com/office/drawing/2014/main" id="{CB594A30-0D4B-4678-AF8A-815C6BA62B90}"/>
            </a:ext>
          </a:extLst>
        </xdr:cNvPr>
        <xdr:cNvSpPr txBox="1"/>
      </xdr:nvSpPr>
      <xdr:spPr>
        <a:xfrm>
          <a:off x="8454467" y="13437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96283</xdr:rowOff>
    </xdr:from>
    <xdr:ext cx="469744" cy="259045"/>
    <xdr:sp macro="" textlink="">
      <xdr:nvSpPr>
        <xdr:cNvPr id="373" name="n_2mainValue【福祉施設】&#10;一人当たり面積">
          <a:extLst>
            <a:ext uri="{FF2B5EF4-FFF2-40B4-BE49-F238E27FC236}">
              <a16:creationId xmlns:a16="http://schemas.microsoft.com/office/drawing/2014/main" id="{B1D75602-C4B7-43E3-9A8D-615AB45725A5}"/>
            </a:ext>
          </a:extLst>
        </xdr:cNvPr>
        <xdr:cNvSpPr txBox="1"/>
      </xdr:nvSpPr>
      <xdr:spPr>
        <a:xfrm>
          <a:off x="7673417" y="1346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126001</xdr:rowOff>
    </xdr:from>
    <xdr:ext cx="469744" cy="259045"/>
    <xdr:sp macro="" textlink="">
      <xdr:nvSpPr>
        <xdr:cNvPr id="374" name="n_3mainValue【福祉施設】&#10;一人当たり面積">
          <a:extLst>
            <a:ext uri="{FF2B5EF4-FFF2-40B4-BE49-F238E27FC236}">
              <a16:creationId xmlns:a16="http://schemas.microsoft.com/office/drawing/2014/main" id="{FD82CE00-DC4F-4D64-B4C8-9C1898F9D362}"/>
            </a:ext>
          </a:extLst>
        </xdr:cNvPr>
        <xdr:cNvSpPr txBox="1"/>
      </xdr:nvSpPr>
      <xdr:spPr>
        <a:xfrm>
          <a:off x="6866332" y="1350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155719</xdr:rowOff>
    </xdr:from>
    <xdr:ext cx="469744" cy="259045"/>
    <xdr:sp macro="" textlink="">
      <xdr:nvSpPr>
        <xdr:cNvPr id="375" name="n_4mainValue【福祉施設】&#10;一人当たり面積">
          <a:extLst>
            <a:ext uri="{FF2B5EF4-FFF2-40B4-BE49-F238E27FC236}">
              <a16:creationId xmlns:a16="http://schemas.microsoft.com/office/drawing/2014/main" id="{28E88997-A15F-4892-8E4D-EA9BDC1EEC76}"/>
            </a:ext>
          </a:extLst>
        </xdr:cNvPr>
        <xdr:cNvSpPr txBox="1"/>
      </xdr:nvSpPr>
      <xdr:spPr>
        <a:xfrm>
          <a:off x="6068772" y="1352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B698E79C-B41B-4D42-85F1-9A012E68ADDF}"/>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2B0A8260-9F84-4F59-98E7-6896721543EE}"/>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9B765AA6-4C18-4C2F-9DF8-4ED519C85DC4}"/>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B3181366-1193-4854-8EC3-7D32D98DFB60}"/>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19E661D0-0961-411D-9876-28E6CF0A2112}"/>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506B8A2D-9653-4DF5-B5C2-05D9BF192A00}"/>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22FABAE5-C9F7-488D-97B0-7805888692BF}"/>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1278574C-3C07-4005-9FE7-17EB16CF7B29}"/>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53D42F03-96E9-4687-BEE5-1EB2DC1D45F0}"/>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B11D3215-5EEB-4577-A422-01202E77C223}"/>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C2410D91-B40F-404F-8B35-35058E707B6E}"/>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07582913-C6D9-4F87-9080-6C07608AE7CD}"/>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36E753BB-2A1A-4627-A93C-332A33390E5B}"/>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5ECE99EA-2C06-4B1C-9989-7DF0B33A145C}"/>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BCF73E0D-1626-4000-9CEC-E173E64109D4}"/>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6CB81812-F17F-493F-A1F6-C91F47BF172E}"/>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5C64D9FC-3CF3-4FB2-A078-1565E702D2F1}"/>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DED4A756-4528-4264-83AC-EE1506AD1DC4}"/>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69B9CB0E-3625-4734-B3DA-FCEC260E1E5B}"/>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AF9AF4F5-6C4B-415D-87EA-A094A86E59F5}"/>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481493F1-6361-4B91-9E80-74F1037BCFE1}"/>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13DB5BB5-4691-45D8-B844-2E1C57BB6ED6}"/>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28AD20D3-A646-45B2-82DA-BCD4AF81A396}"/>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6EDDBBE2-1224-4F5D-B5C5-BA286B129E06}"/>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2F6C1046-BDA5-444E-9BA3-B6E678A01407}"/>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20682</xdr:rowOff>
    </xdr:from>
    <xdr:to>
      <xdr:col>24</xdr:col>
      <xdr:colOff>62865</xdr:colOff>
      <xdr:row>109</xdr:row>
      <xdr:rowOff>35379</xdr:rowOff>
    </xdr:to>
    <xdr:cxnSp macro="">
      <xdr:nvCxnSpPr>
        <xdr:cNvPr id="401" name="直線コネクタ 400">
          <a:extLst>
            <a:ext uri="{FF2B5EF4-FFF2-40B4-BE49-F238E27FC236}">
              <a16:creationId xmlns:a16="http://schemas.microsoft.com/office/drawing/2014/main" id="{E1460620-F999-49FF-B9AF-FBFAE692D03B}"/>
            </a:ext>
          </a:extLst>
        </xdr:cNvPr>
        <xdr:cNvCxnSpPr/>
      </xdr:nvCxnSpPr>
      <xdr:spPr>
        <a:xfrm flipV="1">
          <a:off x="4173855" y="17161872"/>
          <a:ext cx="0" cy="1561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67A12415-65F5-4250-B2DD-3C675409BA5D}"/>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3" name="直線コネクタ 402">
          <a:extLst>
            <a:ext uri="{FF2B5EF4-FFF2-40B4-BE49-F238E27FC236}">
              <a16:creationId xmlns:a16="http://schemas.microsoft.com/office/drawing/2014/main" id="{62956B87-CDC9-46F7-9B24-98DF380D49D7}"/>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138809</xdr:rowOff>
    </xdr:from>
    <xdr:ext cx="340478" cy="259045"/>
    <xdr:sp macro="" textlink="">
      <xdr:nvSpPr>
        <xdr:cNvPr id="404" name="【市民会館】&#10;有形固定資産減価償却率最大値テキスト">
          <a:extLst>
            <a:ext uri="{FF2B5EF4-FFF2-40B4-BE49-F238E27FC236}">
              <a16:creationId xmlns:a16="http://schemas.microsoft.com/office/drawing/2014/main" id="{247C7E32-8B1A-437D-B7A7-7987432B11D2}"/>
            </a:ext>
          </a:extLst>
        </xdr:cNvPr>
        <xdr:cNvSpPr txBox="1"/>
      </xdr:nvSpPr>
      <xdr:spPr>
        <a:xfrm>
          <a:off x="4212590" y="16937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20682</xdr:rowOff>
    </xdr:from>
    <xdr:to>
      <xdr:col>24</xdr:col>
      <xdr:colOff>152400</xdr:colOff>
      <xdr:row>100</xdr:row>
      <xdr:rowOff>20682</xdr:rowOff>
    </xdr:to>
    <xdr:cxnSp macro="">
      <xdr:nvCxnSpPr>
        <xdr:cNvPr id="405" name="直線コネクタ 404">
          <a:extLst>
            <a:ext uri="{FF2B5EF4-FFF2-40B4-BE49-F238E27FC236}">
              <a16:creationId xmlns:a16="http://schemas.microsoft.com/office/drawing/2014/main" id="{95E4E473-9FEB-48EC-90D7-BB17455E8189}"/>
            </a:ext>
          </a:extLst>
        </xdr:cNvPr>
        <xdr:cNvCxnSpPr/>
      </xdr:nvCxnSpPr>
      <xdr:spPr>
        <a:xfrm>
          <a:off x="4112260" y="171618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103795</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3B0515F9-CABB-454E-AA36-E95DF9823E01}"/>
            </a:ext>
          </a:extLst>
        </xdr:cNvPr>
        <xdr:cNvSpPr txBox="1"/>
      </xdr:nvSpPr>
      <xdr:spPr>
        <a:xfrm>
          <a:off x="4212590" y="17761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80918</xdr:rowOff>
    </xdr:from>
    <xdr:to>
      <xdr:col>24</xdr:col>
      <xdr:colOff>114300</xdr:colOff>
      <xdr:row>105</xdr:row>
      <xdr:rowOff>11068</xdr:rowOff>
    </xdr:to>
    <xdr:sp macro="" textlink="">
      <xdr:nvSpPr>
        <xdr:cNvPr id="407" name="フローチャート: 判断 406">
          <a:extLst>
            <a:ext uri="{FF2B5EF4-FFF2-40B4-BE49-F238E27FC236}">
              <a16:creationId xmlns:a16="http://schemas.microsoft.com/office/drawing/2014/main" id="{70E224F0-8137-4EEF-8F6F-303E0F0C8865}"/>
            </a:ext>
          </a:extLst>
        </xdr:cNvPr>
        <xdr:cNvSpPr/>
      </xdr:nvSpPr>
      <xdr:spPr>
        <a:xfrm>
          <a:off x="4131310" y="1791362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90714</xdr:rowOff>
    </xdr:from>
    <xdr:to>
      <xdr:col>20</xdr:col>
      <xdr:colOff>38100</xdr:colOff>
      <xdr:row>105</xdr:row>
      <xdr:rowOff>20864</xdr:rowOff>
    </xdr:to>
    <xdr:sp macro="" textlink="">
      <xdr:nvSpPr>
        <xdr:cNvPr id="408" name="フローチャート: 判断 407">
          <a:extLst>
            <a:ext uri="{FF2B5EF4-FFF2-40B4-BE49-F238E27FC236}">
              <a16:creationId xmlns:a16="http://schemas.microsoft.com/office/drawing/2014/main" id="{86DA676A-C202-4D42-89DC-D172169A6055}"/>
            </a:ext>
          </a:extLst>
        </xdr:cNvPr>
        <xdr:cNvSpPr/>
      </xdr:nvSpPr>
      <xdr:spPr>
        <a:xfrm>
          <a:off x="3388360" y="1792532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09" name="フローチャート: 判断 408">
          <a:extLst>
            <a:ext uri="{FF2B5EF4-FFF2-40B4-BE49-F238E27FC236}">
              <a16:creationId xmlns:a16="http://schemas.microsoft.com/office/drawing/2014/main" id="{330DD970-D444-43D7-B1C8-A50CE402DD3E}"/>
            </a:ext>
          </a:extLst>
        </xdr:cNvPr>
        <xdr:cNvSpPr/>
      </xdr:nvSpPr>
      <xdr:spPr>
        <a:xfrm>
          <a:off x="2571750" y="1790845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0" name="フローチャート: 判断 409">
          <a:extLst>
            <a:ext uri="{FF2B5EF4-FFF2-40B4-BE49-F238E27FC236}">
              <a16:creationId xmlns:a16="http://schemas.microsoft.com/office/drawing/2014/main" id="{79591F0C-B302-46E7-8D0C-7F8D67057671}"/>
            </a:ext>
          </a:extLst>
        </xdr:cNvPr>
        <xdr:cNvSpPr/>
      </xdr:nvSpPr>
      <xdr:spPr>
        <a:xfrm>
          <a:off x="1774190" y="1788096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46627</xdr:rowOff>
    </xdr:from>
    <xdr:to>
      <xdr:col>6</xdr:col>
      <xdr:colOff>38100</xdr:colOff>
      <xdr:row>104</xdr:row>
      <xdr:rowOff>148227</xdr:rowOff>
    </xdr:to>
    <xdr:sp macro="" textlink="">
      <xdr:nvSpPr>
        <xdr:cNvPr id="411" name="フローチャート: 判断 410">
          <a:extLst>
            <a:ext uri="{FF2B5EF4-FFF2-40B4-BE49-F238E27FC236}">
              <a16:creationId xmlns:a16="http://schemas.microsoft.com/office/drawing/2014/main" id="{37FF7371-49F7-4E6F-BF2F-56703778FE12}"/>
            </a:ext>
          </a:extLst>
        </xdr:cNvPr>
        <xdr:cNvSpPr/>
      </xdr:nvSpPr>
      <xdr:spPr>
        <a:xfrm>
          <a:off x="988060" y="178793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311B231B-B43D-4E9E-80C7-8733F0731451}"/>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6D76192B-A851-4B0C-870B-41E433C307C1}"/>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C08A6AC7-A059-4260-AAF2-EF2A6911C2B5}"/>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B129ABCC-CDB9-4FFE-BC30-0706E029D3A5}"/>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C4BAAC75-0738-4DC8-AB3F-3F387F10F3B5}"/>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44994</xdr:rowOff>
    </xdr:from>
    <xdr:to>
      <xdr:col>24</xdr:col>
      <xdr:colOff>114300</xdr:colOff>
      <xdr:row>105</xdr:row>
      <xdr:rowOff>146594</xdr:rowOff>
    </xdr:to>
    <xdr:sp macro="" textlink="">
      <xdr:nvSpPr>
        <xdr:cNvPr id="417" name="楕円 416">
          <a:extLst>
            <a:ext uri="{FF2B5EF4-FFF2-40B4-BE49-F238E27FC236}">
              <a16:creationId xmlns:a16="http://schemas.microsoft.com/office/drawing/2014/main" id="{73BCE319-5EFB-444E-BBC7-2C623DCE0047}"/>
            </a:ext>
          </a:extLst>
        </xdr:cNvPr>
        <xdr:cNvSpPr/>
      </xdr:nvSpPr>
      <xdr:spPr>
        <a:xfrm>
          <a:off x="4131310" y="1804914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23421</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02D421A2-B721-4FE6-B570-6486F8DEF425}"/>
            </a:ext>
          </a:extLst>
        </xdr:cNvPr>
        <xdr:cNvSpPr txBox="1"/>
      </xdr:nvSpPr>
      <xdr:spPr>
        <a:xfrm>
          <a:off x="4212590" y="18021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18869</xdr:rowOff>
    </xdr:from>
    <xdr:to>
      <xdr:col>20</xdr:col>
      <xdr:colOff>38100</xdr:colOff>
      <xdr:row>105</xdr:row>
      <xdr:rowOff>120469</xdr:rowOff>
    </xdr:to>
    <xdr:sp macro="" textlink="">
      <xdr:nvSpPr>
        <xdr:cNvPr id="419" name="楕円 418">
          <a:extLst>
            <a:ext uri="{FF2B5EF4-FFF2-40B4-BE49-F238E27FC236}">
              <a16:creationId xmlns:a16="http://schemas.microsoft.com/office/drawing/2014/main" id="{2A4C197F-BD6C-40B6-8540-02E9629C6DDE}"/>
            </a:ext>
          </a:extLst>
        </xdr:cNvPr>
        <xdr:cNvSpPr/>
      </xdr:nvSpPr>
      <xdr:spPr>
        <a:xfrm>
          <a:off x="3388360" y="1802492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69669</xdr:rowOff>
    </xdr:from>
    <xdr:to>
      <xdr:col>24</xdr:col>
      <xdr:colOff>63500</xdr:colOff>
      <xdr:row>105</xdr:row>
      <xdr:rowOff>95794</xdr:rowOff>
    </xdr:to>
    <xdr:cxnSp macro="">
      <xdr:nvCxnSpPr>
        <xdr:cNvPr id="420" name="直線コネクタ 419">
          <a:extLst>
            <a:ext uri="{FF2B5EF4-FFF2-40B4-BE49-F238E27FC236}">
              <a16:creationId xmlns:a16="http://schemas.microsoft.com/office/drawing/2014/main" id="{62FF1573-E560-4373-86A5-100847814995}"/>
            </a:ext>
          </a:extLst>
        </xdr:cNvPr>
        <xdr:cNvCxnSpPr/>
      </xdr:nvCxnSpPr>
      <xdr:spPr>
        <a:xfrm>
          <a:off x="3431540" y="18070014"/>
          <a:ext cx="742950" cy="24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151130</xdr:rowOff>
    </xdr:from>
    <xdr:to>
      <xdr:col>15</xdr:col>
      <xdr:colOff>101600</xdr:colOff>
      <xdr:row>105</xdr:row>
      <xdr:rowOff>81280</xdr:rowOff>
    </xdr:to>
    <xdr:sp macro="" textlink="">
      <xdr:nvSpPr>
        <xdr:cNvPr id="421" name="楕円 420">
          <a:extLst>
            <a:ext uri="{FF2B5EF4-FFF2-40B4-BE49-F238E27FC236}">
              <a16:creationId xmlns:a16="http://schemas.microsoft.com/office/drawing/2014/main" id="{3463324A-ABD2-4012-A9C7-3B30362A3842}"/>
            </a:ext>
          </a:extLst>
        </xdr:cNvPr>
        <xdr:cNvSpPr/>
      </xdr:nvSpPr>
      <xdr:spPr>
        <a:xfrm>
          <a:off x="2571750" y="179819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30480</xdr:rowOff>
    </xdr:from>
    <xdr:to>
      <xdr:col>19</xdr:col>
      <xdr:colOff>177800</xdr:colOff>
      <xdr:row>105</xdr:row>
      <xdr:rowOff>69669</xdr:rowOff>
    </xdr:to>
    <xdr:cxnSp macro="">
      <xdr:nvCxnSpPr>
        <xdr:cNvPr id="422" name="直線コネクタ 421">
          <a:extLst>
            <a:ext uri="{FF2B5EF4-FFF2-40B4-BE49-F238E27FC236}">
              <a16:creationId xmlns:a16="http://schemas.microsoft.com/office/drawing/2014/main" id="{73B35128-A8BF-48DF-9BB9-AD53FF754EEF}"/>
            </a:ext>
          </a:extLst>
        </xdr:cNvPr>
        <xdr:cNvCxnSpPr/>
      </xdr:nvCxnSpPr>
      <xdr:spPr>
        <a:xfrm>
          <a:off x="2626360" y="18030825"/>
          <a:ext cx="80518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126637</xdr:rowOff>
    </xdr:from>
    <xdr:to>
      <xdr:col>10</xdr:col>
      <xdr:colOff>165100</xdr:colOff>
      <xdr:row>105</xdr:row>
      <xdr:rowOff>56787</xdr:rowOff>
    </xdr:to>
    <xdr:sp macro="" textlink="">
      <xdr:nvSpPr>
        <xdr:cNvPr id="423" name="楕円 422">
          <a:extLst>
            <a:ext uri="{FF2B5EF4-FFF2-40B4-BE49-F238E27FC236}">
              <a16:creationId xmlns:a16="http://schemas.microsoft.com/office/drawing/2014/main" id="{E8BD2D30-041F-4354-B9BB-CDE554F5E9B3}"/>
            </a:ext>
          </a:extLst>
        </xdr:cNvPr>
        <xdr:cNvSpPr/>
      </xdr:nvSpPr>
      <xdr:spPr>
        <a:xfrm>
          <a:off x="1774190" y="17961247"/>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5987</xdr:rowOff>
    </xdr:from>
    <xdr:to>
      <xdr:col>15</xdr:col>
      <xdr:colOff>50800</xdr:colOff>
      <xdr:row>105</xdr:row>
      <xdr:rowOff>30480</xdr:rowOff>
    </xdr:to>
    <xdr:cxnSp macro="">
      <xdr:nvCxnSpPr>
        <xdr:cNvPr id="424" name="直線コネクタ 423">
          <a:extLst>
            <a:ext uri="{FF2B5EF4-FFF2-40B4-BE49-F238E27FC236}">
              <a16:creationId xmlns:a16="http://schemas.microsoft.com/office/drawing/2014/main" id="{9F1B1A0F-1037-471E-AFDE-6FE4C0F09378}"/>
            </a:ext>
          </a:extLst>
        </xdr:cNvPr>
        <xdr:cNvCxnSpPr/>
      </xdr:nvCxnSpPr>
      <xdr:spPr>
        <a:xfrm>
          <a:off x="1828800" y="18010142"/>
          <a:ext cx="79756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87449</xdr:rowOff>
    </xdr:from>
    <xdr:to>
      <xdr:col>6</xdr:col>
      <xdr:colOff>38100</xdr:colOff>
      <xdr:row>105</xdr:row>
      <xdr:rowOff>17599</xdr:rowOff>
    </xdr:to>
    <xdr:sp macro="" textlink="">
      <xdr:nvSpPr>
        <xdr:cNvPr id="425" name="楕円 424">
          <a:extLst>
            <a:ext uri="{FF2B5EF4-FFF2-40B4-BE49-F238E27FC236}">
              <a16:creationId xmlns:a16="http://schemas.microsoft.com/office/drawing/2014/main" id="{EA3FD9A5-B269-42CC-834D-01C77D9ED440}"/>
            </a:ext>
          </a:extLst>
        </xdr:cNvPr>
        <xdr:cNvSpPr/>
      </xdr:nvSpPr>
      <xdr:spPr>
        <a:xfrm>
          <a:off x="988060" y="1792015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138249</xdr:rowOff>
    </xdr:from>
    <xdr:to>
      <xdr:col>10</xdr:col>
      <xdr:colOff>114300</xdr:colOff>
      <xdr:row>105</xdr:row>
      <xdr:rowOff>5987</xdr:rowOff>
    </xdr:to>
    <xdr:cxnSp macro="">
      <xdr:nvCxnSpPr>
        <xdr:cNvPr id="426" name="直線コネクタ 425">
          <a:extLst>
            <a:ext uri="{FF2B5EF4-FFF2-40B4-BE49-F238E27FC236}">
              <a16:creationId xmlns:a16="http://schemas.microsoft.com/office/drawing/2014/main" id="{A3D7F7DB-09FC-4741-B23D-1AF62F77509F}"/>
            </a:ext>
          </a:extLst>
        </xdr:cNvPr>
        <xdr:cNvCxnSpPr/>
      </xdr:nvCxnSpPr>
      <xdr:spPr>
        <a:xfrm>
          <a:off x="1031240" y="17965239"/>
          <a:ext cx="797560" cy="44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37391</xdr:rowOff>
    </xdr:from>
    <xdr:ext cx="405111" cy="259045"/>
    <xdr:sp macro="" textlink="">
      <xdr:nvSpPr>
        <xdr:cNvPr id="427" name="n_1aveValue【市民会館】&#10;有形固定資産減価償却率">
          <a:extLst>
            <a:ext uri="{FF2B5EF4-FFF2-40B4-BE49-F238E27FC236}">
              <a16:creationId xmlns:a16="http://schemas.microsoft.com/office/drawing/2014/main" id="{C6ABD0F1-E9D5-4022-B37B-D5A220E661D7}"/>
            </a:ext>
          </a:extLst>
        </xdr:cNvPr>
        <xdr:cNvSpPr txBox="1"/>
      </xdr:nvSpPr>
      <xdr:spPr>
        <a:xfrm>
          <a:off x="32391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24328</xdr:rowOff>
    </xdr:from>
    <xdr:ext cx="405111" cy="259045"/>
    <xdr:sp macro="" textlink="">
      <xdr:nvSpPr>
        <xdr:cNvPr id="428" name="n_2aveValue【市民会館】&#10;有形固定資産減価償却率">
          <a:extLst>
            <a:ext uri="{FF2B5EF4-FFF2-40B4-BE49-F238E27FC236}">
              <a16:creationId xmlns:a16="http://schemas.microsoft.com/office/drawing/2014/main" id="{0CB974FE-9E6C-47EA-BA22-6F700ADF8A37}"/>
            </a:ext>
          </a:extLst>
        </xdr:cNvPr>
        <xdr:cNvSpPr txBox="1"/>
      </xdr:nvSpPr>
      <xdr:spPr>
        <a:xfrm>
          <a:off x="2439044" y="17679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166388</xdr:rowOff>
    </xdr:from>
    <xdr:ext cx="405111" cy="259045"/>
    <xdr:sp macro="" textlink="">
      <xdr:nvSpPr>
        <xdr:cNvPr id="429" name="n_3aveValue【市民会館】&#10;有形固定資産減価償却率">
          <a:extLst>
            <a:ext uri="{FF2B5EF4-FFF2-40B4-BE49-F238E27FC236}">
              <a16:creationId xmlns:a16="http://schemas.microsoft.com/office/drawing/2014/main" id="{B2422D1D-8F11-4231-817A-76A83D42F69A}"/>
            </a:ext>
          </a:extLst>
        </xdr:cNvPr>
        <xdr:cNvSpPr txBox="1"/>
      </xdr:nvSpPr>
      <xdr:spPr>
        <a:xfrm>
          <a:off x="1641484" y="1765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164754</xdr:rowOff>
    </xdr:from>
    <xdr:ext cx="405111" cy="259045"/>
    <xdr:sp macro="" textlink="">
      <xdr:nvSpPr>
        <xdr:cNvPr id="430" name="n_4aveValue【市民会館】&#10;有形固定資産減価償却率">
          <a:extLst>
            <a:ext uri="{FF2B5EF4-FFF2-40B4-BE49-F238E27FC236}">
              <a16:creationId xmlns:a16="http://schemas.microsoft.com/office/drawing/2014/main" id="{5195D2E7-2919-44F7-B9D1-332B0D35DA0F}"/>
            </a:ext>
          </a:extLst>
        </xdr:cNvPr>
        <xdr:cNvSpPr txBox="1"/>
      </xdr:nvSpPr>
      <xdr:spPr>
        <a:xfrm>
          <a:off x="855354" y="17656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111596</xdr:rowOff>
    </xdr:from>
    <xdr:ext cx="405111" cy="259045"/>
    <xdr:sp macro="" textlink="">
      <xdr:nvSpPr>
        <xdr:cNvPr id="431" name="n_1mainValue【市民会館】&#10;有形固定資産減価償却率">
          <a:extLst>
            <a:ext uri="{FF2B5EF4-FFF2-40B4-BE49-F238E27FC236}">
              <a16:creationId xmlns:a16="http://schemas.microsoft.com/office/drawing/2014/main" id="{D82C74C0-11E4-4ADB-B341-52668BD9F6E3}"/>
            </a:ext>
          </a:extLst>
        </xdr:cNvPr>
        <xdr:cNvSpPr txBox="1"/>
      </xdr:nvSpPr>
      <xdr:spPr>
        <a:xfrm>
          <a:off x="3239144" y="1811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72407</xdr:rowOff>
    </xdr:from>
    <xdr:ext cx="405111" cy="259045"/>
    <xdr:sp macro="" textlink="">
      <xdr:nvSpPr>
        <xdr:cNvPr id="432" name="n_2mainValue【市民会館】&#10;有形固定資産減価償却率">
          <a:extLst>
            <a:ext uri="{FF2B5EF4-FFF2-40B4-BE49-F238E27FC236}">
              <a16:creationId xmlns:a16="http://schemas.microsoft.com/office/drawing/2014/main" id="{3921090C-35DE-4740-B48C-415AF1CAD49F}"/>
            </a:ext>
          </a:extLst>
        </xdr:cNvPr>
        <xdr:cNvSpPr txBox="1"/>
      </xdr:nvSpPr>
      <xdr:spPr>
        <a:xfrm>
          <a:off x="24390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47914</xdr:rowOff>
    </xdr:from>
    <xdr:ext cx="405111" cy="259045"/>
    <xdr:sp macro="" textlink="">
      <xdr:nvSpPr>
        <xdr:cNvPr id="433" name="n_3mainValue【市民会館】&#10;有形固定資産減価償却率">
          <a:extLst>
            <a:ext uri="{FF2B5EF4-FFF2-40B4-BE49-F238E27FC236}">
              <a16:creationId xmlns:a16="http://schemas.microsoft.com/office/drawing/2014/main" id="{FBEBF7CE-88FC-4677-AF83-EF54753A1EBB}"/>
            </a:ext>
          </a:extLst>
        </xdr:cNvPr>
        <xdr:cNvSpPr txBox="1"/>
      </xdr:nvSpPr>
      <xdr:spPr>
        <a:xfrm>
          <a:off x="1641484" y="1805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8726</xdr:rowOff>
    </xdr:from>
    <xdr:ext cx="405111" cy="259045"/>
    <xdr:sp macro="" textlink="">
      <xdr:nvSpPr>
        <xdr:cNvPr id="434" name="n_4mainValue【市民会館】&#10;有形固定資産減価償却率">
          <a:extLst>
            <a:ext uri="{FF2B5EF4-FFF2-40B4-BE49-F238E27FC236}">
              <a16:creationId xmlns:a16="http://schemas.microsoft.com/office/drawing/2014/main" id="{A97F63B5-94BC-466D-8BAC-3D4E499E31A2}"/>
            </a:ext>
          </a:extLst>
        </xdr:cNvPr>
        <xdr:cNvSpPr txBox="1"/>
      </xdr:nvSpPr>
      <xdr:spPr>
        <a:xfrm>
          <a:off x="855354" y="18012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13777095-5BB9-42D8-85C7-4189EBC5A61D}"/>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B8C1911C-1A74-4192-A4D6-B62AC2319D94}"/>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3FA910CC-5621-4BBE-963C-669ACE90EB35}"/>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C9A36B99-57FF-4A4B-9FAD-145A01F2AFDB}"/>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0CD2A490-C1EC-4B47-9630-D81BA23A4043}"/>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9462F6F4-416C-47DE-8A20-41051111B6A9}"/>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297CEF06-3DF1-4911-A72E-DD1A3B9905CB}"/>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D36E3ADA-39E2-443F-9CF0-EBA3360C7D9A}"/>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7FA277BF-8807-480A-AF4D-8118E378AC08}"/>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4E89BED1-2CE3-4A38-B625-E07067E7F105}"/>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49049F71-DA6D-4B4C-B749-E790ACB9292C}"/>
            </a:ext>
          </a:extLst>
        </xdr:cNvPr>
        <xdr:cNvCxnSpPr/>
      </xdr:nvCxnSpPr>
      <xdr:spPr>
        <a:xfrm>
          <a:off x="5960110" y="1866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8E04135C-41DF-47FA-963B-085F9EC99623}"/>
            </a:ext>
          </a:extLst>
        </xdr:cNvPr>
        <xdr:cNvSpPr txBox="1"/>
      </xdr:nvSpPr>
      <xdr:spPr>
        <a:xfrm>
          <a:off x="552722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E7967F98-9BD5-4E2E-A5D6-A12CCEA93E79}"/>
            </a:ext>
          </a:extLst>
        </xdr:cNvPr>
        <xdr:cNvCxnSpPr/>
      </xdr:nvCxnSpPr>
      <xdr:spPr>
        <a:xfrm>
          <a:off x="5960110" y="182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BDF5ECC9-67BB-4AB5-95A5-DFDB425E2114}"/>
            </a:ext>
          </a:extLst>
        </xdr:cNvPr>
        <xdr:cNvSpPr txBox="1"/>
      </xdr:nvSpPr>
      <xdr:spPr>
        <a:xfrm>
          <a:off x="5527221"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202D8A73-6C15-4DCA-AD9C-0938D712788D}"/>
            </a:ext>
          </a:extLst>
        </xdr:cNvPr>
        <xdr:cNvCxnSpPr/>
      </xdr:nvCxnSpPr>
      <xdr:spPr>
        <a:xfrm>
          <a:off x="596011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2063E2A5-5D8C-425C-893D-7A8B2B0D02CD}"/>
            </a:ext>
          </a:extLst>
        </xdr:cNvPr>
        <xdr:cNvSpPr txBox="1"/>
      </xdr:nvSpPr>
      <xdr:spPr>
        <a:xfrm>
          <a:off x="5527221"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D447FEBE-F367-4DF6-8442-2C7ADA0D64AE}"/>
            </a:ext>
          </a:extLst>
        </xdr:cNvPr>
        <xdr:cNvCxnSpPr/>
      </xdr:nvCxnSpPr>
      <xdr:spPr>
        <a:xfrm>
          <a:off x="5960110" y="1752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47E664FF-B102-4B1E-8087-DD50D3FCA7EC}"/>
            </a:ext>
          </a:extLst>
        </xdr:cNvPr>
        <xdr:cNvSpPr txBox="1"/>
      </xdr:nvSpPr>
      <xdr:spPr>
        <a:xfrm>
          <a:off x="5527221"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D9679E2D-E4A9-47C6-A989-06A5DB10BBF3}"/>
            </a:ext>
          </a:extLst>
        </xdr:cNvPr>
        <xdr:cNvCxnSpPr/>
      </xdr:nvCxnSpPr>
      <xdr:spPr>
        <a:xfrm>
          <a:off x="5960110" y="17145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BB6BBB63-8F95-41F8-AAAC-10E9F318B2D2}"/>
            </a:ext>
          </a:extLst>
        </xdr:cNvPr>
        <xdr:cNvSpPr txBox="1"/>
      </xdr:nvSpPr>
      <xdr:spPr>
        <a:xfrm>
          <a:off x="5527221"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E8C32106-289C-48F2-9B43-A5D321C0B0C7}"/>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668707EE-479C-4A23-831A-79CE07B0A057}"/>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3F6BE598-A52E-43F2-92E2-30461F82125E}"/>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91439</xdr:rowOff>
    </xdr:from>
    <xdr:to>
      <xdr:col>54</xdr:col>
      <xdr:colOff>189865</xdr:colOff>
      <xdr:row>108</xdr:row>
      <xdr:rowOff>129539</xdr:rowOff>
    </xdr:to>
    <xdr:cxnSp macro="">
      <xdr:nvCxnSpPr>
        <xdr:cNvPr id="458" name="直線コネクタ 457">
          <a:extLst>
            <a:ext uri="{FF2B5EF4-FFF2-40B4-BE49-F238E27FC236}">
              <a16:creationId xmlns:a16="http://schemas.microsoft.com/office/drawing/2014/main" id="{0F0D3F7E-E865-4275-917C-77B3E23D7981}"/>
            </a:ext>
          </a:extLst>
        </xdr:cNvPr>
        <xdr:cNvCxnSpPr/>
      </xdr:nvCxnSpPr>
      <xdr:spPr>
        <a:xfrm flipV="1">
          <a:off x="9429115" y="17068799"/>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9" name="【市民会館】&#10;一人当たり面積最小値テキスト">
          <a:extLst>
            <a:ext uri="{FF2B5EF4-FFF2-40B4-BE49-F238E27FC236}">
              <a16:creationId xmlns:a16="http://schemas.microsoft.com/office/drawing/2014/main" id="{2A2505B7-82BF-4C7D-BEA8-55EEA186784E}"/>
            </a:ext>
          </a:extLst>
        </xdr:cNvPr>
        <xdr:cNvSpPr txBox="1"/>
      </xdr:nvSpPr>
      <xdr:spPr>
        <a:xfrm>
          <a:off x="9467850" y="18646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60" name="直線コネクタ 459">
          <a:extLst>
            <a:ext uri="{FF2B5EF4-FFF2-40B4-BE49-F238E27FC236}">
              <a16:creationId xmlns:a16="http://schemas.microsoft.com/office/drawing/2014/main" id="{52FDF409-42CD-4233-935D-0C822CADBDAD}"/>
            </a:ext>
          </a:extLst>
        </xdr:cNvPr>
        <xdr:cNvCxnSpPr/>
      </xdr:nvCxnSpPr>
      <xdr:spPr>
        <a:xfrm>
          <a:off x="9356090" y="186499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38116</xdr:rowOff>
    </xdr:from>
    <xdr:ext cx="469744" cy="259045"/>
    <xdr:sp macro="" textlink="">
      <xdr:nvSpPr>
        <xdr:cNvPr id="461" name="【市民会館】&#10;一人当たり面積最大値テキスト">
          <a:extLst>
            <a:ext uri="{FF2B5EF4-FFF2-40B4-BE49-F238E27FC236}">
              <a16:creationId xmlns:a16="http://schemas.microsoft.com/office/drawing/2014/main" id="{1CFBD8F7-A85C-41A7-A34E-1C81440EA657}"/>
            </a:ext>
          </a:extLst>
        </xdr:cNvPr>
        <xdr:cNvSpPr txBox="1"/>
      </xdr:nvSpPr>
      <xdr:spPr>
        <a:xfrm>
          <a:off x="9467850" y="168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91439</xdr:rowOff>
    </xdr:from>
    <xdr:to>
      <xdr:col>55</xdr:col>
      <xdr:colOff>88900</xdr:colOff>
      <xdr:row>99</xdr:row>
      <xdr:rowOff>91439</xdr:rowOff>
    </xdr:to>
    <xdr:cxnSp macro="">
      <xdr:nvCxnSpPr>
        <xdr:cNvPr id="462" name="直線コネクタ 461">
          <a:extLst>
            <a:ext uri="{FF2B5EF4-FFF2-40B4-BE49-F238E27FC236}">
              <a16:creationId xmlns:a16="http://schemas.microsoft.com/office/drawing/2014/main" id="{36249151-A773-4715-B89E-F5399DAB3464}"/>
            </a:ext>
          </a:extLst>
        </xdr:cNvPr>
        <xdr:cNvCxnSpPr/>
      </xdr:nvCxnSpPr>
      <xdr:spPr>
        <a:xfrm>
          <a:off x="9356090" y="1706879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38116</xdr:rowOff>
    </xdr:from>
    <xdr:ext cx="469744" cy="259045"/>
    <xdr:sp macro="" textlink="">
      <xdr:nvSpPr>
        <xdr:cNvPr id="463" name="【市民会館】&#10;一人当たり面積平均値テキスト">
          <a:extLst>
            <a:ext uri="{FF2B5EF4-FFF2-40B4-BE49-F238E27FC236}">
              <a16:creationId xmlns:a16="http://schemas.microsoft.com/office/drawing/2014/main" id="{79F1255F-8F47-492A-A51A-A4A81D120F56}"/>
            </a:ext>
          </a:extLst>
        </xdr:cNvPr>
        <xdr:cNvSpPr txBox="1"/>
      </xdr:nvSpPr>
      <xdr:spPr>
        <a:xfrm>
          <a:off x="9467850" y="18211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4" name="フローチャート: 判断 463">
          <a:extLst>
            <a:ext uri="{FF2B5EF4-FFF2-40B4-BE49-F238E27FC236}">
              <a16:creationId xmlns:a16="http://schemas.microsoft.com/office/drawing/2014/main" id="{B1093C60-3421-4780-B2FE-48F7878F7076}"/>
            </a:ext>
          </a:extLst>
        </xdr:cNvPr>
        <xdr:cNvSpPr/>
      </xdr:nvSpPr>
      <xdr:spPr>
        <a:xfrm>
          <a:off x="9394190" y="18229579"/>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63500</xdr:rowOff>
    </xdr:from>
    <xdr:to>
      <xdr:col>50</xdr:col>
      <xdr:colOff>165100</xdr:colOff>
      <xdr:row>106</xdr:row>
      <xdr:rowOff>165100</xdr:rowOff>
    </xdr:to>
    <xdr:sp macro="" textlink="">
      <xdr:nvSpPr>
        <xdr:cNvPr id="465" name="フローチャート: 判断 464">
          <a:extLst>
            <a:ext uri="{FF2B5EF4-FFF2-40B4-BE49-F238E27FC236}">
              <a16:creationId xmlns:a16="http://schemas.microsoft.com/office/drawing/2014/main" id="{A75CA85A-57FA-4FA9-B7B9-E46EED4390A4}"/>
            </a:ext>
          </a:extLst>
        </xdr:cNvPr>
        <xdr:cNvSpPr/>
      </xdr:nvSpPr>
      <xdr:spPr>
        <a:xfrm>
          <a:off x="8632190" y="18233390"/>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466" name="フローチャート: 判断 465">
          <a:extLst>
            <a:ext uri="{FF2B5EF4-FFF2-40B4-BE49-F238E27FC236}">
              <a16:creationId xmlns:a16="http://schemas.microsoft.com/office/drawing/2014/main" id="{47328627-0A13-4620-AD54-352B6012B4A6}"/>
            </a:ext>
          </a:extLst>
        </xdr:cNvPr>
        <xdr:cNvSpPr/>
      </xdr:nvSpPr>
      <xdr:spPr>
        <a:xfrm>
          <a:off x="7846060" y="1824100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73025</xdr:rowOff>
    </xdr:from>
    <xdr:to>
      <xdr:col>41</xdr:col>
      <xdr:colOff>101600</xdr:colOff>
      <xdr:row>107</xdr:row>
      <xdr:rowOff>3175</xdr:rowOff>
    </xdr:to>
    <xdr:sp macro="" textlink="">
      <xdr:nvSpPr>
        <xdr:cNvPr id="467" name="フローチャート: 判断 466">
          <a:extLst>
            <a:ext uri="{FF2B5EF4-FFF2-40B4-BE49-F238E27FC236}">
              <a16:creationId xmlns:a16="http://schemas.microsoft.com/office/drawing/2014/main" id="{EB47ACFE-F3AC-43A4-961E-3A002C12A58A}"/>
            </a:ext>
          </a:extLst>
        </xdr:cNvPr>
        <xdr:cNvSpPr/>
      </xdr:nvSpPr>
      <xdr:spPr>
        <a:xfrm>
          <a:off x="7029450" y="182467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90170</xdr:rowOff>
    </xdr:from>
    <xdr:to>
      <xdr:col>36</xdr:col>
      <xdr:colOff>165100</xdr:colOff>
      <xdr:row>107</xdr:row>
      <xdr:rowOff>20320</xdr:rowOff>
    </xdr:to>
    <xdr:sp macro="" textlink="">
      <xdr:nvSpPr>
        <xdr:cNvPr id="468" name="フローチャート: 判断 467">
          <a:extLst>
            <a:ext uri="{FF2B5EF4-FFF2-40B4-BE49-F238E27FC236}">
              <a16:creationId xmlns:a16="http://schemas.microsoft.com/office/drawing/2014/main" id="{7703FCEA-DADC-41C4-B8A4-8064960EF36D}"/>
            </a:ext>
          </a:extLst>
        </xdr:cNvPr>
        <xdr:cNvSpPr/>
      </xdr:nvSpPr>
      <xdr:spPr>
        <a:xfrm>
          <a:off x="6231890" y="182676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A1C5D792-814D-4DAC-9398-43DF3392F906}"/>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67EEAA86-7F81-42BF-973B-DBAB6DF88970}"/>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8FC1EFD8-2D04-406B-B880-7BE6A1A656B2}"/>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81F7B8A1-885C-4F29-8DFC-5013792758EE}"/>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4AE8C13E-6B32-4619-948D-F9F0E966471F}"/>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151130</xdr:rowOff>
    </xdr:from>
    <xdr:to>
      <xdr:col>55</xdr:col>
      <xdr:colOff>50800</xdr:colOff>
      <xdr:row>101</xdr:row>
      <xdr:rowOff>81280</xdr:rowOff>
    </xdr:to>
    <xdr:sp macro="" textlink="">
      <xdr:nvSpPr>
        <xdr:cNvPr id="474" name="楕円 473">
          <a:extLst>
            <a:ext uri="{FF2B5EF4-FFF2-40B4-BE49-F238E27FC236}">
              <a16:creationId xmlns:a16="http://schemas.microsoft.com/office/drawing/2014/main" id="{0C01106D-E7B3-4A4F-9171-7B3167324E9A}"/>
            </a:ext>
          </a:extLst>
        </xdr:cNvPr>
        <xdr:cNvSpPr/>
      </xdr:nvSpPr>
      <xdr:spPr>
        <a:xfrm>
          <a:off x="9394190" y="17296130"/>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2557</xdr:rowOff>
    </xdr:from>
    <xdr:ext cx="469744" cy="259045"/>
    <xdr:sp macro="" textlink="">
      <xdr:nvSpPr>
        <xdr:cNvPr id="475" name="【市民会館】&#10;一人当たり面積該当値テキスト">
          <a:extLst>
            <a:ext uri="{FF2B5EF4-FFF2-40B4-BE49-F238E27FC236}">
              <a16:creationId xmlns:a16="http://schemas.microsoft.com/office/drawing/2014/main" id="{B550EC69-0DB2-4C22-9C05-BC2E4CAE7C0C}"/>
            </a:ext>
          </a:extLst>
        </xdr:cNvPr>
        <xdr:cNvSpPr txBox="1"/>
      </xdr:nvSpPr>
      <xdr:spPr>
        <a:xfrm>
          <a:off x="9467850" y="1714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145414</xdr:rowOff>
    </xdr:from>
    <xdr:to>
      <xdr:col>50</xdr:col>
      <xdr:colOff>165100</xdr:colOff>
      <xdr:row>101</xdr:row>
      <xdr:rowOff>75564</xdr:rowOff>
    </xdr:to>
    <xdr:sp macro="" textlink="">
      <xdr:nvSpPr>
        <xdr:cNvPr id="476" name="楕円 475">
          <a:extLst>
            <a:ext uri="{FF2B5EF4-FFF2-40B4-BE49-F238E27FC236}">
              <a16:creationId xmlns:a16="http://schemas.microsoft.com/office/drawing/2014/main" id="{A6C841F4-0218-47CE-AE44-4A1A3CFBA256}"/>
            </a:ext>
          </a:extLst>
        </xdr:cNvPr>
        <xdr:cNvSpPr/>
      </xdr:nvSpPr>
      <xdr:spPr>
        <a:xfrm>
          <a:off x="8632190" y="1728850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24764</xdr:rowOff>
    </xdr:from>
    <xdr:to>
      <xdr:col>55</xdr:col>
      <xdr:colOff>0</xdr:colOff>
      <xdr:row>101</xdr:row>
      <xdr:rowOff>30480</xdr:rowOff>
    </xdr:to>
    <xdr:cxnSp macro="">
      <xdr:nvCxnSpPr>
        <xdr:cNvPr id="477" name="直線コネクタ 476">
          <a:extLst>
            <a:ext uri="{FF2B5EF4-FFF2-40B4-BE49-F238E27FC236}">
              <a16:creationId xmlns:a16="http://schemas.microsoft.com/office/drawing/2014/main" id="{21AE616D-D10C-4588-8571-984F6A8B2CA5}"/>
            </a:ext>
          </a:extLst>
        </xdr:cNvPr>
        <xdr:cNvCxnSpPr/>
      </xdr:nvCxnSpPr>
      <xdr:spPr>
        <a:xfrm>
          <a:off x="8686800" y="17337404"/>
          <a:ext cx="74295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42545</xdr:rowOff>
    </xdr:from>
    <xdr:to>
      <xdr:col>46</xdr:col>
      <xdr:colOff>38100</xdr:colOff>
      <xdr:row>101</xdr:row>
      <xdr:rowOff>144145</xdr:rowOff>
    </xdr:to>
    <xdr:sp macro="" textlink="">
      <xdr:nvSpPr>
        <xdr:cNvPr id="478" name="楕円 477">
          <a:extLst>
            <a:ext uri="{FF2B5EF4-FFF2-40B4-BE49-F238E27FC236}">
              <a16:creationId xmlns:a16="http://schemas.microsoft.com/office/drawing/2014/main" id="{0D5AC86C-1689-40AA-BDF9-2928AB55C0F0}"/>
            </a:ext>
          </a:extLst>
        </xdr:cNvPr>
        <xdr:cNvSpPr/>
      </xdr:nvSpPr>
      <xdr:spPr>
        <a:xfrm>
          <a:off x="7846060" y="173609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24764</xdr:rowOff>
    </xdr:from>
    <xdr:to>
      <xdr:col>50</xdr:col>
      <xdr:colOff>114300</xdr:colOff>
      <xdr:row>101</xdr:row>
      <xdr:rowOff>93345</xdr:rowOff>
    </xdr:to>
    <xdr:cxnSp macro="">
      <xdr:nvCxnSpPr>
        <xdr:cNvPr id="479" name="直線コネクタ 478">
          <a:extLst>
            <a:ext uri="{FF2B5EF4-FFF2-40B4-BE49-F238E27FC236}">
              <a16:creationId xmlns:a16="http://schemas.microsoft.com/office/drawing/2014/main" id="{5AD577F6-6F30-452B-928F-CF4C704764D5}"/>
            </a:ext>
          </a:extLst>
        </xdr:cNvPr>
        <xdr:cNvCxnSpPr/>
      </xdr:nvCxnSpPr>
      <xdr:spPr>
        <a:xfrm flipV="1">
          <a:off x="7889240" y="17337404"/>
          <a:ext cx="797560" cy="76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78739</xdr:rowOff>
    </xdr:from>
    <xdr:to>
      <xdr:col>41</xdr:col>
      <xdr:colOff>101600</xdr:colOff>
      <xdr:row>102</xdr:row>
      <xdr:rowOff>8889</xdr:rowOff>
    </xdr:to>
    <xdr:sp macro="" textlink="">
      <xdr:nvSpPr>
        <xdr:cNvPr id="480" name="楕円 479">
          <a:extLst>
            <a:ext uri="{FF2B5EF4-FFF2-40B4-BE49-F238E27FC236}">
              <a16:creationId xmlns:a16="http://schemas.microsoft.com/office/drawing/2014/main" id="{38AAC9B0-31B0-46BB-81D8-7E7B451392D0}"/>
            </a:ext>
          </a:extLst>
        </xdr:cNvPr>
        <xdr:cNvSpPr/>
      </xdr:nvSpPr>
      <xdr:spPr>
        <a:xfrm>
          <a:off x="7029450" y="1739518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93345</xdr:rowOff>
    </xdr:from>
    <xdr:to>
      <xdr:col>45</xdr:col>
      <xdr:colOff>177800</xdr:colOff>
      <xdr:row>101</xdr:row>
      <xdr:rowOff>129539</xdr:rowOff>
    </xdr:to>
    <xdr:cxnSp macro="">
      <xdr:nvCxnSpPr>
        <xdr:cNvPr id="481" name="直線コネクタ 480">
          <a:extLst>
            <a:ext uri="{FF2B5EF4-FFF2-40B4-BE49-F238E27FC236}">
              <a16:creationId xmlns:a16="http://schemas.microsoft.com/office/drawing/2014/main" id="{63100400-A9B8-47CB-9A1F-91288EBE616A}"/>
            </a:ext>
          </a:extLst>
        </xdr:cNvPr>
        <xdr:cNvCxnSpPr/>
      </xdr:nvCxnSpPr>
      <xdr:spPr>
        <a:xfrm flipV="1">
          <a:off x="7084060" y="17413605"/>
          <a:ext cx="80518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80645</xdr:rowOff>
    </xdr:from>
    <xdr:to>
      <xdr:col>36</xdr:col>
      <xdr:colOff>165100</xdr:colOff>
      <xdr:row>102</xdr:row>
      <xdr:rowOff>10795</xdr:rowOff>
    </xdr:to>
    <xdr:sp macro="" textlink="">
      <xdr:nvSpPr>
        <xdr:cNvPr id="482" name="楕円 481">
          <a:extLst>
            <a:ext uri="{FF2B5EF4-FFF2-40B4-BE49-F238E27FC236}">
              <a16:creationId xmlns:a16="http://schemas.microsoft.com/office/drawing/2014/main" id="{3E5F49C2-A8CF-4A99-96C8-02D7F3748517}"/>
            </a:ext>
          </a:extLst>
        </xdr:cNvPr>
        <xdr:cNvSpPr/>
      </xdr:nvSpPr>
      <xdr:spPr>
        <a:xfrm>
          <a:off x="6231890" y="173990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129539</xdr:rowOff>
    </xdr:from>
    <xdr:to>
      <xdr:col>41</xdr:col>
      <xdr:colOff>50800</xdr:colOff>
      <xdr:row>101</xdr:row>
      <xdr:rowOff>131445</xdr:rowOff>
    </xdr:to>
    <xdr:cxnSp macro="">
      <xdr:nvCxnSpPr>
        <xdr:cNvPr id="483" name="直線コネクタ 482">
          <a:extLst>
            <a:ext uri="{FF2B5EF4-FFF2-40B4-BE49-F238E27FC236}">
              <a16:creationId xmlns:a16="http://schemas.microsoft.com/office/drawing/2014/main" id="{854F113C-BEC3-4B2F-B517-A7A8ED407D85}"/>
            </a:ext>
          </a:extLst>
        </xdr:cNvPr>
        <xdr:cNvCxnSpPr/>
      </xdr:nvCxnSpPr>
      <xdr:spPr>
        <a:xfrm flipV="1">
          <a:off x="6286500" y="17449799"/>
          <a:ext cx="79756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156227</xdr:rowOff>
    </xdr:from>
    <xdr:ext cx="469744" cy="259045"/>
    <xdr:sp macro="" textlink="">
      <xdr:nvSpPr>
        <xdr:cNvPr id="484" name="n_1aveValue【市民会館】&#10;一人当たり面積">
          <a:extLst>
            <a:ext uri="{FF2B5EF4-FFF2-40B4-BE49-F238E27FC236}">
              <a16:creationId xmlns:a16="http://schemas.microsoft.com/office/drawing/2014/main" id="{0F112B40-247D-43DD-820C-4B4DF3F7FA27}"/>
            </a:ext>
          </a:extLst>
        </xdr:cNvPr>
        <xdr:cNvSpPr txBox="1"/>
      </xdr:nvSpPr>
      <xdr:spPr>
        <a:xfrm>
          <a:off x="8454467" y="1833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161941</xdr:rowOff>
    </xdr:from>
    <xdr:ext cx="469744" cy="259045"/>
    <xdr:sp macro="" textlink="">
      <xdr:nvSpPr>
        <xdr:cNvPr id="485" name="n_2aveValue【市民会館】&#10;一人当たり面積">
          <a:extLst>
            <a:ext uri="{FF2B5EF4-FFF2-40B4-BE49-F238E27FC236}">
              <a16:creationId xmlns:a16="http://schemas.microsoft.com/office/drawing/2014/main" id="{638F8A91-BA17-45EA-80D4-40B0919B86A3}"/>
            </a:ext>
          </a:extLst>
        </xdr:cNvPr>
        <xdr:cNvSpPr txBox="1"/>
      </xdr:nvSpPr>
      <xdr:spPr>
        <a:xfrm>
          <a:off x="7673417" y="1833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165752</xdr:rowOff>
    </xdr:from>
    <xdr:ext cx="469744" cy="259045"/>
    <xdr:sp macro="" textlink="">
      <xdr:nvSpPr>
        <xdr:cNvPr id="486" name="n_3aveValue【市民会館】&#10;一人当たり面積">
          <a:extLst>
            <a:ext uri="{FF2B5EF4-FFF2-40B4-BE49-F238E27FC236}">
              <a16:creationId xmlns:a16="http://schemas.microsoft.com/office/drawing/2014/main" id="{BC7C13F0-1A63-479E-B735-C2A485C96345}"/>
            </a:ext>
          </a:extLst>
        </xdr:cNvPr>
        <xdr:cNvSpPr txBox="1"/>
      </xdr:nvSpPr>
      <xdr:spPr>
        <a:xfrm>
          <a:off x="6866332" y="1834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11447</xdr:rowOff>
    </xdr:from>
    <xdr:ext cx="469744" cy="259045"/>
    <xdr:sp macro="" textlink="">
      <xdr:nvSpPr>
        <xdr:cNvPr id="487" name="n_4aveValue【市民会館】&#10;一人当たり面積">
          <a:extLst>
            <a:ext uri="{FF2B5EF4-FFF2-40B4-BE49-F238E27FC236}">
              <a16:creationId xmlns:a16="http://schemas.microsoft.com/office/drawing/2014/main" id="{5504ACBF-2104-4CE5-937A-909930D87302}"/>
            </a:ext>
          </a:extLst>
        </xdr:cNvPr>
        <xdr:cNvSpPr txBox="1"/>
      </xdr:nvSpPr>
      <xdr:spPr>
        <a:xfrm>
          <a:off x="6068772"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92091</xdr:rowOff>
    </xdr:from>
    <xdr:ext cx="469744" cy="259045"/>
    <xdr:sp macro="" textlink="">
      <xdr:nvSpPr>
        <xdr:cNvPr id="488" name="n_1mainValue【市民会館】&#10;一人当たり面積">
          <a:extLst>
            <a:ext uri="{FF2B5EF4-FFF2-40B4-BE49-F238E27FC236}">
              <a16:creationId xmlns:a16="http://schemas.microsoft.com/office/drawing/2014/main" id="{1185EB22-006E-4824-80E2-47EF6E8376C4}"/>
            </a:ext>
          </a:extLst>
        </xdr:cNvPr>
        <xdr:cNvSpPr txBox="1"/>
      </xdr:nvSpPr>
      <xdr:spPr>
        <a:xfrm>
          <a:off x="8454467" y="17069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160672</xdr:rowOff>
    </xdr:from>
    <xdr:ext cx="469744" cy="259045"/>
    <xdr:sp macro="" textlink="">
      <xdr:nvSpPr>
        <xdr:cNvPr id="489" name="n_2mainValue【市民会館】&#10;一人当たり面積">
          <a:extLst>
            <a:ext uri="{FF2B5EF4-FFF2-40B4-BE49-F238E27FC236}">
              <a16:creationId xmlns:a16="http://schemas.microsoft.com/office/drawing/2014/main" id="{0E9748E8-5692-41DB-81D6-6DDCD239AFA6}"/>
            </a:ext>
          </a:extLst>
        </xdr:cNvPr>
        <xdr:cNvSpPr txBox="1"/>
      </xdr:nvSpPr>
      <xdr:spPr>
        <a:xfrm>
          <a:off x="7673417" y="1713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25416</xdr:rowOff>
    </xdr:from>
    <xdr:ext cx="469744" cy="259045"/>
    <xdr:sp macro="" textlink="">
      <xdr:nvSpPr>
        <xdr:cNvPr id="490" name="n_3mainValue【市民会館】&#10;一人当たり面積">
          <a:extLst>
            <a:ext uri="{FF2B5EF4-FFF2-40B4-BE49-F238E27FC236}">
              <a16:creationId xmlns:a16="http://schemas.microsoft.com/office/drawing/2014/main" id="{69E4C8A7-D433-49A3-A9BF-E683BFB69B8B}"/>
            </a:ext>
          </a:extLst>
        </xdr:cNvPr>
        <xdr:cNvSpPr txBox="1"/>
      </xdr:nvSpPr>
      <xdr:spPr>
        <a:xfrm>
          <a:off x="6866332" y="17166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27322</xdr:rowOff>
    </xdr:from>
    <xdr:ext cx="469744" cy="259045"/>
    <xdr:sp macro="" textlink="">
      <xdr:nvSpPr>
        <xdr:cNvPr id="491" name="n_4mainValue【市民会館】&#10;一人当たり面積">
          <a:extLst>
            <a:ext uri="{FF2B5EF4-FFF2-40B4-BE49-F238E27FC236}">
              <a16:creationId xmlns:a16="http://schemas.microsoft.com/office/drawing/2014/main" id="{5BC5E22A-A9BA-4364-B3E1-63B957A5895E}"/>
            </a:ext>
          </a:extLst>
        </xdr:cNvPr>
        <xdr:cNvSpPr txBox="1"/>
      </xdr:nvSpPr>
      <xdr:spPr>
        <a:xfrm>
          <a:off x="6068772" y="1717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A2C282F2-B2B3-400C-8112-E439F113B480}"/>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1BAEAF4E-CF20-43D2-AC3A-A1ABCB4F3DD9}"/>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9F9EC9C6-C0BD-4185-A671-1E6E362523C8}"/>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F50365C1-828D-433A-8D6A-322F1ED1E4A8}"/>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E6EF84FA-579F-4F53-B7E2-F1574F300D3F}"/>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9FB1B69C-89B8-47BE-A17C-D7EC4E7F2C0A}"/>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857CA9A7-458B-45E1-B614-8CEAA3F364EF}"/>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07DDF880-E919-43C2-B8A7-87B703F1718A}"/>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C442C7BF-2C61-42FF-AE60-D7BD9ACE1431}"/>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B6B87D65-D32C-4540-825A-254297A43967}"/>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5107D006-D911-483D-B136-21B3C271351C}"/>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634014E6-F1A4-4F78-9899-BF01C5E74A7F}"/>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4B8A7AB9-7E1C-402B-B51C-99E1542567D0}"/>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DA4F0244-DFCF-4CE5-AD10-C49A0604C425}"/>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7488088A-B9D3-498C-9156-3476708A36A2}"/>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D933DBD1-7B0D-44AD-8095-564733A9A67F}"/>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F87B2B15-CEB0-4C0D-AD60-903D03647715}"/>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BF318556-81BF-4CD6-98A8-BD22FAB87231}"/>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3C1E1491-3A9F-4D3D-838D-75651CB06B7B}"/>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29B485CB-31A6-44D1-A3FD-519B07432FCE}"/>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18B730A7-F9CD-4F1B-88B8-3BB20DC3F0CC}"/>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58E7D645-F210-4212-827E-A1C1067A177F}"/>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847F9D62-5C38-47A6-A57F-0B3D5B03B7C9}"/>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7016732E-3D41-4CF2-B9EB-4CA89D3F5ABE}"/>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13335</xdr:rowOff>
    </xdr:to>
    <xdr:cxnSp macro="">
      <xdr:nvCxnSpPr>
        <xdr:cNvPr id="516" name="直線コネクタ 515">
          <a:extLst>
            <a:ext uri="{FF2B5EF4-FFF2-40B4-BE49-F238E27FC236}">
              <a16:creationId xmlns:a16="http://schemas.microsoft.com/office/drawing/2014/main" id="{434CBF34-6AE7-4FB6-BA0C-8849B5E29573}"/>
            </a:ext>
          </a:extLst>
        </xdr:cNvPr>
        <xdr:cNvCxnSpPr/>
      </xdr:nvCxnSpPr>
      <xdr:spPr>
        <a:xfrm flipV="1">
          <a:off x="14703424" y="5686425"/>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17162</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9AA53A8B-18A8-4A0B-A222-DDADE5FC0DF3}"/>
            </a:ext>
          </a:extLst>
        </xdr:cNvPr>
        <xdr:cNvSpPr txBox="1"/>
      </xdr:nvSpPr>
      <xdr:spPr>
        <a:xfrm>
          <a:off x="14742160" y="72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13335</xdr:rowOff>
    </xdr:from>
    <xdr:to>
      <xdr:col>86</xdr:col>
      <xdr:colOff>25400</xdr:colOff>
      <xdr:row>42</xdr:row>
      <xdr:rowOff>13335</xdr:rowOff>
    </xdr:to>
    <xdr:cxnSp macro="">
      <xdr:nvCxnSpPr>
        <xdr:cNvPr id="518" name="直線コネクタ 517">
          <a:extLst>
            <a:ext uri="{FF2B5EF4-FFF2-40B4-BE49-F238E27FC236}">
              <a16:creationId xmlns:a16="http://schemas.microsoft.com/office/drawing/2014/main" id="{F93BF6E7-4FC8-4B90-9D07-CA380F80C788}"/>
            </a:ext>
          </a:extLst>
        </xdr:cNvPr>
        <xdr:cNvCxnSpPr/>
      </xdr:nvCxnSpPr>
      <xdr:spPr>
        <a:xfrm>
          <a:off x="14611350" y="7218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903EEF1C-7DC1-416A-8940-93CF6C0FEC82}"/>
            </a:ext>
          </a:extLst>
        </xdr:cNvPr>
        <xdr:cNvSpPr txBox="1"/>
      </xdr:nvSpPr>
      <xdr:spPr>
        <a:xfrm>
          <a:off x="1474216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520" name="直線コネクタ 519">
          <a:extLst>
            <a:ext uri="{FF2B5EF4-FFF2-40B4-BE49-F238E27FC236}">
              <a16:creationId xmlns:a16="http://schemas.microsoft.com/office/drawing/2014/main" id="{D0D634BA-EFE0-4A84-84A4-BC093688FEA2}"/>
            </a:ext>
          </a:extLst>
        </xdr:cNvPr>
        <xdr:cNvCxnSpPr/>
      </xdr:nvCxnSpPr>
      <xdr:spPr>
        <a:xfrm>
          <a:off x="14611350" y="5686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118762</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F987A9B9-13BE-4795-B7C9-9D71E9C758AF}"/>
            </a:ext>
          </a:extLst>
        </xdr:cNvPr>
        <xdr:cNvSpPr txBox="1"/>
      </xdr:nvSpPr>
      <xdr:spPr>
        <a:xfrm>
          <a:off x="14742160" y="6292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95885</xdr:rowOff>
    </xdr:from>
    <xdr:to>
      <xdr:col>85</xdr:col>
      <xdr:colOff>177800</xdr:colOff>
      <xdr:row>38</xdr:row>
      <xdr:rowOff>26035</xdr:rowOff>
    </xdr:to>
    <xdr:sp macro="" textlink="">
      <xdr:nvSpPr>
        <xdr:cNvPr id="522" name="フローチャート: 判断 521">
          <a:extLst>
            <a:ext uri="{FF2B5EF4-FFF2-40B4-BE49-F238E27FC236}">
              <a16:creationId xmlns:a16="http://schemas.microsoft.com/office/drawing/2014/main" id="{AC0FE539-9D78-4604-B4B5-009A0E1B918E}"/>
            </a:ext>
          </a:extLst>
        </xdr:cNvPr>
        <xdr:cNvSpPr/>
      </xdr:nvSpPr>
      <xdr:spPr>
        <a:xfrm>
          <a:off x="14649450" y="64357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95885</xdr:rowOff>
    </xdr:from>
    <xdr:to>
      <xdr:col>81</xdr:col>
      <xdr:colOff>101600</xdr:colOff>
      <xdr:row>38</xdr:row>
      <xdr:rowOff>26035</xdr:rowOff>
    </xdr:to>
    <xdr:sp macro="" textlink="">
      <xdr:nvSpPr>
        <xdr:cNvPr id="523" name="フローチャート: 判断 522">
          <a:extLst>
            <a:ext uri="{FF2B5EF4-FFF2-40B4-BE49-F238E27FC236}">
              <a16:creationId xmlns:a16="http://schemas.microsoft.com/office/drawing/2014/main" id="{96154F86-16A7-4103-AE30-1EAA29382671}"/>
            </a:ext>
          </a:extLst>
        </xdr:cNvPr>
        <xdr:cNvSpPr/>
      </xdr:nvSpPr>
      <xdr:spPr>
        <a:xfrm>
          <a:off x="13887450" y="64357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80645</xdr:rowOff>
    </xdr:from>
    <xdr:to>
      <xdr:col>76</xdr:col>
      <xdr:colOff>165100</xdr:colOff>
      <xdr:row>38</xdr:row>
      <xdr:rowOff>10795</xdr:rowOff>
    </xdr:to>
    <xdr:sp macro="" textlink="">
      <xdr:nvSpPr>
        <xdr:cNvPr id="524" name="フローチャート: 判断 523">
          <a:extLst>
            <a:ext uri="{FF2B5EF4-FFF2-40B4-BE49-F238E27FC236}">
              <a16:creationId xmlns:a16="http://schemas.microsoft.com/office/drawing/2014/main" id="{A8BA690E-73A8-43F5-A619-989C52DC9485}"/>
            </a:ext>
          </a:extLst>
        </xdr:cNvPr>
        <xdr:cNvSpPr/>
      </xdr:nvSpPr>
      <xdr:spPr>
        <a:xfrm>
          <a:off x="13089890" y="642620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5" name="フローチャート: 判断 524">
          <a:extLst>
            <a:ext uri="{FF2B5EF4-FFF2-40B4-BE49-F238E27FC236}">
              <a16:creationId xmlns:a16="http://schemas.microsoft.com/office/drawing/2014/main" id="{075B7DE9-3295-4366-85F8-5BE8A0D68C20}"/>
            </a:ext>
          </a:extLst>
        </xdr:cNvPr>
        <xdr:cNvSpPr/>
      </xdr:nvSpPr>
      <xdr:spPr>
        <a:xfrm>
          <a:off x="12303760" y="640715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526" name="フローチャート: 判断 525">
          <a:extLst>
            <a:ext uri="{FF2B5EF4-FFF2-40B4-BE49-F238E27FC236}">
              <a16:creationId xmlns:a16="http://schemas.microsoft.com/office/drawing/2014/main" id="{2A1D3231-F8E6-4827-8370-D2DD74F74869}"/>
            </a:ext>
          </a:extLst>
        </xdr:cNvPr>
        <xdr:cNvSpPr/>
      </xdr:nvSpPr>
      <xdr:spPr>
        <a:xfrm>
          <a:off x="11487150" y="639953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21859202-B3EF-41BA-B426-81E2777350F9}"/>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7CDF2BEC-254D-41A0-86A3-1C1C0483623C}"/>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452D65B8-4FF2-4F25-B451-894BBD700DBE}"/>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A9F36D3B-8047-4F5A-84F7-566F601C6C8F}"/>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603FD4E8-204C-452F-987E-0864C9C2E3C9}"/>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48260</xdr:rowOff>
    </xdr:from>
    <xdr:to>
      <xdr:col>85</xdr:col>
      <xdr:colOff>177800</xdr:colOff>
      <xdr:row>39</xdr:row>
      <xdr:rowOff>149860</xdr:rowOff>
    </xdr:to>
    <xdr:sp macro="" textlink="">
      <xdr:nvSpPr>
        <xdr:cNvPr id="532" name="楕円 531">
          <a:extLst>
            <a:ext uri="{FF2B5EF4-FFF2-40B4-BE49-F238E27FC236}">
              <a16:creationId xmlns:a16="http://schemas.microsoft.com/office/drawing/2014/main" id="{3D102A8D-6BA8-4C3F-A728-ACE0A41235AB}"/>
            </a:ext>
          </a:extLst>
        </xdr:cNvPr>
        <xdr:cNvSpPr/>
      </xdr:nvSpPr>
      <xdr:spPr>
        <a:xfrm>
          <a:off x="14649450" y="67367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26687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B0DE5204-F5D2-4BDB-A801-F7FD5766221A}"/>
            </a:ext>
          </a:extLst>
        </xdr:cNvPr>
        <xdr:cNvSpPr txBox="1"/>
      </xdr:nvSpPr>
      <xdr:spPr>
        <a:xfrm>
          <a:off x="14742160" y="671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4445</xdr:rowOff>
    </xdr:from>
    <xdr:to>
      <xdr:col>81</xdr:col>
      <xdr:colOff>101600</xdr:colOff>
      <xdr:row>39</xdr:row>
      <xdr:rowOff>106045</xdr:rowOff>
    </xdr:to>
    <xdr:sp macro="" textlink="">
      <xdr:nvSpPr>
        <xdr:cNvPr id="534" name="楕円 533">
          <a:extLst>
            <a:ext uri="{FF2B5EF4-FFF2-40B4-BE49-F238E27FC236}">
              <a16:creationId xmlns:a16="http://schemas.microsoft.com/office/drawing/2014/main" id="{E8B78CB0-40F6-4524-8875-0C2F357E58F6}"/>
            </a:ext>
          </a:extLst>
        </xdr:cNvPr>
        <xdr:cNvSpPr/>
      </xdr:nvSpPr>
      <xdr:spPr>
        <a:xfrm>
          <a:off x="13887450" y="66929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55245</xdr:rowOff>
    </xdr:from>
    <xdr:to>
      <xdr:col>85</xdr:col>
      <xdr:colOff>127000</xdr:colOff>
      <xdr:row>39</xdr:row>
      <xdr:rowOff>99060</xdr:rowOff>
    </xdr:to>
    <xdr:cxnSp macro="">
      <xdr:nvCxnSpPr>
        <xdr:cNvPr id="535" name="直線コネクタ 534">
          <a:extLst>
            <a:ext uri="{FF2B5EF4-FFF2-40B4-BE49-F238E27FC236}">
              <a16:creationId xmlns:a16="http://schemas.microsoft.com/office/drawing/2014/main" id="{5FE214FE-951F-4867-9B9F-3048FBF2B3E5}"/>
            </a:ext>
          </a:extLst>
        </xdr:cNvPr>
        <xdr:cNvCxnSpPr/>
      </xdr:nvCxnSpPr>
      <xdr:spPr>
        <a:xfrm>
          <a:off x="13942060" y="6745605"/>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141605</xdr:rowOff>
    </xdr:from>
    <xdr:to>
      <xdr:col>76</xdr:col>
      <xdr:colOff>165100</xdr:colOff>
      <xdr:row>39</xdr:row>
      <xdr:rowOff>71755</xdr:rowOff>
    </xdr:to>
    <xdr:sp macro="" textlink="">
      <xdr:nvSpPr>
        <xdr:cNvPr id="536" name="楕円 535">
          <a:extLst>
            <a:ext uri="{FF2B5EF4-FFF2-40B4-BE49-F238E27FC236}">
              <a16:creationId xmlns:a16="http://schemas.microsoft.com/office/drawing/2014/main" id="{06C9E4AF-1F82-4116-A1F6-B71B07FA067A}"/>
            </a:ext>
          </a:extLst>
        </xdr:cNvPr>
        <xdr:cNvSpPr/>
      </xdr:nvSpPr>
      <xdr:spPr>
        <a:xfrm>
          <a:off x="13089890" y="66548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20955</xdr:rowOff>
    </xdr:from>
    <xdr:to>
      <xdr:col>81</xdr:col>
      <xdr:colOff>50800</xdr:colOff>
      <xdr:row>39</xdr:row>
      <xdr:rowOff>55245</xdr:rowOff>
    </xdr:to>
    <xdr:cxnSp macro="">
      <xdr:nvCxnSpPr>
        <xdr:cNvPr id="537" name="直線コネクタ 536">
          <a:extLst>
            <a:ext uri="{FF2B5EF4-FFF2-40B4-BE49-F238E27FC236}">
              <a16:creationId xmlns:a16="http://schemas.microsoft.com/office/drawing/2014/main" id="{D1E1A29F-02DB-4434-9522-07ACF940B07E}"/>
            </a:ext>
          </a:extLst>
        </xdr:cNvPr>
        <xdr:cNvCxnSpPr/>
      </xdr:nvCxnSpPr>
      <xdr:spPr>
        <a:xfrm>
          <a:off x="13144500" y="6703695"/>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97790</xdr:rowOff>
    </xdr:from>
    <xdr:to>
      <xdr:col>72</xdr:col>
      <xdr:colOff>38100</xdr:colOff>
      <xdr:row>39</xdr:row>
      <xdr:rowOff>27940</xdr:rowOff>
    </xdr:to>
    <xdr:sp macro="" textlink="">
      <xdr:nvSpPr>
        <xdr:cNvPr id="538" name="楕円 537">
          <a:extLst>
            <a:ext uri="{FF2B5EF4-FFF2-40B4-BE49-F238E27FC236}">
              <a16:creationId xmlns:a16="http://schemas.microsoft.com/office/drawing/2014/main" id="{AD7BCD11-EA2B-4D31-AC02-CA7A759779DD}"/>
            </a:ext>
          </a:extLst>
        </xdr:cNvPr>
        <xdr:cNvSpPr/>
      </xdr:nvSpPr>
      <xdr:spPr>
        <a:xfrm>
          <a:off x="12303760" y="660908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148590</xdr:rowOff>
    </xdr:from>
    <xdr:to>
      <xdr:col>76</xdr:col>
      <xdr:colOff>114300</xdr:colOff>
      <xdr:row>39</xdr:row>
      <xdr:rowOff>20955</xdr:rowOff>
    </xdr:to>
    <xdr:cxnSp macro="">
      <xdr:nvCxnSpPr>
        <xdr:cNvPr id="539" name="直線コネクタ 538">
          <a:extLst>
            <a:ext uri="{FF2B5EF4-FFF2-40B4-BE49-F238E27FC236}">
              <a16:creationId xmlns:a16="http://schemas.microsoft.com/office/drawing/2014/main" id="{F258F721-6064-445E-B647-37A95FC0079B}"/>
            </a:ext>
          </a:extLst>
        </xdr:cNvPr>
        <xdr:cNvCxnSpPr/>
      </xdr:nvCxnSpPr>
      <xdr:spPr>
        <a:xfrm>
          <a:off x="12346940" y="666369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69215</xdr:rowOff>
    </xdr:from>
    <xdr:to>
      <xdr:col>67</xdr:col>
      <xdr:colOff>101600</xdr:colOff>
      <xdr:row>38</xdr:row>
      <xdr:rowOff>170815</xdr:rowOff>
    </xdr:to>
    <xdr:sp macro="" textlink="">
      <xdr:nvSpPr>
        <xdr:cNvPr id="540" name="楕円 539">
          <a:extLst>
            <a:ext uri="{FF2B5EF4-FFF2-40B4-BE49-F238E27FC236}">
              <a16:creationId xmlns:a16="http://schemas.microsoft.com/office/drawing/2014/main" id="{07B362B1-ABDC-4371-8155-5457FB23C205}"/>
            </a:ext>
          </a:extLst>
        </xdr:cNvPr>
        <xdr:cNvSpPr/>
      </xdr:nvSpPr>
      <xdr:spPr>
        <a:xfrm>
          <a:off x="11487150" y="658241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120015</xdr:rowOff>
    </xdr:from>
    <xdr:to>
      <xdr:col>71</xdr:col>
      <xdr:colOff>177800</xdr:colOff>
      <xdr:row>38</xdr:row>
      <xdr:rowOff>148590</xdr:rowOff>
    </xdr:to>
    <xdr:cxnSp macro="">
      <xdr:nvCxnSpPr>
        <xdr:cNvPr id="541" name="直線コネクタ 540">
          <a:extLst>
            <a:ext uri="{FF2B5EF4-FFF2-40B4-BE49-F238E27FC236}">
              <a16:creationId xmlns:a16="http://schemas.microsoft.com/office/drawing/2014/main" id="{CDAD2C17-5CD5-4D22-9568-EBE964F9BBD4}"/>
            </a:ext>
          </a:extLst>
        </xdr:cNvPr>
        <xdr:cNvCxnSpPr/>
      </xdr:nvCxnSpPr>
      <xdr:spPr>
        <a:xfrm>
          <a:off x="11541760" y="6637020"/>
          <a:ext cx="80518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42562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55302F41-AA67-4BE9-A61F-FBD6E9437DAA}"/>
            </a:ext>
          </a:extLst>
        </xdr:cNvPr>
        <xdr:cNvSpPr txBox="1"/>
      </xdr:nvSpPr>
      <xdr:spPr>
        <a:xfrm>
          <a:off x="1373823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27322</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D4DCD0B8-D746-487D-840A-C4BEB174DD06}"/>
            </a:ext>
          </a:extLst>
        </xdr:cNvPr>
        <xdr:cNvSpPr txBox="1"/>
      </xdr:nvSpPr>
      <xdr:spPr>
        <a:xfrm>
          <a:off x="12957184" y="619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BAC119B4-6B5E-4600-AF86-4B1A6F45D2B9}"/>
            </a:ext>
          </a:extLst>
        </xdr:cNvPr>
        <xdr:cNvSpPr txBox="1"/>
      </xdr:nvSpPr>
      <xdr:spPr>
        <a:xfrm>
          <a:off x="12171054" y="618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88ED7501-464B-4420-BBB7-6B652EACEB57}"/>
            </a:ext>
          </a:extLst>
        </xdr:cNvPr>
        <xdr:cNvSpPr txBox="1"/>
      </xdr:nvSpPr>
      <xdr:spPr>
        <a:xfrm>
          <a:off x="113544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97172</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61F38D9B-585E-42C0-B78D-65C2CAB0BFAE}"/>
            </a:ext>
          </a:extLst>
        </xdr:cNvPr>
        <xdr:cNvSpPr txBox="1"/>
      </xdr:nvSpPr>
      <xdr:spPr>
        <a:xfrm>
          <a:off x="13738234" y="677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62882</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0A1836B2-4B94-4D04-818F-FD82272D747F}"/>
            </a:ext>
          </a:extLst>
        </xdr:cNvPr>
        <xdr:cNvSpPr txBox="1"/>
      </xdr:nvSpPr>
      <xdr:spPr>
        <a:xfrm>
          <a:off x="12957184" y="674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19067</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46258496-B69D-423D-9285-D3EC3D43C31C}"/>
            </a:ext>
          </a:extLst>
        </xdr:cNvPr>
        <xdr:cNvSpPr txBox="1"/>
      </xdr:nvSpPr>
      <xdr:spPr>
        <a:xfrm>
          <a:off x="1217105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161942</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536F8F5F-E7EA-4081-B0CD-C8AA13A9E702}"/>
            </a:ext>
          </a:extLst>
        </xdr:cNvPr>
        <xdr:cNvSpPr txBox="1"/>
      </xdr:nvSpPr>
      <xdr:spPr>
        <a:xfrm>
          <a:off x="113544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05A0FD66-0485-4F0B-80DA-7D1DEA3F08F6}"/>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CF4B9AF4-4379-480A-8C6C-F68F5F90E203}"/>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68D6702B-1A18-45F6-B01B-CD63EA20132C}"/>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AF966C37-6663-46C1-A7A7-4E2DD45C8F75}"/>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785E7399-B782-4B18-8A6F-F927DE0669A9}"/>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3CAB7D5A-05A7-4716-83F2-3C742FF0E781}"/>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F69BC6B0-62EE-4520-B658-23D1D81A45FB}"/>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8E27EEEA-A1E9-4550-BC2D-AB6326CA415B}"/>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BF8B9135-CFD7-4A47-92C6-E29653A519A2}"/>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F50EDD77-63AF-4DE3-8B70-A9A7997CF2B0}"/>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F9F2E999-6A78-4701-B513-515A4C408D5A}"/>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a:extLst>
            <a:ext uri="{FF2B5EF4-FFF2-40B4-BE49-F238E27FC236}">
              <a16:creationId xmlns:a16="http://schemas.microsoft.com/office/drawing/2014/main" id="{35ED4C32-9B5C-4EE4-8C37-5DD5B0FA1321}"/>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D0BE223C-A143-4B54-82FB-7BC6998CC528}"/>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a:extLst>
            <a:ext uri="{FF2B5EF4-FFF2-40B4-BE49-F238E27FC236}">
              <a16:creationId xmlns:a16="http://schemas.microsoft.com/office/drawing/2014/main" id="{AB02309E-C208-44BE-9E99-2CBFC59733C4}"/>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429B80B7-A5F5-4B9C-A20D-579D934F1795}"/>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a:extLst>
            <a:ext uri="{FF2B5EF4-FFF2-40B4-BE49-F238E27FC236}">
              <a16:creationId xmlns:a16="http://schemas.microsoft.com/office/drawing/2014/main" id="{101BC595-DED3-42F7-BA6C-677FBE0E0DDC}"/>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97DF829B-A6D6-46C7-A020-1AC3AD9BC377}"/>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a:extLst>
            <a:ext uri="{FF2B5EF4-FFF2-40B4-BE49-F238E27FC236}">
              <a16:creationId xmlns:a16="http://schemas.microsoft.com/office/drawing/2014/main" id="{A587E6B0-608C-4E32-BF0F-00F0018C4CD2}"/>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A69B25C0-7BF5-43F0-B059-6F102A22D888}"/>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3F05136A-6DB6-42FD-A083-A67516A56C6A}"/>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2F423CCB-F380-4F67-98A8-F4C13FD82581}"/>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867B25F0-0DCA-42A6-B0E6-265A8AFD4197}"/>
            </a:ext>
          </a:extLst>
        </xdr:cNvPr>
        <xdr:cNvSpPr txBox="1"/>
      </xdr:nvSpPr>
      <xdr:spPr>
        <a:xfrm>
          <a:off x="15943791"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78B8696A-3F2C-498A-BB96-92C14E0D98C8}"/>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117504</xdr:rowOff>
    </xdr:from>
    <xdr:to>
      <xdr:col>116</xdr:col>
      <xdr:colOff>62864</xdr:colOff>
      <xdr:row>42</xdr:row>
      <xdr:rowOff>37810</xdr:rowOff>
    </xdr:to>
    <xdr:cxnSp macro="">
      <xdr:nvCxnSpPr>
        <xdr:cNvPr id="573" name="直線コネクタ 572">
          <a:extLst>
            <a:ext uri="{FF2B5EF4-FFF2-40B4-BE49-F238E27FC236}">
              <a16:creationId xmlns:a16="http://schemas.microsoft.com/office/drawing/2014/main" id="{B4DBC891-7A72-4A29-9F1A-ED3260C9071A}"/>
            </a:ext>
          </a:extLst>
        </xdr:cNvPr>
        <xdr:cNvCxnSpPr/>
      </xdr:nvCxnSpPr>
      <xdr:spPr>
        <a:xfrm flipV="1">
          <a:off x="19947254" y="5775354"/>
          <a:ext cx="0" cy="1463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41637</xdr:rowOff>
    </xdr:from>
    <xdr:ext cx="313932" cy="259045"/>
    <xdr:sp macro="" textlink="">
      <xdr:nvSpPr>
        <xdr:cNvPr id="574" name="【一般廃棄物処理施設】&#10;一人当たり有形固定資産（償却資産）額最小値テキスト">
          <a:extLst>
            <a:ext uri="{FF2B5EF4-FFF2-40B4-BE49-F238E27FC236}">
              <a16:creationId xmlns:a16="http://schemas.microsoft.com/office/drawing/2014/main" id="{B706D211-AD7F-43E1-AE83-17AF95A7FB0A}"/>
            </a:ext>
          </a:extLst>
        </xdr:cNvPr>
        <xdr:cNvSpPr txBox="1"/>
      </xdr:nvSpPr>
      <xdr:spPr>
        <a:xfrm>
          <a:off x="19985990" y="72425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37810</xdr:rowOff>
    </xdr:from>
    <xdr:to>
      <xdr:col>116</xdr:col>
      <xdr:colOff>152400</xdr:colOff>
      <xdr:row>42</xdr:row>
      <xdr:rowOff>37810</xdr:rowOff>
    </xdr:to>
    <xdr:cxnSp macro="">
      <xdr:nvCxnSpPr>
        <xdr:cNvPr id="575" name="直線コネクタ 574">
          <a:extLst>
            <a:ext uri="{FF2B5EF4-FFF2-40B4-BE49-F238E27FC236}">
              <a16:creationId xmlns:a16="http://schemas.microsoft.com/office/drawing/2014/main" id="{391B2A14-9E58-4DAD-8CF6-A5FA87D00C70}"/>
            </a:ext>
          </a:extLst>
        </xdr:cNvPr>
        <xdr:cNvCxnSpPr/>
      </xdr:nvCxnSpPr>
      <xdr:spPr>
        <a:xfrm>
          <a:off x="19885660" y="72387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64181</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658AD097-45AC-4577-B95A-C14026405EAE}"/>
            </a:ext>
          </a:extLst>
        </xdr:cNvPr>
        <xdr:cNvSpPr txBox="1"/>
      </xdr:nvSpPr>
      <xdr:spPr>
        <a:xfrm>
          <a:off x="19985990" y="5546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117504</xdr:rowOff>
    </xdr:from>
    <xdr:to>
      <xdr:col>116</xdr:col>
      <xdr:colOff>152400</xdr:colOff>
      <xdr:row>33</xdr:row>
      <xdr:rowOff>117504</xdr:rowOff>
    </xdr:to>
    <xdr:cxnSp macro="">
      <xdr:nvCxnSpPr>
        <xdr:cNvPr id="577" name="直線コネクタ 576">
          <a:extLst>
            <a:ext uri="{FF2B5EF4-FFF2-40B4-BE49-F238E27FC236}">
              <a16:creationId xmlns:a16="http://schemas.microsoft.com/office/drawing/2014/main" id="{DC32EB64-023A-4DED-8BFA-97CADE0A494E}"/>
            </a:ext>
          </a:extLst>
        </xdr:cNvPr>
        <xdr:cNvCxnSpPr/>
      </xdr:nvCxnSpPr>
      <xdr:spPr>
        <a:xfrm>
          <a:off x="19885660" y="57753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54506</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5F9A91BB-24E0-41C3-B25F-7E17767E117A}"/>
            </a:ext>
          </a:extLst>
        </xdr:cNvPr>
        <xdr:cNvSpPr txBox="1"/>
      </xdr:nvSpPr>
      <xdr:spPr>
        <a:xfrm>
          <a:off x="19985990" y="65734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9" name="フローチャート: 判断 578">
          <a:extLst>
            <a:ext uri="{FF2B5EF4-FFF2-40B4-BE49-F238E27FC236}">
              <a16:creationId xmlns:a16="http://schemas.microsoft.com/office/drawing/2014/main" id="{4B8A919B-E474-4F66-BC6B-E446FD5EB012}"/>
            </a:ext>
          </a:extLst>
        </xdr:cNvPr>
        <xdr:cNvSpPr/>
      </xdr:nvSpPr>
      <xdr:spPr>
        <a:xfrm>
          <a:off x="19904710" y="671627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41699</xdr:rowOff>
    </xdr:from>
    <xdr:to>
      <xdr:col>112</xdr:col>
      <xdr:colOff>38100</xdr:colOff>
      <xdr:row>39</xdr:row>
      <xdr:rowOff>143299</xdr:rowOff>
    </xdr:to>
    <xdr:sp macro="" textlink="">
      <xdr:nvSpPr>
        <xdr:cNvPr id="580" name="フローチャート: 判断 579">
          <a:extLst>
            <a:ext uri="{FF2B5EF4-FFF2-40B4-BE49-F238E27FC236}">
              <a16:creationId xmlns:a16="http://schemas.microsoft.com/office/drawing/2014/main" id="{4EA576E2-CD58-4F6D-AAC4-AC55EC196275}"/>
            </a:ext>
          </a:extLst>
        </xdr:cNvPr>
        <xdr:cNvSpPr/>
      </xdr:nvSpPr>
      <xdr:spPr>
        <a:xfrm>
          <a:off x="19161760" y="672824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54721</xdr:rowOff>
    </xdr:from>
    <xdr:to>
      <xdr:col>107</xdr:col>
      <xdr:colOff>101600</xdr:colOff>
      <xdr:row>39</xdr:row>
      <xdr:rowOff>156321</xdr:rowOff>
    </xdr:to>
    <xdr:sp macro="" textlink="">
      <xdr:nvSpPr>
        <xdr:cNvPr id="581" name="フローチャート: 判断 580">
          <a:extLst>
            <a:ext uri="{FF2B5EF4-FFF2-40B4-BE49-F238E27FC236}">
              <a16:creationId xmlns:a16="http://schemas.microsoft.com/office/drawing/2014/main" id="{2CD6FA92-A42E-405C-89EC-28CB08F15440}"/>
            </a:ext>
          </a:extLst>
        </xdr:cNvPr>
        <xdr:cNvSpPr/>
      </xdr:nvSpPr>
      <xdr:spPr>
        <a:xfrm>
          <a:off x="18345150" y="674508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65386</xdr:rowOff>
    </xdr:from>
    <xdr:to>
      <xdr:col>102</xdr:col>
      <xdr:colOff>165100</xdr:colOff>
      <xdr:row>39</xdr:row>
      <xdr:rowOff>166986</xdr:rowOff>
    </xdr:to>
    <xdr:sp macro="" textlink="">
      <xdr:nvSpPr>
        <xdr:cNvPr id="582" name="フローチャート: 判断 581">
          <a:extLst>
            <a:ext uri="{FF2B5EF4-FFF2-40B4-BE49-F238E27FC236}">
              <a16:creationId xmlns:a16="http://schemas.microsoft.com/office/drawing/2014/main" id="{8A60E726-9A0D-4735-9141-2551F371B65A}"/>
            </a:ext>
          </a:extLst>
        </xdr:cNvPr>
        <xdr:cNvSpPr/>
      </xdr:nvSpPr>
      <xdr:spPr>
        <a:xfrm>
          <a:off x="17547590" y="6750031"/>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69204</xdr:rowOff>
    </xdr:from>
    <xdr:to>
      <xdr:col>98</xdr:col>
      <xdr:colOff>38100</xdr:colOff>
      <xdr:row>39</xdr:row>
      <xdr:rowOff>170804</xdr:rowOff>
    </xdr:to>
    <xdr:sp macro="" textlink="">
      <xdr:nvSpPr>
        <xdr:cNvPr id="583" name="フローチャート: 判断 582">
          <a:extLst>
            <a:ext uri="{FF2B5EF4-FFF2-40B4-BE49-F238E27FC236}">
              <a16:creationId xmlns:a16="http://schemas.microsoft.com/office/drawing/2014/main" id="{A6D37CF1-D99D-4F27-B299-BB26C22CA7AD}"/>
            </a:ext>
          </a:extLst>
        </xdr:cNvPr>
        <xdr:cNvSpPr/>
      </xdr:nvSpPr>
      <xdr:spPr>
        <a:xfrm>
          <a:off x="16761460" y="6753849"/>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E28117A-F4B6-41E5-BCFB-A7F2206CD63B}"/>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CB6862CD-9606-4B67-8EA8-BDB15299CFC8}"/>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86B59CF8-2CC2-4438-9D63-EC0EB6F6214F}"/>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7D002850-652C-423E-B847-FB80C002C99C}"/>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94F93CD0-E265-48C5-89AB-DD7F6346FAD2}"/>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125317</xdr:rowOff>
    </xdr:from>
    <xdr:to>
      <xdr:col>116</xdr:col>
      <xdr:colOff>114300</xdr:colOff>
      <xdr:row>41</xdr:row>
      <xdr:rowOff>55467</xdr:rowOff>
    </xdr:to>
    <xdr:sp macro="" textlink="">
      <xdr:nvSpPr>
        <xdr:cNvPr id="589" name="楕円 588">
          <a:extLst>
            <a:ext uri="{FF2B5EF4-FFF2-40B4-BE49-F238E27FC236}">
              <a16:creationId xmlns:a16="http://schemas.microsoft.com/office/drawing/2014/main" id="{9F6F1E22-7F68-4E11-B4BE-2DDBA810B4EC}"/>
            </a:ext>
          </a:extLst>
        </xdr:cNvPr>
        <xdr:cNvSpPr/>
      </xdr:nvSpPr>
      <xdr:spPr>
        <a:xfrm>
          <a:off x="19904710" y="698522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103744</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1F33797B-410D-45CE-AADA-67BD375B75E1}"/>
            </a:ext>
          </a:extLst>
        </xdr:cNvPr>
        <xdr:cNvSpPr txBox="1"/>
      </xdr:nvSpPr>
      <xdr:spPr>
        <a:xfrm>
          <a:off x="19985990" y="695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130708</xdr:rowOff>
    </xdr:from>
    <xdr:to>
      <xdr:col>112</xdr:col>
      <xdr:colOff>38100</xdr:colOff>
      <xdr:row>41</xdr:row>
      <xdr:rowOff>60858</xdr:rowOff>
    </xdr:to>
    <xdr:sp macro="" textlink="">
      <xdr:nvSpPr>
        <xdr:cNvPr id="591" name="楕円 590">
          <a:extLst>
            <a:ext uri="{FF2B5EF4-FFF2-40B4-BE49-F238E27FC236}">
              <a16:creationId xmlns:a16="http://schemas.microsoft.com/office/drawing/2014/main" id="{2E320B7A-9791-4932-9C23-4DDCEF9FAC44}"/>
            </a:ext>
          </a:extLst>
        </xdr:cNvPr>
        <xdr:cNvSpPr/>
      </xdr:nvSpPr>
      <xdr:spPr>
        <a:xfrm>
          <a:off x="19161760" y="699251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4667</xdr:rowOff>
    </xdr:from>
    <xdr:to>
      <xdr:col>116</xdr:col>
      <xdr:colOff>63500</xdr:colOff>
      <xdr:row>41</xdr:row>
      <xdr:rowOff>10058</xdr:rowOff>
    </xdr:to>
    <xdr:cxnSp macro="">
      <xdr:nvCxnSpPr>
        <xdr:cNvPr id="592" name="直線コネクタ 591">
          <a:extLst>
            <a:ext uri="{FF2B5EF4-FFF2-40B4-BE49-F238E27FC236}">
              <a16:creationId xmlns:a16="http://schemas.microsoft.com/office/drawing/2014/main" id="{66D9B61E-AAD8-418E-90EF-96D91F2F9849}"/>
            </a:ext>
          </a:extLst>
        </xdr:cNvPr>
        <xdr:cNvCxnSpPr/>
      </xdr:nvCxnSpPr>
      <xdr:spPr>
        <a:xfrm flipV="1">
          <a:off x="19204940" y="7036022"/>
          <a:ext cx="742950" cy="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135124</xdr:rowOff>
    </xdr:from>
    <xdr:to>
      <xdr:col>107</xdr:col>
      <xdr:colOff>101600</xdr:colOff>
      <xdr:row>41</xdr:row>
      <xdr:rowOff>65274</xdr:rowOff>
    </xdr:to>
    <xdr:sp macro="" textlink="">
      <xdr:nvSpPr>
        <xdr:cNvPr id="593" name="楕円 592">
          <a:extLst>
            <a:ext uri="{FF2B5EF4-FFF2-40B4-BE49-F238E27FC236}">
              <a16:creationId xmlns:a16="http://schemas.microsoft.com/office/drawing/2014/main" id="{EF16A693-DE51-4354-86CC-AB40A16D3D95}"/>
            </a:ext>
          </a:extLst>
        </xdr:cNvPr>
        <xdr:cNvSpPr/>
      </xdr:nvSpPr>
      <xdr:spPr>
        <a:xfrm>
          <a:off x="18345150" y="698931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10058</xdr:rowOff>
    </xdr:from>
    <xdr:to>
      <xdr:col>111</xdr:col>
      <xdr:colOff>177800</xdr:colOff>
      <xdr:row>41</xdr:row>
      <xdr:rowOff>14474</xdr:rowOff>
    </xdr:to>
    <xdr:cxnSp macro="">
      <xdr:nvCxnSpPr>
        <xdr:cNvPr id="594" name="直線コネクタ 593">
          <a:extLst>
            <a:ext uri="{FF2B5EF4-FFF2-40B4-BE49-F238E27FC236}">
              <a16:creationId xmlns:a16="http://schemas.microsoft.com/office/drawing/2014/main" id="{C29A0AE8-2965-42E6-9706-DA231AE17D2C}"/>
            </a:ext>
          </a:extLst>
        </xdr:cNvPr>
        <xdr:cNvCxnSpPr/>
      </xdr:nvCxnSpPr>
      <xdr:spPr>
        <a:xfrm flipV="1">
          <a:off x="18399760" y="7041413"/>
          <a:ext cx="805180" cy="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140573</xdr:rowOff>
    </xdr:from>
    <xdr:to>
      <xdr:col>102</xdr:col>
      <xdr:colOff>165100</xdr:colOff>
      <xdr:row>41</xdr:row>
      <xdr:rowOff>70723</xdr:rowOff>
    </xdr:to>
    <xdr:sp macro="" textlink="">
      <xdr:nvSpPr>
        <xdr:cNvPr id="595" name="楕円 594">
          <a:extLst>
            <a:ext uri="{FF2B5EF4-FFF2-40B4-BE49-F238E27FC236}">
              <a16:creationId xmlns:a16="http://schemas.microsoft.com/office/drawing/2014/main" id="{98850793-4CFB-420A-852A-DCB3DF4D3219}"/>
            </a:ext>
          </a:extLst>
        </xdr:cNvPr>
        <xdr:cNvSpPr/>
      </xdr:nvSpPr>
      <xdr:spPr>
        <a:xfrm>
          <a:off x="17547590" y="699476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14474</xdr:rowOff>
    </xdr:from>
    <xdr:to>
      <xdr:col>107</xdr:col>
      <xdr:colOff>50800</xdr:colOff>
      <xdr:row>41</xdr:row>
      <xdr:rowOff>19923</xdr:rowOff>
    </xdr:to>
    <xdr:cxnSp macro="">
      <xdr:nvCxnSpPr>
        <xdr:cNvPr id="596" name="直線コネクタ 595">
          <a:extLst>
            <a:ext uri="{FF2B5EF4-FFF2-40B4-BE49-F238E27FC236}">
              <a16:creationId xmlns:a16="http://schemas.microsoft.com/office/drawing/2014/main" id="{DF445AC8-1A5D-492D-BA29-FE65AA28E332}"/>
            </a:ext>
          </a:extLst>
        </xdr:cNvPr>
        <xdr:cNvCxnSpPr/>
      </xdr:nvCxnSpPr>
      <xdr:spPr>
        <a:xfrm flipV="1">
          <a:off x="17602200" y="704773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140836</xdr:rowOff>
    </xdr:from>
    <xdr:to>
      <xdr:col>98</xdr:col>
      <xdr:colOff>38100</xdr:colOff>
      <xdr:row>41</xdr:row>
      <xdr:rowOff>70986</xdr:rowOff>
    </xdr:to>
    <xdr:sp macro="" textlink="">
      <xdr:nvSpPr>
        <xdr:cNvPr id="597" name="楕円 596">
          <a:extLst>
            <a:ext uri="{FF2B5EF4-FFF2-40B4-BE49-F238E27FC236}">
              <a16:creationId xmlns:a16="http://schemas.microsoft.com/office/drawing/2014/main" id="{E36DD788-8FCE-4E19-819A-E005F336C2DE}"/>
            </a:ext>
          </a:extLst>
        </xdr:cNvPr>
        <xdr:cNvSpPr/>
      </xdr:nvSpPr>
      <xdr:spPr>
        <a:xfrm>
          <a:off x="16761460" y="699502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19923</xdr:rowOff>
    </xdr:from>
    <xdr:to>
      <xdr:col>102</xdr:col>
      <xdr:colOff>114300</xdr:colOff>
      <xdr:row>41</xdr:row>
      <xdr:rowOff>20186</xdr:rowOff>
    </xdr:to>
    <xdr:cxnSp macro="">
      <xdr:nvCxnSpPr>
        <xdr:cNvPr id="598" name="直線コネクタ 597">
          <a:extLst>
            <a:ext uri="{FF2B5EF4-FFF2-40B4-BE49-F238E27FC236}">
              <a16:creationId xmlns:a16="http://schemas.microsoft.com/office/drawing/2014/main" id="{C7C7B9B8-7551-4EF0-852F-9D5308FF240A}"/>
            </a:ext>
          </a:extLst>
        </xdr:cNvPr>
        <xdr:cNvCxnSpPr/>
      </xdr:nvCxnSpPr>
      <xdr:spPr>
        <a:xfrm flipV="1">
          <a:off x="16804640" y="7045563"/>
          <a:ext cx="797560" cy="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159826</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D2E4C351-36E0-4AB8-8F11-CA33F47A2A4D}"/>
            </a:ext>
          </a:extLst>
        </xdr:cNvPr>
        <xdr:cNvSpPr txBox="1"/>
      </xdr:nvSpPr>
      <xdr:spPr>
        <a:xfrm>
          <a:off x="18919405" y="6505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1398</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0944DF0B-671C-40B5-B4C0-E718FB5D77E9}"/>
            </a:ext>
          </a:extLst>
        </xdr:cNvPr>
        <xdr:cNvSpPr txBox="1"/>
      </xdr:nvSpPr>
      <xdr:spPr>
        <a:xfrm>
          <a:off x="18138355" y="651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12063</xdr:rowOff>
    </xdr:from>
    <xdr:ext cx="599010" cy="259045"/>
    <xdr:sp macro="" textlink="">
      <xdr:nvSpPr>
        <xdr:cNvPr id="601" name="n_3aveValue【一般廃棄物処理施設】&#10;一人当たり有形固定資産（償却資産）額">
          <a:extLst>
            <a:ext uri="{FF2B5EF4-FFF2-40B4-BE49-F238E27FC236}">
              <a16:creationId xmlns:a16="http://schemas.microsoft.com/office/drawing/2014/main" id="{8CB1497C-2F22-44BA-A11B-9A66AF7F12AF}"/>
            </a:ext>
          </a:extLst>
        </xdr:cNvPr>
        <xdr:cNvSpPr txBox="1"/>
      </xdr:nvSpPr>
      <xdr:spPr>
        <a:xfrm>
          <a:off x="17323650" y="653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15881</xdr:rowOff>
    </xdr:from>
    <xdr:ext cx="599010" cy="259045"/>
    <xdr:sp macro="" textlink="">
      <xdr:nvSpPr>
        <xdr:cNvPr id="602" name="n_4aveValue【一般廃棄物処理施設】&#10;一人当たり有形固定資産（償却資産）額">
          <a:extLst>
            <a:ext uri="{FF2B5EF4-FFF2-40B4-BE49-F238E27FC236}">
              <a16:creationId xmlns:a16="http://schemas.microsoft.com/office/drawing/2014/main" id="{17B33ABE-7D25-4A2E-8443-CBC008CB5ED9}"/>
            </a:ext>
          </a:extLst>
        </xdr:cNvPr>
        <xdr:cNvSpPr txBox="1"/>
      </xdr:nvSpPr>
      <xdr:spPr>
        <a:xfrm>
          <a:off x="16526090" y="6534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51985</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4B2941F7-9B34-4AE8-BB8E-73BEE49C0ECF}"/>
            </a:ext>
          </a:extLst>
        </xdr:cNvPr>
        <xdr:cNvSpPr txBox="1"/>
      </xdr:nvSpPr>
      <xdr:spPr>
        <a:xfrm>
          <a:off x="18951721" y="708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56401</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C1707520-9BF8-4537-9D05-FD8C8E4BDC2F}"/>
            </a:ext>
          </a:extLst>
        </xdr:cNvPr>
        <xdr:cNvSpPr txBox="1"/>
      </xdr:nvSpPr>
      <xdr:spPr>
        <a:xfrm>
          <a:off x="18170671" y="708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61850</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CB6A0F89-6CF2-4DE5-8047-81839E2D9B8E}"/>
            </a:ext>
          </a:extLst>
        </xdr:cNvPr>
        <xdr:cNvSpPr txBox="1"/>
      </xdr:nvSpPr>
      <xdr:spPr>
        <a:xfrm>
          <a:off x="17354061" y="708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62113</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9276D977-285F-4E9B-BF08-47DE0BBA3E14}"/>
            </a:ext>
          </a:extLst>
        </xdr:cNvPr>
        <xdr:cNvSpPr txBox="1"/>
      </xdr:nvSpPr>
      <xdr:spPr>
        <a:xfrm>
          <a:off x="16556501" y="708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C6B78773-C036-4A2B-B9A2-D2E5C92A9D18}"/>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7D7CAD35-C225-4E28-BCFF-0CCAE266EBA4}"/>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23A8DF4A-67E3-4DEC-A809-D577876E67A6}"/>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6E630154-75A4-47BB-B7E9-C6A343376CA7}"/>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83545118-0DCA-4BEE-B034-9077E955F104}"/>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90B3166D-59CB-4BAD-8733-28DC8852D88F}"/>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C675E66-43F4-46D5-B42B-04AAA59B9D51}"/>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D73A42F7-3C97-4434-86DB-3E917D40A337}"/>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03C7AAE-B20E-4A43-9012-3DC6083BB1D2}"/>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74E7759F-7ABA-405A-B054-10A5FC309D28}"/>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66028755-0826-46DB-B2FD-2504FBFF932A}"/>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56BA7C08-BBDF-49E9-A225-7BB8A53ECE0B}"/>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C1391C85-DB12-4494-875A-3438FD3A4D3F}"/>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D0E239B8-3874-41E0-990E-65A93C02740B}"/>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4E87276D-2326-4116-8D4A-C56E223CF8AE}"/>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73216474-4161-4D6A-AF83-7F7767C75F29}"/>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281F49B2-8CB8-49EE-9A6D-2212E8A2104D}"/>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9A1DDA04-6B23-4366-A75B-AA65485811DD}"/>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7872B49B-FF47-4FB6-9BF4-0010390ADC50}"/>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81F37EC9-18E7-4110-A239-4F86C7427367}"/>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671171A8-3F19-4DEE-8B38-D1E6FDF63AE0}"/>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81C21203-92BA-4F15-BCBC-74466ED26B06}"/>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63D739D1-62A9-410F-94C9-B48FD931373B}"/>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D7683A62-F715-4986-B53D-5673CCB2C4CC}"/>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76200</xdr:rowOff>
    </xdr:to>
    <xdr:cxnSp macro="">
      <xdr:nvCxnSpPr>
        <xdr:cNvPr id="631" name="直線コネクタ 630">
          <a:extLst>
            <a:ext uri="{FF2B5EF4-FFF2-40B4-BE49-F238E27FC236}">
              <a16:creationId xmlns:a16="http://schemas.microsoft.com/office/drawing/2014/main" id="{C7C373AF-7065-44A7-843B-2998D2DD6D1C}"/>
            </a:ext>
          </a:extLst>
        </xdr:cNvPr>
        <xdr:cNvCxnSpPr/>
      </xdr:nvCxnSpPr>
      <xdr:spPr>
        <a:xfrm flipV="1">
          <a:off x="14703424" y="960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2" name="【保健センター・保健所】&#10;有形固定資産減価償却率最小値テキスト">
          <a:extLst>
            <a:ext uri="{FF2B5EF4-FFF2-40B4-BE49-F238E27FC236}">
              <a16:creationId xmlns:a16="http://schemas.microsoft.com/office/drawing/2014/main" id="{00AD3187-D9A6-40A6-85B8-47D7A30565EA}"/>
            </a:ext>
          </a:extLst>
        </xdr:cNvPr>
        <xdr:cNvSpPr txBox="1"/>
      </xdr:nvSpPr>
      <xdr:spPr>
        <a:xfrm>
          <a:off x="1474216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3" name="直線コネクタ 632">
          <a:extLst>
            <a:ext uri="{FF2B5EF4-FFF2-40B4-BE49-F238E27FC236}">
              <a16:creationId xmlns:a16="http://schemas.microsoft.com/office/drawing/2014/main" id="{F2055BA9-9146-49DD-863A-2250C096438D}"/>
            </a:ext>
          </a:extLst>
        </xdr:cNvPr>
        <xdr:cNvCxnSpPr/>
      </xdr:nvCxnSpPr>
      <xdr:spPr>
        <a:xfrm>
          <a:off x="1461135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24E14CEE-EDA7-4262-8AD1-996170A237B7}"/>
            </a:ext>
          </a:extLst>
        </xdr:cNvPr>
        <xdr:cNvSpPr txBox="1"/>
      </xdr:nvSpPr>
      <xdr:spPr>
        <a:xfrm>
          <a:off x="14742160" y="937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635" name="直線コネクタ 634">
          <a:extLst>
            <a:ext uri="{FF2B5EF4-FFF2-40B4-BE49-F238E27FC236}">
              <a16:creationId xmlns:a16="http://schemas.microsoft.com/office/drawing/2014/main" id="{15E0D0C8-0075-49B5-9B0D-517B4DE0AE78}"/>
            </a:ext>
          </a:extLst>
        </xdr:cNvPr>
        <xdr:cNvCxnSpPr/>
      </xdr:nvCxnSpPr>
      <xdr:spPr>
        <a:xfrm>
          <a:off x="14611350" y="960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82567</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449BBBFA-79A7-491C-A1D9-1EC7D166D82F}"/>
            </a:ext>
          </a:extLst>
        </xdr:cNvPr>
        <xdr:cNvSpPr txBox="1"/>
      </xdr:nvSpPr>
      <xdr:spPr>
        <a:xfrm>
          <a:off x="14742160" y="10028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59690</xdr:rowOff>
    </xdr:from>
    <xdr:to>
      <xdr:col>85</xdr:col>
      <xdr:colOff>177800</xdr:colOff>
      <xdr:row>59</xdr:row>
      <xdr:rowOff>161290</xdr:rowOff>
    </xdr:to>
    <xdr:sp macro="" textlink="">
      <xdr:nvSpPr>
        <xdr:cNvPr id="637" name="フローチャート: 判断 636">
          <a:extLst>
            <a:ext uri="{FF2B5EF4-FFF2-40B4-BE49-F238E27FC236}">
              <a16:creationId xmlns:a16="http://schemas.microsoft.com/office/drawing/2014/main" id="{59E1D302-D052-4CCE-AB4A-F20F72F5BF9A}"/>
            </a:ext>
          </a:extLst>
        </xdr:cNvPr>
        <xdr:cNvSpPr/>
      </xdr:nvSpPr>
      <xdr:spPr>
        <a:xfrm>
          <a:off x="14649450" y="1017143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36830</xdr:rowOff>
    </xdr:from>
    <xdr:to>
      <xdr:col>81</xdr:col>
      <xdr:colOff>101600</xdr:colOff>
      <xdr:row>59</xdr:row>
      <xdr:rowOff>138430</xdr:rowOff>
    </xdr:to>
    <xdr:sp macro="" textlink="">
      <xdr:nvSpPr>
        <xdr:cNvPr id="638" name="フローチャート: 判断 637">
          <a:extLst>
            <a:ext uri="{FF2B5EF4-FFF2-40B4-BE49-F238E27FC236}">
              <a16:creationId xmlns:a16="http://schemas.microsoft.com/office/drawing/2014/main" id="{4B524484-4BEA-48A1-80F7-FB701C299072}"/>
            </a:ext>
          </a:extLst>
        </xdr:cNvPr>
        <xdr:cNvSpPr/>
      </xdr:nvSpPr>
      <xdr:spPr>
        <a:xfrm>
          <a:off x="13887450" y="101523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xdr:rowOff>
    </xdr:from>
    <xdr:to>
      <xdr:col>76</xdr:col>
      <xdr:colOff>165100</xdr:colOff>
      <xdr:row>59</xdr:row>
      <xdr:rowOff>107950</xdr:rowOff>
    </xdr:to>
    <xdr:sp macro="" textlink="">
      <xdr:nvSpPr>
        <xdr:cNvPr id="639" name="フローチャート: 判断 638">
          <a:extLst>
            <a:ext uri="{FF2B5EF4-FFF2-40B4-BE49-F238E27FC236}">
              <a16:creationId xmlns:a16="http://schemas.microsoft.com/office/drawing/2014/main" id="{69544ABD-463C-41F6-8F2F-B40131341E76}"/>
            </a:ext>
          </a:extLst>
        </xdr:cNvPr>
        <xdr:cNvSpPr/>
      </xdr:nvSpPr>
      <xdr:spPr>
        <a:xfrm>
          <a:off x="13089890" y="1012380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135890</xdr:rowOff>
    </xdr:from>
    <xdr:to>
      <xdr:col>72</xdr:col>
      <xdr:colOff>38100</xdr:colOff>
      <xdr:row>59</xdr:row>
      <xdr:rowOff>66040</xdr:rowOff>
    </xdr:to>
    <xdr:sp macro="" textlink="">
      <xdr:nvSpPr>
        <xdr:cNvPr id="640" name="フローチャート: 判断 639">
          <a:extLst>
            <a:ext uri="{FF2B5EF4-FFF2-40B4-BE49-F238E27FC236}">
              <a16:creationId xmlns:a16="http://schemas.microsoft.com/office/drawing/2014/main" id="{A3C04B92-893E-46F6-B48A-FD6FE1CEA4CE}"/>
            </a:ext>
          </a:extLst>
        </xdr:cNvPr>
        <xdr:cNvSpPr/>
      </xdr:nvSpPr>
      <xdr:spPr>
        <a:xfrm>
          <a:off x="12303760" y="100761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641" name="フローチャート: 判断 640">
          <a:extLst>
            <a:ext uri="{FF2B5EF4-FFF2-40B4-BE49-F238E27FC236}">
              <a16:creationId xmlns:a16="http://schemas.microsoft.com/office/drawing/2014/main" id="{89539CE4-C49D-446B-A888-FBC257C95184}"/>
            </a:ext>
          </a:extLst>
        </xdr:cNvPr>
        <xdr:cNvSpPr/>
      </xdr:nvSpPr>
      <xdr:spPr>
        <a:xfrm>
          <a:off x="11487150" y="100590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7E4345FA-34D0-4A33-8967-4A9CD5D9A3AA}"/>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46CEC924-DBD0-4CC9-971F-99EAF7978475}"/>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B58D2ED2-8250-4343-9BC8-1E30A300C023}"/>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FB66FA9A-E680-4C8D-9487-A39EDBA623B6}"/>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BA8B1805-8272-486E-B65F-E52F74D17B38}"/>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36830</xdr:rowOff>
    </xdr:from>
    <xdr:to>
      <xdr:col>85</xdr:col>
      <xdr:colOff>177800</xdr:colOff>
      <xdr:row>61</xdr:row>
      <xdr:rowOff>138430</xdr:rowOff>
    </xdr:to>
    <xdr:sp macro="" textlink="">
      <xdr:nvSpPr>
        <xdr:cNvPr id="647" name="楕円 646">
          <a:extLst>
            <a:ext uri="{FF2B5EF4-FFF2-40B4-BE49-F238E27FC236}">
              <a16:creationId xmlns:a16="http://schemas.microsoft.com/office/drawing/2014/main" id="{7E23E8A5-469A-4067-B2C8-B3DDF34DA065}"/>
            </a:ext>
          </a:extLst>
        </xdr:cNvPr>
        <xdr:cNvSpPr/>
      </xdr:nvSpPr>
      <xdr:spPr>
        <a:xfrm>
          <a:off x="14649450" y="104952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15257</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704BFA3B-6F2A-4C95-806F-6A20D198CA74}"/>
            </a:ext>
          </a:extLst>
        </xdr:cNvPr>
        <xdr:cNvSpPr txBox="1"/>
      </xdr:nvSpPr>
      <xdr:spPr>
        <a:xfrm>
          <a:off x="14742160"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99695</xdr:rowOff>
    </xdr:from>
    <xdr:to>
      <xdr:col>81</xdr:col>
      <xdr:colOff>101600</xdr:colOff>
      <xdr:row>62</xdr:row>
      <xdr:rowOff>29845</xdr:rowOff>
    </xdr:to>
    <xdr:sp macro="" textlink="">
      <xdr:nvSpPr>
        <xdr:cNvPr id="649" name="楕円 648">
          <a:extLst>
            <a:ext uri="{FF2B5EF4-FFF2-40B4-BE49-F238E27FC236}">
              <a16:creationId xmlns:a16="http://schemas.microsoft.com/office/drawing/2014/main" id="{D7AA622C-D3D8-4EFD-AB67-886F5A58D7F2}"/>
            </a:ext>
          </a:extLst>
        </xdr:cNvPr>
        <xdr:cNvSpPr/>
      </xdr:nvSpPr>
      <xdr:spPr>
        <a:xfrm>
          <a:off x="13887450" y="105543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87630</xdr:rowOff>
    </xdr:from>
    <xdr:to>
      <xdr:col>85</xdr:col>
      <xdr:colOff>127000</xdr:colOff>
      <xdr:row>61</xdr:row>
      <xdr:rowOff>150495</xdr:rowOff>
    </xdr:to>
    <xdr:cxnSp macro="">
      <xdr:nvCxnSpPr>
        <xdr:cNvPr id="650" name="直線コネクタ 649">
          <a:extLst>
            <a:ext uri="{FF2B5EF4-FFF2-40B4-BE49-F238E27FC236}">
              <a16:creationId xmlns:a16="http://schemas.microsoft.com/office/drawing/2014/main" id="{FB242DE9-F477-4457-BE17-4DAC4A97D638}"/>
            </a:ext>
          </a:extLst>
        </xdr:cNvPr>
        <xdr:cNvCxnSpPr/>
      </xdr:nvCxnSpPr>
      <xdr:spPr>
        <a:xfrm flipV="1">
          <a:off x="13942060" y="10549890"/>
          <a:ext cx="762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61595</xdr:rowOff>
    </xdr:from>
    <xdr:to>
      <xdr:col>76</xdr:col>
      <xdr:colOff>165100</xdr:colOff>
      <xdr:row>61</xdr:row>
      <xdr:rowOff>163195</xdr:rowOff>
    </xdr:to>
    <xdr:sp macro="" textlink="">
      <xdr:nvSpPr>
        <xdr:cNvPr id="651" name="楕円 650">
          <a:extLst>
            <a:ext uri="{FF2B5EF4-FFF2-40B4-BE49-F238E27FC236}">
              <a16:creationId xmlns:a16="http://schemas.microsoft.com/office/drawing/2014/main" id="{97D2810C-41D0-4513-B894-666B7F029F11}"/>
            </a:ext>
          </a:extLst>
        </xdr:cNvPr>
        <xdr:cNvSpPr/>
      </xdr:nvSpPr>
      <xdr:spPr>
        <a:xfrm>
          <a:off x="13089890" y="1051623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112395</xdr:rowOff>
    </xdr:from>
    <xdr:to>
      <xdr:col>81</xdr:col>
      <xdr:colOff>50800</xdr:colOff>
      <xdr:row>61</xdr:row>
      <xdr:rowOff>150495</xdr:rowOff>
    </xdr:to>
    <xdr:cxnSp macro="">
      <xdr:nvCxnSpPr>
        <xdr:cNvPr id="652" name="直線コネクタ 651">
          <a:extLst>
            <a:ext uri="{FF2B5EF4-FFF2-40B4-BE49-F238E27FC236}">
              <a16:creationId xmlns:a16="http://schemas.microsoft.com/office/drawing/2014/main" id="{E5EAA70D-9C23-47C9-BB0E-3B3DC98EDE62}"/>
            </a:ext>
          </a:extLst>
        </xdr:cNvPr>
        <xdr:cNvCxnSpPr/>
      </xdr:nvCxnSpPr>
      <xdr:spPr>
        <a:xfrm>
          <a:off x="13144500" y="10570845"/>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21590</xdr:rowOff>
    </xdr:from>
    <xdr:to>
      <xdr:col>72</xdr:col>
      <xdr:colOff>38100</xdr:colOff>
      <xdr:row>61</xdr:row>
      <xdr:rowOff>123190</xdr:rowOff>
    </xdr:to>
    <xdr:sp macro="" textlink="">
      <xdr:nvSpPr>
        <xdr:cNvPr id="653" name="楕円 652">
          <a:extLst>
            <a:ext uri="{FF2B5EF4-FFF2-40B4-BE49-F238E27FC236}">
              <a16:creationId xmlns:a16="http://schemas.microsoft.com/office/drawing/2014/main" id="{ED7048B9-17BC-4CCB-8D96-77416794B810}"/>
            </a:ext>
          </a:extLst>
        </xdr:cNvPr>
        <xdr:cNvSpPr/>
      </xdr:nvSpPr>
      <xdr:spPr>
        <a:xfrm>
          <a:off x="12303760" y="1047623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72390</xdr:rowOff>
    </xdr:from>
    <xdr:to>
      <xdr:col>76</xdr:col>
      <xdr:colOff>114300</xdr:colOff>
      <xdr:row>61</xdr:row>
      <xdr:rowOff>112395</xdr:rowOff>
    </xdr:to>
    <xdr:cxnSp macro="">
      <xdr:nvCxnSpPr>
        <xdr:cNvPr id="654" name="直線コネクタ 653">
          <a:extLst>
            <a:ext uri="{FF2B5EF4-FFF2-40B4-BE49-F238E27FC236}">
              <a16:creationId xmlns:a16="http://schemas.microsoft.com/office/drawing/2014/main" id="{517C7093-C03B-43F5-82DA-0BCF1D51A809}"/>
            </a:ext>
          </a:extLst>
        </xdr:cNvPr>
        <xdr:cNvCxnSpPr/>
      </xdr:nvCxnSpPr>
      <xdr:spPr>
        <a:xfrm>
          <a:off x="12346940" y="1053084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154940</xdr:rowOff>
    </xdr:from>
    <xdr:to>
      <xdr:col>67</xdr:col>
      <xdr:colOff>101600</xdr:colOff>
      <xdr:row>61</xdr:row>
      <xdr:rowOff>85090</xdr:rowOff>
    </xdr:to>
    <xdr:sp macro="" textlink="">
      <xdr:nvSpPr>
        <xdr:cNvPr id="655" name="楕円 654">
          <a:extLst>
            <a:ext uri="{FF2B5EF4-FFF2-40B4-BE49-F238E27FC236}">
              <a16:creationId xmlns:a16="http://schemas.microsoft.com/office/drawing/2014/main" id="{BEAEEF43-225A-4C33-A407-DE5194F0C702}"/>
            </a:ext>
          </a:extLst>
        </xdr:cNvPr>
        <xdr:cNvSpPr/>
      </xdr:nvSpPr>
      <xdr:spPr>
        <a:xfrm>
          <a:off x="11487150" y="104419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34290</xdr:rowOff>
    </xdr:from>
    <xdr:to>
      <xdr:col>71</xdr:col>
      <xdr:colOff>177800</xdr:colOff>
      <xdr:row>61</xdr:row>
      <xdr:rowOff>72390</xdr:rowOff>
    </xdr:to>
    <xdr:cxnSp macro="">
      <xdr:nvCxnSpPr>
        <xdr:cNvPr id="656" name="直線コネクタ 655">
          <a:extLst>
            <a:ext uri="{FF2B5EF4-FFF2-40B4-BE49-F238E27FC236}">
              <a16:creationId xmlns:a16="http://schemas.microsoft.com/office/drawing/2014/main" id="{9C5D3FD9-D0FF-47B0-91F9-D22D86595300}"/>
            </a:ext>
          </a:extLst>
        </xdr:cNvPr>
        <xdr:cNvCxnSpPr/>
      </xdr:nvCxnSpPr>
      <xdr:spPr>
        <a:xfrm>
          <a:off x="11541760" y="10492740"/>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154957</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DE16172D-77DE-4B91-BE17-31019E8F7331}"/>
            </a:ext>
          </a:extLst>
        </xdr:cNvPr>
        <xdr:cNvSpPr txBox="1"/>
      </xdr:nvSpPr>
      <xdr:spPr>
        <a:xfrm>
          <a:off x="13738234"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124477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940D8115-B5C9-4A75-979D-374C2715D99C}"/>
            </a:ext>
          </a:extLst>
        </xdr:cNvPr>
        <xdr:cNvSpPr txBox="1"/>
      </xdr:nvSpPr>
      <xdr:spPr>
        <a:xfrm>
          <a:off x="1295718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82567</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849DC0EE-0C88-4FE8-8FA5-05EE70A14F30}"/>
            </a:ext>
          </a:extLst>
        </xdr:cNvPr>
        <xdr:cNvSpPr txBox="1"/>
      </xdr:nvSpPr>
      <xdr:spPr>
        <a:xfrm>
          <a:off x="12171054" y="985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61612</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ADD4D8C5-9F12-4A72-B4CB-C7A1EA311946}"/>
            </a:ext>
          </a:extLst>
        </xdr:cNvPr>
        <xdr:cNvSpPr txBox="1"/>
      </xdr:nvSpPr>
      <xdr:spPr>
        <a:xfrm>
          <a:off x="11354444" y="983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20972</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EBA9D7D7-277A-499C-8F4C-ADD98E46D02A}"/>
            </a:ext>
          </a:extLst>
        </xdr:cNvPr>
        <xdr:cNvSpPr txBox="1"/>
      </xdr:nvSpPr>
      <xdr:spPr>
        <a:xfrm>
          <a:off x="13738234" y="1064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154322</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3E07AB19-7CA1-4981-BCE9-8A4C83B1BCDC}"/>
            </a:ext>
          </a:extLst>
        </xdr:cNvPr>
        <xdr:cNvSpPr txBox="1"/>
      </xdr:nvSpPr>
      <xdr:spPr>
        <a:xfrm>
          <a:off x="12957184" y="1061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114317</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4B7F737C-2E41-43A7-99B8-A99F0F8C32B9}"/>
            </a:ext>
          </a:extLst>
        </xdr:cNvPr>
        <xdr:cNvSpPr txBox="1"/>
      </xdr:nvSpPr>
      <xdr:spPr>
        <a:xfrm>
          <a:off x="12171054" y="1057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76217</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E60852D0-CC21-45CA-ADED-867A0FE4A0F3}"/>
            </a:ext>
          </a:extLst>
        </xdr:cNvPr>
        <xdr:cNvSpPr txBox="1"/>
      </xdr:nvSpPr>
      <xdr:spPr>
        <a:xfrm>
          <a:off x="113544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6F0D0995-490B-4A29-A797-981B031DA3A4}"/>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722B046D-95DB-4505-9988-9A4081A39DEE}"/>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46B21EE2-B5C4-444D-876A-B4429AFB1845}"/>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57C23EF0-C4FB-434C-957F-DCF74E82BCF7}"/>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E083C6A4-3D34-413C-B796-C70AA14954C2}"/>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373992BF-3D13-4EDB-A229-BBFEF17C5157}"/>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AC11F369-B9FC-4354-B0E4-4F20B3DFCFD4}"/>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621BAEDE-8F0E-4C03-8A71-C775D642BD93}"/>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6E660467-4BA9-411F-89F4-979020F2163E}"/>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DAE45060-0AF8-4EA1-8853-A15422B9853F}"/>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554C7DEB-3457-4E27-9ADF-BF4877E86685}"/>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1FEBA230-13A0-43E2-8D65-0276E136A7FB}"/>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BCF40DD8-B48A-46A9-AF53-CC715F149382}"/>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190AE835-09CF-4E75-AB26-F6D0FEA89DF8}"/>
            </a:ext>
          </a:extLst>
        </xdr:cNvPr>
        <xdr:cNvSpPr txBox="1"/>
      </xdr:nvSpPr>
      <xdr:spPr>
        <a:xfrm>
          <a:off x="16047266"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871A1049-7F53-4178-A9E3-4C3AE0CC9DE4}"/>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E56F6692-AC56-403D-B244-CE9257D56B90}"/>
            </a:ext>
          </a:extLst>
        </xdr:cNvPr>
        <xdr:cNvSpPr txBox="1"/>
      </xdr:nvSpPr>
      <xdr:spPr>
        <a:xfrm>
          <a:off x="16047266"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33FBF67F-ABFE-4240-89BD-CAD067DD81EE}"/>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A2D8022A-B49C-4829-B7AB-4EDC62368DA0}"/>
            </a:ext>
          </a:extLst>
        </xdr:cNvPr>
        <xdr:cNvSpPr txBox="1"/>
      </xdr:nvSpPr>
      <xdr:spPr>
        <a:xfrm>
          <a:off x="16047266"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B4D54241-AED0-468B-B791-DAE5BABD2398}"/>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10628128-E05A-4B28-B08E-F6D633162025}"/>
            </a:ext>
          </a:extLst>
        </xdr:cNvPr>
        <xdr:cNvSpPr txBox="1"/>
      </xdr:nvSpPr>
      <xdr:spPr>
        <a:xfrm>
          <a:off x="16047266"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6CB42AC6-73FA-4890-91BE-02B8780E496C}"/>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0ACE3B8D-6B66-481D-9855-6AFBA20A7522}"/>
            </a:ext>
          </a:extLst>
        </xdr:cNvPr>
        <xdr:cNvSpPr txBox="1"/>
      </xdr:nvSpPr>
      <xdr:spPr>
        <a:xfrm>
          <a:off x="16047266" y="93264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745C2ED2-B310-4632-A6DA-708873392685}"/>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35041CE4-9A64-4956-96DE-1B95049933AD}"/>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2D397ADE-00E8-412E-8F82-DC518A0158E7}"/>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81643</xdr:rowOff>
    </xdr:from>
    <xdr:to>
      <xdr:col>116</xdr:col>
      <xdr:colOff>62864</xdr:colOff>
      <xdr:row>64</xdr:row>
      <xdr:rowOff>117566</xdr:rowOff>
    </xdr:to>
    <xdr:cxnSp macro="">
      <xdr:nvCxnSpPr>
        <xdr:cNvPr id="690" name="直線コネクタ 689">
          <a:extLst>
            <a:ext uri="{FF2B5EF4-FFF2-40B4-BE49-F238E27FC236}">
              <a16:creationId xmlns:a16="http://schemas.microsoft.com/office/drawing/2014/main" id="{DC08B237-7575-4C19-9E07-F84CE6DC3A84}"/>
            </a:ext>
          </a:extLst>
        </xdr:cNvPr>
        <xdr:cNvCxnSpPr/>
      </xdr:nvCxnSpPr>
      <xdr:spPr>
        <a:xfrm flipV="1">
          <a:off x="19947254" y="9684748"/>
          <a:ext cx="0" cy="1405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121393</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5892D9CF-599B-4C6B-8F34-327E496B6A0C}"/>
            </a:ext>
          </a:extLst>
        </xdr:cNvPr>
        <xdr:cNvSpPr txBox="1"/>
      </xdr:nvSpPr>
      <xdr:spPr>
        <a:xfrm>
          <a:off x="19985990" y="1109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117566</xdr:rowOff>
    </xdr:from>
    <xdr:to>
      <xdr:col>116</xdr:col>
      <xdr:colOff>152400</xdr:colOff>
      <xdr:row>64</xdr:row>
      <xdr:rowOff>117566</xdr:rowOff>
    </xdr:to>
    <xdr:cxnSp macro="">
      <xdr:nvCxnSpPr>
        <xdr:cNvPr id="692" name="直線コネクタ 691">
          <a:extLst>
            <a:ext uri="{FF2B5EF4-FFF2-40B4-BE49-F238E27FC236}">
              <a16:creationId xmlns:a16="http://schemas.microsoft.com/office/drawing/2014/main" id="{FABF6ABF-EE37-4F52-82E7-C613E9438F0D}"/>
            </a:ext>
          </a:extLst>
        </xdr:cNvPr>
        <xdr:cNvCxnSpPr/>
      </xdr:nvCxnSpPr>
      <xdr:spPr>
        <a:xfrm>
          <a:off x="19885660" y="11090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28320</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1F340DAE-258B-4A43-8F1F-F4575B0A6D7B}"/>
            </a:ext>
          </a:extLst>
        </xdr:cNvPr>
        <xdr:cNvSpPr txBox="1"/>
      </xdr:nvSpPr>
      <xdr:spPr>
        <a:xfrm>
          <a:off x="19985990" y="945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81643</xdr:rowOff>
    </xdr:from>
    <xdr:to>
      <xdr:col>116</xdr:col>
      <xdr:colOff>152400</xdr:colOff>
      <xdr:row>56</xdr:row>
      <xdr:rowOff>81643</xdr:rowOff>
    </xdr:to>
    <xdr:cxnSp macro="">
      <xdr:nvCxnSpPr>
        <xdr:cNvPr id="694" name="直線コネクタ 693">
          <a:extLst>
            <a:ext uri="{FF2B5EF4-FFF2-40B4-BE49-F238E27FC236}">
              <a16:creationId xmlns:a16="http://schemas.microsoft.com/office/drawing/2014/main" id="{080FAFA4-792D-4986-90A5-3AEA213996C6}"/>
            </a:ext>
          </a:extLst>
        </xdr:cNvPr>
        <xdr:cNvCxnSpPr/>
      </xdr:nvCxnSpPr>
      <xdr:spPr>
        <a:xfrm>
          <a:off x="19885660" y="9684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22696</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E4D0206C-81BD-4799-9B55-108C1ACC4B84}"/>
            </a:ext>
          </a:extLst>
        </xdr:cNvPr>
        <xdr:cNvSpPr txBox="1"/>
      </xdr:nvSpPr>
      <xdr:spPr>
        <a:xfrm>
          <a:off x="19985990" y="106487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171269</xdr:rowOff>
    </xdr:from>
    <xdr:to>
      <xdr:col>116</xdr:col>
      <xdr:colOff>114300</xdr:colOff>
      <xdr:row>63</xdr:row>
      <xdr:rowOff>101419</xdr:rowOff>
    </xdr:to>
    <xdr:sp macro="" textlink="">
      <xdr:nvSpPr>
        <xdr:cNvPr id="696" name="フローチャート: 判断 695">
          <a:extLst>
            <a:ext uri="{FF2B5EF4-FFF2-40B4-BE49-F238E27FC236}">
              <a16:creationId xmlns:a16="http://schemas.microsoft.com/office/drawing/2014/main" id="{AB5F1E58-4CC3-4EE2-B858-71F2C5E87D17}"/>
            </a:ext>
          </a:extLst>
        </xdr:cNvPr>
        <xdr:cNvSpPr/>
      </xdr:nvSpPr>
      <xdr:spPr>
        <a:xfrm>
          <a:off x="19904710" y="1080497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168003</xdr:rowOff>
    </xdr:from>
    <xdr:to>
      <xdr:col>112</xdr:col>
      <xdr:colOff>38100</xdr:colOff>
      <xdr:row>63</xdr:row>
      <xdr:rowOff>98153</xdr:rowOff>
    </xdr:to>
    <xdr:sp macro="" textlink="">
      <xdr:nvSpPr>
        <xdr:cNvPr id="697" name="フローチャート: 判断 696">
          <a:extLst>
            <a:ext uri="{FF2B5EF4-FFF2-40B4-BE49-F238E27FC236}">
              <a16:creationId xmlns:a16="http://schemas.microsoft.com/office/drawing/2014/main" id="{6FFAD68C-81D8-482C-8E16-A9E8D854B6DC}"/>
            </a:ext>
          </a:extLst>
        </xdr:cNvPr>
        <xdr:cNvSpPr/>
      </xdr:nvSpPr>
      <xdr:spPr>
        <a:xfrm>
          <a:off x="19161760" y="10801713"/>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171269</xdr:rowOff>
    </xdr:from>
    <xdr:to>
      <xdr:col>107</xdr:col>
      <xdr:colOff>101600</xdr:colOff>
      <xdr:row>63</xdr:row>
      <xdr:rowOff>101419</xdr:rowOff>
    </xdr:to>
    <xdr:sp macro="" textlink="">
      <xdr:nvSpPr>
        <xdr:cNvPr id="698" name="フローチャート: 判断 697">
          <a:extLst>
            <a:ext uri="{FF2B5EF4-FFF2-40B4-BE49-F238E27FC236}">
              <a16:creationId xmlns:a16="http://schemas.microsoft.com/office/drawing/2014/main" id="{0F5F077C-7AB7-47D2-9BD7-B85F5FDABDBD}"/>
            </a:ext>
          </a:extLst>
        </xdr:cNvPr>
        <xdr:cNvSpPr/>
      </xdr:nvSpPr>
      <xdr:spPr>
        <a:xfrm>
          <a:off x="18345150" y="1080497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168003</xdr:rowOff>
    </xdr:from>
    <xdr:to>
      <xdr:col>102</xdr:col>
      <xdr:colOff>165100</xdr:colOff>
      <xdr:row>63</xdr:row>
      <xdr:rowOff>98153</xdr:rowOff>
    </xdr:to>
    <xdr:sp macro="" textlink="">
      <xdr:nvSpPr>
        <xdr:cNvPr id="699" name="フローチャート: 判断 698">
          <a:extLst>
            <a:ext uri="{FF2B5EF4-FFF2-40B4-BE49-F238E27FC236}">
              <a16:creationId xmlns:a16="http://schemas.microsoft.com/office/drawing/2014/main" id="{FB46B696-CF08-458D-9C7C-4258F3C67889}"/>
            </a:ext>
          </a:extLst>
        </xdr:cNvPr>
        <xdr:cNvSpPr/>
      </xdr:nvSpPr>
      <xdr:spPr>
        <a:xfrm>
          <a:off x="17547590" y="10801713"/>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171269</xdr:rowOff>
    </xdr:from>
    <xdr:to>
      <xdr:col>98</xdr:col>
      <xdr:colOff>38100</xdr:colOff>
      <xdr:row>63</xdr:row>
      <xdr:rowOff>101419</xdr:rowOff>
    </xdr:to>
    <xdr:sp macro="" textlink="">
      <xdr:nvSpPr>
        <xdr:cNvPr id="700" name="フローチャート: 判断 699">
          <a:extLst>
            <a:ext uri="{FF2B5EF4-FFF2-40B4-BE49-F238E27FC236}">
              <a16:creationId xmlns:a16="http://schemas.microsoft.com/office/drawing/2014/main" id="{EA74FC1F-43B7-4A72-9C04-4FD3BA09C001}"/>
            </a:ext>
          </a:extLst>
        </xdr:cNvPr>
        <xdr:cNvSpPr/>
      </xdr:nvSpPr>
      <xdr:spPr>
        <a:xfrm>
          <a:off x="16761460" y="10804979"/>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5525D8E0-94B4-404E-97EA-3151C54CFAC6}"/>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6A091037-BEEF-4C1E-91C8-6671DA54A05E}"/>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CF35716D-B7F3-4863-A2F1-E6ABA4D3061B}"/>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22BA959A-1D7D-477E-9AEB-6B8CF6BA68B0}"/>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B0209CBC-2A84-4D42-9E6E-E59D902EA2BE}"/>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65133</xdr:rowOff>
    </xdr:from>
    <xdr:to>
      <xdr:col>116</xdr:col>
      <xdr:colOff>114300</xdr:colOff>
      <xdr:row>63</xdr:row>
      <xdr:rowOff>166733</xdr:rowOff>
    </xdr:to>
    <xdr:sp macro="" textlink="">
      <xdr:nvSpPr>
        <xdr:cNvPr id="706" name="楕円 705">
          <a:extLst>
            <a:ext uri="{FF2B5EF4-FFF2-40B4-BE49-F238E27FC236}">
              <a16:creationId xmlns:a16="http://schemas.microsoft.com/office/drawing/2014/main" id="{ADAC7CF4-4759-43CD-9861-D68D6409F30A}"/>
            </a:ext>
          </a:extLst>
        </xdr:cNvPr>
        <xdr:cNvSpPr/>
      </xdr:nvSpPr>
      <xdr:spPr>
        <a:xfrm>
          <a:off x="19904710" y="1086457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43560</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ADD850ED-6393-4190-ACD4-E0BD3C053B4F}"/>
            </a:ext>
          </a:extLst>
        </xdr:cNvPr>
        <xdr:cNvSpPr txBox="1"/>
      </xdr:nvSpPr>
      <xdr:spPr>
        <a:xfrm>
          <a:off x="19985990" y="1084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1451</xdr:rowOff>
    </xdr:from>
    <xdr:to>
      <xdr:col>112</xdr:col>
      <xdr:colOff>38100</xdr:colOff>
      <xdr:row>62</xdr:row>
      <xdr:rowOff>103051</xdr:rowOff>
    </xdr:to>
    <xdr:sp macro="" textlink="">
      <xdr:nvSpPr>
        <xdr:cNvPr id="708" name="楕円 707">
          <a:extLst>
            <a:ext uri="{FF2B5EF4-FFF2-40B4-BE49-F238E27FC236}">
              <a16:creationId xmlns:a16="http://schemas.microsoft.com/office/drawing/2014/main" id="{C8CEF8D3-B5BB-476D-A1E9-408B25B46BB6}"/>
            </a:ext>
          </a:extLst>
        </xdr:cNvPr>
        <xdr:cNvSpPr/>
      </xdr:nvSpPr>
      <xdr:spPr>
        <a:xfrm>
          <a:off x="19161760" y="10631351"/>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52251</xdr:rowOff>
    </xdr:from>
    <xdr:to>
      <xdr:col>116</xdr:col>
      <xdr:colOff>63500</xdr:colOff>
      <xdr:row>63</xdr:row>
      <xdr:rowOff>115933</xdr:rowOff>
    </xdr:to>
    <xdr:cxnSp macro="">
      <xdr:nvCxnSpPr>
        <xdr:cNvPr id="709" name="直線コネクタ 708">
          <a:extLst>
            <a:ext uri="{FF2B5EF4-FFF2-40B4-BE49-F238E27FC236}">
              <a16:creationId xmlns:a16="http://schemas.microsoft.com/office/drawing/2014/main" id="{E34C79DF-9729-47A5-AFC3-EAD293897EF3}"/>
            </a:ext>
          </a:extLst>
        </xdr:cNvPr>
        <xdr:cNvCxnSpPr/>
      </xdr:nvCxnSpPr>
      <xdr:spPr>
        <a:xfrm>
          <a:off x="19204940" y="10685961"/>
          <a:ext cx="742950" cy="23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11249</xdr:rowOff>
    </xdr:from>
    <xdr:to>
      <xdr:col>107</xdr:col>
      <xdr:colOff>101600</xdr:colOff>
      <xdr:row>62</xdr:row>
      <xdr:rowOff>112849</xdr:rowOff>
    </xdr:to>
    <xdr:sp macro="" textlink="">
      <xdr:nvSpPr>
        <xdr:cNvPr id="710" name="楕円 709">
          <a:extLst>
            <a:ext uri="{FF2B5EF4-FFF2-40B4-BE49-F238E27FC236}">
              <a16:creationId xmlns:a16="http://schemas.microsoft.com/office/drawing/2014/main" id="{E94E3329-428C-4C79-A45C-C26ED4509A5F}"/>
            </a:ext>
          </a:extLst>
        </xdr:cNvPr>
        <xdr:cNvSpPr/>
      </xdr:nvSpPr>
      <xdr:spPr>
        <a:xfrm>
          <a:off x="18345150" y="1064305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52251</xdr:rowOff>
    </xdr:from>
    <xdr:to>
      <xdr:col>111</xdr:col>
      <xdr:colOff>177800</xdr:colOff>
      <xdr:row>62</xdr:row>
      <xdr:rowOff>62049</xdr:rowOff>
    </xdr:to>
    <xdr:cxnSp macro="">
      <xdr:nvCxnSpPr>
        <xdr:cNvPr id="711" name="直線コネクタ 710">
          <a:extLst>
            <a:ext uri="{FF2B5EF4-FFF2-40B4-BE49-F238E27FC236}">
              <a16:creationId xmlns:a16="http://schemas.microsoft.com/office/drawing/2014/main" id="{5B24F424-D0A8-4D79-9159-D6998BF349B7}"/>
            </a:ext>
          </a:extLst>
        </xdr:cNvPr>
        <xdr:cNvCxnSpPr/>
      </xdr:nvCxnSpPr>
      <xdr:spPr>
        <a:xfrm flipV="1">
          <a:off x="18399760" y="10685961"/>
          <a:ext cx="80518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24312</xdr:rowOff>
    </xdr:from>
    <xdr:to>
      <xdr:col>102</xdr:col>
      <xdr:colOff>165100</xdr:colOff>
      <xdr:row>62</xdr:row>
      <xdr:rowOff>125912</xdr:rowOff>
    </xdr:to>
    <xdr:sp macro="" textlink="">
      <xdr:nvSpPr>
        <xdr:cNvPr id="712" name="楕円 711">
          <a:extLst>
            <a:ext uri="{FF2B5EF4-FFF2-40B4-BE49-F238E27FC236}">
              <a16:creationId xmlns:a16="http://schemas.microsoft.com/office/drawing/2014/main" id="{105CDFC2-65D3-455C-86D5-0D372FD46FDC}"/>
            </a:ext>
          </a:extLst>
        </xdr:cNvPr>
        <xdr:cNvSpPr/>
      </xdr:nvSpPr>
      <xdr:spPr>
        <a:xfrm>
          <a:off x="17547590" y="10650402"/>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62049</xdr:rowOff>
    </xdr:from>
    <xdr:to>
      <xdr:col>107</xdr:col>
      <xdr:colOff>50800</xdr:colOff>
      <xdr:row>62</xdr:row>
      <xdr:rowOff>75112</xdr:rowOff>
    </xdr:to>
    <xdr:cxnSp macro="">
      <xdr:nvCxnSpPr>
        <xdr:cNvPr id="713" name="直線コネクタ 712">
          <a:extLst>
            <a:ext uri="{FF2B5EF4-FFF2-40B4-BE49-F238E27FC236}">
              <a16:creationId xmlns:a16="http://schemas.microsoft.com/office/drawing/2014/main" id="{8681CA51-6523-48C3-A309-3E83B4BADECE}"/>
            </a:ext>
          </a:extLst>
        </xdr:cNvPr>
        <xdr:cNvCxnSpPr/>
      </xdr:nvCxnSpPr>
      <xdr:spPr>
        <a:xfrm flipV="1">
          <a:off x="17602200" y="10688139"/>
          <a:ext cx="797560" cy="1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34109</xdr:rowOff>
    </xdr:from>
    <xdr:to>
      <xdr:col>98</xdr:col>
      <xdr:colOff>38100</xdr:colOff>
      <xdr:row>62</xdr:row>
      <xdr:rowOff>135709</xdr:rowOff>
    </xdr:to>
    <xdr:sp macro="" textlink="">
      <xdr:nvSpPr>
        <xdr:cNvPr id="714" name="楕円 713">
          <a:extLst>
            <a:ext uri="{FF2B5EF4-FFF2-40B4-BE49-F238E27FC236}">
              <a16:creationId xmlns:a16="http://schemas.microsoft.com/office/drawing/2014/main" id="{EEB65082-9029-4885-8856-AE9774CDE800}"/>
            </a:ext>
          </a:extLst>
        </xdr:cNvPr>
        <xdr:cNvSpPr/>
      </xdr:nvSpPr>
      <xdr:spPr>
        <a:xfrm>
          <a:off x="16761460" y="10662104"/>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75112</xdr:rowOff>
    </xdr:from>
    <xdr:to>
      <xdr:col>102</xdr:col>
      <xdr:colOff>114300</xdr:colOff>
      <xdr:row>62</xdr:row>
      <xdr:rowOff>84909</xdr:rowOff>
    </xdr:to>
    <xdr:cxnSp macro="">
      <xdr:nvCxnSpPr>
        <xdr:cNvPr id="715" name="直線コネクタ 714">
          <a:extLst>
            <a:ext uri="{FF2B5EF4-FFF2-40B4-BE49-F238E27FC236}">
              <a16:creationId xmlns:a16="http://schemas.microsoft.com/office/drawing/2014/main" id="{4B836C16-3CCA-4C93-ACBC-1267304D6BA3}"/>
            </a:ext>
          </a:extLst>
        </xdr:cNvPr>
        <xdr:cNvCxnSpPr/>
      </xdr:nvCxnSpPr>
      <xdr:spPr>
        <a:xfrm flipV="1">
          <a:off x="16804640" y="10705012"/>
          <a:ext cx="79756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89280</xdr:rowOff>
    </xdr:from>
    <xdr:ext cx="469744" cy="259045"/>
    <xdr:sp macro="" textlink="">
      <xdr:nvSpPr>
        <xdr:cNvPr id="716" name="n_1aveValue【保健センター・保健所】&#10;一人当たり面積">
          <a:extLst>
            <a:ext uri="{FF2B5EF4-FFF2-40B4-BE49-F238E27FC236}">
              <a16:creationId xmlns:a16="http://schemas.microsoft.com/office/drawing/2014/main" id="{9692A388-6668-40AF-B38C-9ED80017EFF3}"/>
            </a:ext>
          </a:extLst>
        </xdr:cNvPr>
        <xdr:cNvSpPr txBox="1"/>
      </xdr:nvSpPr>
      <xdr:spPr>
        <a:xfrm>
          <a:off x="18982132" y="10894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92546</xdr:rowOff>
    </xdr:from>
    <xdr:ext cx="469744" cy="259045"/>
    <xdr:sp macro="" textlink="">
      <xdr:nvSpPr>
        <xdr:cNvPr id="717" name="n_2aveValue【保健センター・保健所】&#10;一人当たり面積">
          <a:extLst>
            <a:ext uri="{FF2B5EF4-FFF2-40B4-BE49-F238E27FC236}">
              <a16:creationId xmlns:a16="http://schemas.microsoft.com/office/drawing/2014/main" id="{CF1B6070-9572-49D0-ABDB-68F11842A51F}"/>
            </a:ext>
          </a:extLst>
        </xdr:cNvPr>
        <xdr:cNvSpPr txBox="1"/>
      </xdr:nvSpPr>
      <xdr:spPr>
        <a:xfrm>
          <a:off x="18182032" y="10897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89280</xdr:rowOff>
    </xdr:from>
    <xdr:ext cx="469744" cy="259045"/>
    <xdr:sp macro="" textlink="">
      <xdr:nvSpPr>
        <xdr:cNvPr id="718" name="n_3aveValue【保健センター・保健所】&#10;一人当たり面積">
          <a:extLst>
            <a:ext uri="{FF2B5EF4-FFF2-40B4-BE49-F238E27FC236}">
              <a16:creationId xmlns:a16="http://schemas.microsoft.com/office/drawing/2014/main" id="{D82D8719-43A2-4304-9DED-9F55D0763975}"/>
            </a:ext>
          </a:extLst>
        </xdr:cNvPr>
        <xdr:cNvSpPr txBox="1"/>
      </xdr:nvSpPr>
      <xdr:spPr>
        <a:xfrm>
          <a:off x="17384472" y="10894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92546</xdr:rowOff>
    </xdr:from>
    <xdr:ext cx="469744" cy="259045"/>
    <xdr:sp macro="" textlink="">
      <xdr:nvSpPr>
        <xdr:cNvPr id="719" name="n_4aveValue【保健センター・保健所】&#10;一人当たり面積">
          <a:extLst>
            <a:ext uri="{FF2B5EF4-FFF2-40B4-BE49-F238E27FC236}">
              <a16:creationId xmlns:a16="http://schemas.microsoft.com/office/drawing/2014/main" id="{4BB80F9E-62D1-4CF8-933A-D97FEA14AD80}"/>
            </a:ext>
          </a:extLst>
        </xdr:cNvPr>
        <xdr:cNvSpPr txBox="1"/>
      </xdr:nvSpPr>
      <xdr:spPr>
        <a:xfrm>
          <a:off x="16588817" y="10897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119578</xdr:rowOff>
    </xdr:from>
    <xdr:ext cx="469744" cy="259045"/>
    <xdr:sp macro="" textlink="">
      <xdr:nvSpPr>
        <xdr:cNvPr id="720" name="n_1mainValue【保健センター・保健所】&#10;一人当たり面積">
          <a:extLst>
            <a:ext uri="{FF2B5EF4-FFF2-40B4-BE49-F238E27FC236}">
              <a16:creationId xmlns:a16="http://schemas.microsoft.com/office/drawing/2014/main" id="{5A4874B6-6F0B-480F-8DFF-62B16EEE91B7}"/>
            </a:ext>
          </a:extLst>
        </xdr:cNvPr>
        <xdr:cNvSpPr txBox="1"/>
      </xdr:nvSpPr>
      <xdr:spPr>
        <a:xfrm>
          <a:off x="18982132" y="1040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129376</xdr:rowOff>
    </xdr:from>
    <xdr:ext cx="469744" cy="259045"/>
    <xdr:sp macro="" textlink="">
      <xdr:nvSpPr>
        <xdr:cNvPr id="721" name="n_2mainValue【保健センター・保健所】&#10;一人当たり面積">
          <a:extLst>
            <a:ext uri="{FF2B5EF4-FFF2-40B4-BE49-F238E27FC236}">
              <a16:creationId xmlns:a16="http://schemas.microsoft.com/office/drawing/2014/main" id="{DD64DE33-5982-47F9-9A45-22D43F52DD3B}"/>
            </a:ext>
          </a:extLst>
        </xdr:cNvPr>
        <xdr:cNvSpPr txBox="1"/>
      </xdr:nvSpPr>
      <xdr:spPr>
        <a:xfrm>
          <a:off x="18182032" y="10420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142439</xdr:rowOff>
    </xdr:from>
    <xdr:ext cx="469744" cy="259045"/>
    <xdr:sp macro="" textlink="">
      <xdr:nvSpPr>
        <xdr:cNvPr id="722" name="n_3mainValue【保健センター・保健所】&#10;一人当たり面積">
          <a:extLst>
            <a:ext uri="{FF2B5EF4-FFF2-40B4-BE49-F238E27FC236}">
              <a16:creationId xmlns:a16="http://schemas.microsoft.com/office/drawing/2014/main" id="{FED0BDB0-028F-4746-A184-10FA69991CE8}"/>
            </a:ext>
          </a:extLst>
        </xdr:cNvPr>
        <xdr:cNvSpPr txBox="1"/>
      </xdr:nvSpPr>
      <xdr:spPr>
        <a:xfrm>
          <a:off x="17384472" y="10427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152236</xdr:rowOff>
    </xdr:from>
    <xdr:ext cx="469744" cy="259045"/>
    <xdr:sp macro="" textlink="">
      <xdr:nvSpPr>
        <xdr:cNvPr id="723" name="n_4mainValue【保健センター・保健所】&#10;一人当たり面積">
          <a:extLst>
            <a:ext uri="{FF2B5EF4-FFF2-40B4-BE49-F238E27FC236}">
              <a16:creationId xmlns:a16="http://schemas.microsoft.com/office/drawing/2014/main" id="{230DA0EB-3716-4D0E-B6C0-40134F1A96DD}"/>
            </a:ext>
          </a:extLst>
        </xdr:cNvPr>
        <xdr:cNvSpPr txBox="1"/>
      </xdr:nvSpPr>
      <xdr:spPr>
        <a:xfrm>
          <a:off x="16588817" y="1043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BBCFD2C1-DBBE-41C7-ABCB-3010976C3134}"/>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5EE4213A-4390-48B5-B131-5783AB42CC20}"/>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F84E2B3A-32C1-4EEA-A869-5039D81B3F73}"/>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D748BC6B-D3C9-4631-90A8-05DDE254F7E3}"/>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26143554-766C-46C7-93BD-E256FD3C8936}"/>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10F13158-7FE5-4662-9F3E-2ABC0F2B12D1}"/>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E29FB137-475F-4493-B9BB-A84D6E5ED804}"/>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3AB69841-85EB-4B41-93AD-DBAF4DED2A09}"/>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E67E4DF9-1F49-478E-8706-076077096E99}"/>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31368276-DEAD-4960-9695-8E17B6C43131}"/>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D123DD81-558D-4E14-920A-E6FD29CBEF91}"/>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102EE8E9-42A2-497E-B01B-5247700BC7E6}"/>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B56290E1-970B-48F6-8DD7-45FFCAFDC03E}"/>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334F074E-5305-44D4-8D94-15E81CE7AE9D}"/>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D78AFC07-EEA7-477E-83E4-0B47CE1AD85F}"/>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11E679EB-6ADB-4090-8917-A18ECC7461DD}"/>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765FB043-9B01-4804-9F0B-96EAB8C4E701}"/>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AABC1DED-3E54-4FB1-A143-BA25AC953254}"/>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880D29D9-911D-4FE3-983F-8F4DB02A1246}"/>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DA54B2A4-6339-4594-8CB4-7C6E51FBBE55}"/>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40536669-85C8-45F1-9993-D19B110E4297}"/>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FCB65667-3B99-4DF0-9838-88DF7135F2E3}"/>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309A0766-38B1-4E78-B998-FB485198CB3C}"/>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6B872976-1E10-4C8D-A7E9-DB1573A728A3}"/>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114300</xdr:rowOff>
    </xdr:to>
    <xdr:cxnSp macro="">
      <xdr:nvCxnSpPr>
        <xdr:cNvPr id="748" name="直線コネクタ 747">
          <a:extLst>
            <a:ext uri="{FF2B5EF4-FFF2-40B4-BE49-F238E27FC236}">
              <a16:creationId xmlns:a16="http://schemas.microsoft.com/office/drawing/2014/main" id="{C0D58E7E-24E5-4F42-8E30-20BC514085E0}"/>
            </a:ext>
          </a:extLst>
        </xdr:cNvPr>
        <xdr:cNvCxnSpPr/>
      </xdr:nvCxnSpPr>
      <xdr:spPr>
        <a:xfrm flipV="1">
          <a:off x="14703424" y="13230225"/>
          <a:ext cx="0" cy="1628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9" name="【消防施設】&#10;有形固定資産減価償却率最小値テキスト">
          <a:extLst>
            <a:ext uri="{FF2B5EF4-FFF2-40B4-BE49-F238E27FC236}">
              <a16:creationId xmlns:a16="http://schemas.microsoft.com/office/drawing/2014/main" id="{20B463AE-9741-43DA-B1D9-119BFCF63BD9}"/>
            </a:ext>
          </a:extLst>
        </xdr:cNvPr>
        <xdr:cNvSpPr txBox="1"/>
      </xdr:nvSpPr>
      <xdr:spPr>
        <a:xfrm>
          <a:off x="1474216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0" name="直線コネクタ 749">
          <a:extLst>
            <a:ext uri="{FF2B5EF4-FFF2-40B4-BE49-F238E27FC236}">
              <a16:creationId xmlns:a16="http://schemas.microsoft.com/office/drawing/2014/main" id="{BA8C6D78-E444-4D89-8F03-B64F29862A20}"/>
            </a:ext>
          </a:extLst>
        </xdr:cNvPr>
        <xdr:cNvCxnSpPr/>
      </xdr:nvCxnSpPr>
      <xdr:spPr>
        <a:xfrm>
          <a:off x="1461135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628FB13D-924A-49AB-A755-2CADB01051C0}"/>
            </a:ext>
          </a:extLst>
        </xdr:cNvPr>
        <xdr:cNvSpPr txBox="1"/>
      </xdr:nvSpPr>
      <xdr:spPr>
        <a:xfrm>
          <a:off x="1474216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52" name="直線コネクタ 751">
          <a:extLst>
            <a:ext uri="{FF2B5EF4-FFF2-40B4-BE49-F238E27FC236}">
              <a16:creationId xmlns:a16="http://schemas.microsoft.com/office/drawing/2014/main" id="{4D347249-1774-400F-85C5-93B2E0CBAEC5}"/>
            </a:ext>
          </a:extLst>
        </xdr:cNvPr>
        <xdr:cNvCxnSpPr/>
      </xdr:nvCxnSpPr>
      <xdr:spPr>
        <a:xfrm>
          <a:off x="14611350" y="13230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92091</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2FBFA015-1B79-41E8-95B2-A24169427995}"/>
            </a:ext>
          </a:extLst>
        </xdr:cNvPr>
        <xdr:cNvSpPr txBox="1"/>
      </xdr:nvSpPr>
      <xdr:spPr>
        <a:xfrm>
          <a:off x="14742160" y="13983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69214</xdr:rowOff>
    </xdr:from>
    <xdr:to>
      <xdr:col>85</xdr:col>
      <xdr:colOff>177800</xdr:colOff>
      <xdr:row>82</xdr:row>
      <xdr:rowOff>170814</xdr:rowOff>
    </xdr:to>
    <xdr:sp macro="" textlink="">
      <xdr:nvSpPr>
        <xdr:cNvPr id="754" name="フローチャート: 判断 753">
          <a:extLst>
            <a:ext uri="{FF2B5EF4-FFF2-40B4-BE49-F238E27FC236}">
              <a16:creationId xmlns:a16="http://schemas.microsoft.com/office/drawing/2014/main" id="{1BF211C3-9A57-4043-A3DD-FC580272CE64}"/>
            </a:ext>
          </a:extLst>
        </xdr:cNvPr>
        <xdr:cNvSpPr/>
      </xdr:nvSpPr>
      <xdr:spPr>
        <a:xfrm>
          <a:off x="14649450" y="14126209"/>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63500</xdr:rowOff>
    </xdr:from>
    <xdr:to>
      <xdr:col>81</xdr:col>
      <xdr:colOff>101600</xdr:colOff>
      <xdr:row>82</xdr:row>
      <xdr:rowOff>165100</xdr:rowOff>
    </xdr:to>
    <xdr:sp macro="" textlink="">
      <xdr:nvSpPr>
        <xdr:cNvPr id="755" name="フローチャート: 判断 754">
          <a:extLst>
            <a:ext uri="{FF2B5EF4-FFF2-40B4-BE49-F238E27FC236}">
              <a16:creationId xmlns:a16="http://schemas.microsoft.com/office/drawing/2014/main" id="{F0D5AC99-34E1-4F52-9935-ABB899566A8A}"/>
            </a:ext>
          </a:extLst>
        </xdr:cNvPr>
        <xdr:cNvSpPr/>
      </xdr:nvSpPr>
      <xdr:spPr>
        <a:xfrm>
          <a:off x="13887450" y="141185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40639</xdr:rowOff>
    </xdr:from>
    <xdr:to>
      <xdr:col>76</xdr:col>
      <xdr:colOff>165100</xdr:colOff>
      <xdr:row>82</xdr:row>
      <xdr:rowOff>142239</xdr:rowOff>
    </xdr:to>
    <xdr:sp macro="" textlink="">
      <xdr:nvSpPr>
        <xdr:cNvPr id="756" name="フローチャート: 判断 755">
          <a:extLst>
            <a:ext uri="{FF2B5EF4-FFF2-40B4-BE49-F238E27FC236}">
              <a16:creationId xmlns:a16="http://schemas.microsoft.com/office/drawing/2014/main" id="{C6ED5098-C5BF-4DBA-BCA2-0C82972A9D04}"/>
            </a:ext>
          </a:extLst>
        </xdr:cNvPr>
        <xdr:cNvSpPr/>
      </xdr:nvSpPr>
      <xdr:spPr>
        <a:xfrm>
          <a:off x="13089890" y="1409953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25400</xdr:rowOff>
    </xdr:from>
    <xdr:to>
      <xdr:col>72</xdr:col>
      <xdr:colOff>38100</xdr:colOff>
      <xdr:row>82</xdr:row>
      <xdr:rowOff>127000</xdr:rowOff>
    </xdr:to>
    <xdr:sp macro="" textlink="">
      <xdr:nvSpPr>
        <xdr:cNvPr id="757" name="フローチャート: 判断 756">
          <a:extLst>
            <a:ext uri="{FF2B5EF4-FFF2-40B4-BE49-F238E27FC236}">
              <a16:creationId xmlns:a16="http://schemas.microsoft.com/office/drawing/2014/main" id="{5317CF00-515B-4930-8E3D-D44D3950ACD7}"/>
            </a:ext>
          </a:extLst>
        </xdr:cNvPr>
        <xdr:cNvSpPr/>
      </xdr:nvSpPr>
      <xdr:spPr>
        <a:xfrm>
          <a:off x="12303760" y="140804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29211</xdr:rowOff>
    </xdr:from>
    <xdr:to>
      <xdr:col>67</xdr:col>
      <xdr:colOff>101600</xdr:colOff>
      <xdr:row>82</xdr:row>
      <xdr:rowOff>130811</xdr:rowOff>
    </xdr:to>
    <xdr:sp macro="" textlink="">
      <xdr:nvSpPr>
        <xdr:cNvPr id="758" name="フローチャート: 判断 757">
          <a:extLst>
            <a:ext uri="{FF2B5EF4-FFF2-40B4-BE49-F238E27FC236}">
              <a16:creationId xmlns:a16="http://schemas.microsoft.com/office/drawing/2014/main" id="{945AEDE0-E0F6-42D7-B731-8DEF41ECF16D}"/>
            </a:ext>
          </a:extLst>
        </xdr:cNvPr>
        <xdr:cNvSpPr/>
      </xdr:nvSpPr>
      <xdr:spPr>
        <a:xfrm>
          <a:off x="11487150" y="1408620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DEB369D0-5912-4DD6-9F07-48620552323B}"/>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A91717BC-719B-4C43-9F26-A979DCB5BBDB}"/>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3268D9FD-FEDE-4C22-8FCE-432887F632D2}"/>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EA742101-FCE1-415D-B666-37D2DDEADF67}"/>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A432D56F-DC57-422C-B128-A4CBBE73FB5C}"/>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82550</xdr:rowOff>
    </xdr:from>
    <xdr:to>
      <xdr:col>85</xdr:col>
      <xdr:colOff>177800</xdr:colOff>
      <xdr:row>85</xdr:row>
      <xdr:rowOff>12700</xdr:rowOff>
    </xdr:to>
    <xdr:sp macro="" textlink="">
      <xdr:nvSpPr>
        <xdr:cNvPr id="764" name="楕円 763">
          <a:extLst>
            <a:ext uri="{FF2B5EF4-FFF2-40B4-BE49-F238E27FC236}">
              <a16:creationId xmlns:a16="http://schemas.microsoft.com/office/drawing/2014/main" id="{53598DAF-E621-4F92-90E5-C50915522174}"/>
            </a:ext>
          </a:extLst>
        </xdr:cNvPr>
        <xdr:cNvSpPr/>
      </xdr:nvSpPr>
      <xdr:spPr>
        <a:xfrm>
          <a:off x="14649450" y="1448625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60977</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FE5BCA5D-3B89-4818-B2AC-85AF1847D137}"/>
            </a:ext>
          </a:extLst>
        </xdr:cNvPr>
        <xdr:cNvSpPr txBox="1"/>
      </xdr:nvSpPr>
      <xdr:spPr>
        <a:xfrm>
          <a:off x="14742160" y="1445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46355</xdr:rowOff>
    </xdr:from>
    <xdr:to>
      <xdr:col>81</xdr:col>
      <xdr:colOff>101600</xdr:colOff>
      <xdr:row>84</xdr:row>
      <xdr:rowOff>147955</xdr:rowOff>
    </xdr:to>
    <xdr:sp macro="" textlink="">
      <xdr:nvSpPr>
        <xdr:cNvPr id="766" name="楕円 765">
          <a:extLst>
            <a:ext uri="{FF2B5EF4-FFF2-40B4-BE49-F238E27FC236}">
              <a16:creationId xmlns:a16="http://schemas.microsoft.com/office/drawing/2014/main" id="{74B1150C-E828-4C5F-AB38-E6C2F8E684B8}"/>
            </a:ext>
          </a:extLst>
        </xdr:cNvPr>
        <xdr:cNvSpPr/>
      </xdr:nvSpPr>
      <xdr:spPr>
        <a:xfrm>
          <a:off x="13887450" y="144500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97155</xdr:rowOff>
    </xdr:from>
    <xdr:to>
      <xdr:col>85</xdr:col>
      <xdr:colOff>127000</xdr:colOff>
      <xdr:row>84</xdr:row>
      <xdr:rowOff>133350</xdr:rowOff>
    </xdr:to>
    <xdr:cxnSp macro="">
      <xdr:nvCxnSpPr>
        <xdr:cNvPr id="767" name="直線コネクタ 766">
          <a:extLst>
            <a:ext uri="{FF2B5EF4-FFF2-40B4-BE49-F238E27FC236}">
              <a16:creationId xmlns:a16="http://schemas.microsoft.com/office/drawing/2014/main" id="{3712320F-A81E-44CE-9512-687411BC4A23}"/>
            </a:ext>
          </a:extLst>
        </xdr:cNvPr>
        <xdr:cNvCxnSpPr/>
      </xdr:nvCxnSpPr>
      <xdr:spPr>
        <a:xfrm>
          <a:off x="13942060" y="14495145"/>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13970</xdr:rowOff>
    </xdr:from>
    <xdr:to>
      <xdr:col>76</xdr:col>
      <xdr:colOff>165100</xdr:colOff>
      <xdr:row>84</xdr:row>
      <xdr:rowOff>115570</xdr:rowOff>
    </xdr:to>
    <xdr:sp macro="" textlink="">
      <xdr:nvSpPr>
        <xdr:cNvPr id="768" name="楕円 767">
          <a:extLst>
            <a:ext uri="{FF2B5EF4-FFF2-40B4-BE49-F238E27FC236}">
              <a16:creationId xmlns:a16="http://schemas.microsoft.com/office/drawing/2014/main" id="{9CD06E49-AB38-46EF-B626-A170A318FF62}"/>
            </a:ext>
          </a:extLst>
        </xdr:cNvPr>
        <xdr:cNvSpPr/>
      </xdr:nvSpPr>
      <xdr:spPr>
        <a:xfrm>
          <a:off x="13089890" y="1441958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64770</xdr:rowOff>
    </xdr:from>
    <xdr:to>
      <xdr:col>81</xdr:col>
      <xdr:colOff>50800</xdr:colOff>
      <xdr:row>84</xdr:row>
      <xdr:rowOff>97155</xdr:rowOff>
    </xdr:to>
    <xdr:cxnSp macro="">
      <xdr:nvCxnSpPr>
        <xdr:cNvPr id="769" name="直線コネクタ 768">
          <a:extLst>
            <a:ext uri="{FF2B5EF4-FFF2-40B4-BE49-F238E27FC236}">
              <a16:creationId xmlns:a16="http://schemas.microsoft.com/office/drawing/2014/main" id="{FFBB8F6D-C45E-4621-BBAC-9DCAF4313C74}"/>
            </a:ext>
          </a:extLst>
        </xdr:cNvPr>
        <xdr:cNvCxnSpPr/>
      </xdr:nvCxnSpPr>
      <xdr:spPr>
        <a:xfrm>
          <a:off x="13144500" y="14464665"/>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153036</xdr:rowOff>
    </xdr:from>
    <xdr:to>
      <xdr:col>72</xdr:col>
      <xdr:colOff>38100</xdr:colOff>
      <xdr:row>84</xdr:row>
      <xdr:rowOff>83186</xdr:rowOff>
    </xdr:to>
    <xdr:sp macro="" textlink="">
      <xdr:nvSpPr>
        <xdr:cNvPr id="770" name="楕円 769">
          <a:extLst>
            <a:ext uri="{FF2B5EF4-FFF2-40B4-BE49-F238E27FC236}">
              <a16:creationId xmlns:a16="http://schemas.microsoft.com/office/drawing/2014/main" id="{A83E3F70-451C-4B38-957E-08C88274B55B}"/>
            </a:ext>
          </a:extLst>
        </xdr:cNvPr>
        <xdr:cNvSpPr/>
      </xdr:nvSpPr>
      <xdr:spPr>
        <a:xfrm>
          <a:off x="12303760" y="1438338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32386</xdr:rowOff>
    </xdr:from>
    <xdr:to>
      <xdr:col>76</xdr:col>
      <xdr:colOff>114300</xdr:colOff>
      <xdr:row>84</xdr:row>
      <xdr:rowOff>64770</xdr:rowOff>
    </xdr:to>
    <xdr:cxnSp macro="">
      <xdr:nvCxnSpPr>
        <xdr:cNvPr id="771" name="直線コネクタ 770">
          <a:extLst>
            <a:ext uri="{FF2B5EF4-FFF2-40B4-BE49-F238E27FC236}">
              <a16:creationId xmlns:a16="http://schemas.microsoft.com/office/drawing/2014/main" id="{516D40BB-A7BD-497E-96C3-5B26B33F3E4B}"/>
            </a:ext>
          </a:extLst>
        </xdr:cNvPr>
        <xdr:cNvCxnSpPr/>
      </xdr:nvCxnSpPr>
      <xdr:spPr>
        <a:xfrm>
          <a:off x="12346940" y="14432281"/>
          <a:ext cx="79756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137795</xdr:rowOff>
    </xdr:from>
    <xdr:to>
      <xdr:col>67</xdr:col>
      <xdr:colOff>101600</xdr:colOff>
      <xdr:row>84</xdr:row>
      <xdr:rowOff>67945</xdr:rowOff>
    </xdr:to>
    <xdr:sp macro="" textlink="">
      <xdr:nvSpPr>
        <xdr:cNvPr id="772" name="楕円 771">
          <a:extLst>
            <a:ext uri="{FF2B5EF4-FFF2-40B4-BE49-F238E27FC236}">
              <a16:creationId xmlns:a16="http://schemas.microsoft.com/office/drawing/2014/main" id="{2D2705BA-79F8-4D1B-90A5-B434BFD77DF6}"/>
            </a:ext>
          </a:extLst>
        </xdr:cNvPr>
        <xdr:cNvSpPr/>
      </xdr:nvSpPr>
      <xdr:spPr>
        <a:xfrm>
          <a:off x="11487150" y="1436433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17145</xdr:rowOff>
    </xdr:from>
    <xdr:to>
      <xdr:col>71</xdr:col>
      <xdr:colOff>177800</xdr:colOff>
      <xdr:row>84</xdr:row>
      <xdr:rowOff>32386</xdr:rowOff>
    </xdr:to>
    <xdr:cxnSp macro="">
      <xdr:nvCxnSpPr>
        <xdr:cNvPr id="773" name="直線コネクタ 772">
          <a:extLst>
            <a:ext uri="{FF2B5EF4-FFF2-40B4-BE49-F238E27FC236}">
              <a16:creationId xmlns:a16="http://schemas.microsoft.com/office/drawing/2014/main" id="{15C9BD77-DA2B-4909-917D-92352FEEF227}"/>
            </a:ext>
          </a:extLst>
        </xdr:cNvPr>
        <xdr:cNvCxnSpPr/>
      </xdr:nvCxnSpPr>
      <xdr:spPr>
        <a:xfrm>
          <a:off x="11541760" y="14422755"/>
          <a:ext cx="805180" cy="9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10177</xdr:rowOff>
    </xdr:from>
    <xdr:ext cx="405111" cy="259045"/>
    <xdr:sp macro="" textlink="">
      <xdr:nvSpPr>
        <xdr:cNvPr id="774" name="n_1aveValue【消防施設】&#10;有形固定資産減価償却率">
          <a:extLst>
            <a:ext uri="{FF2B5EF4-FFF2-40B4-BE49-F238E27FC236}">
              <a16:creationId xmlns:a16="http://schemas.microsoft.com/office/drawing/2014/main" id="{0F8E54CD-4A74-406D-A08E-C3BC1E4FDEFA}"/>
            </a:ext>
          </a:extLst>
        </xdr:cNvPr>
        <xdr:cNvSpPr txBox="1"/>
      </xdr:nvSpPr>
      <xdr:spPr>
        <a:xfrm>
          <a:off x="1373823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158766</xdr:rowOff>
    </xdr:from>
    <xdr:ext cx="405111" cy="259045"/>
    <xdr:sp macro="" textlink="">
      <xdr:nvSpPr>
        <xdr:cNvPr id="775" name="n_2aveValue【消防施設】&#10;有形固定資産減価償却率">
          <a:extLst>
            <a:ext uri="{FF2B5EF4-FFF2-40B4-BE49-F238E27FC236}">
              <a16:creationId xmlns:a16="http://schemas.microsoft.com/office/drawing/2014/main" id="{73FE5BFB-6DFC-4384-B8A0-7FA1BD7382C7}"/>
            </a:ext>
          </a:extLst>
        </xdr:cNvPr>
        <xdr:cNvSpPr txBox="1"/>
      </xdr:nvSpPr>
      <xdr:spPr>
        <a:xfrm>
          <a:off x="12957184" y="1387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143527</xdr:rowOff>
    </xdr:from>
    <xdr:ext cx="405111" cy="259045"/>
    <xdr:sp macro="" textlink="">
      <xdr:nvSpPr>
        <xdr:cNvPr id="776" name="n_3aveValue【消防施設】&#10;有形固定資産減価償却率">
          <a:extLst>
            <a:ext uri="{FF2B5EF4-FFF2-40B4-BE49-F238E27FC236}">
              <a16:creationId xmlns:a16="http://schemas.microsoft.com/office/drawing/2014/main" id="{ED739525-F5C0-4DF5-9FA5-D0517219B2C2}"/>
            </a:ext>
          </a:extLst>
        </xdr:cNvPr>
        <xdr:cNvSpPr txBox="1"/>
      </xdr:nvSpPr>
      <xdr:spPr>
        <a:xfrm>
          <a:off x="12171054" y="1385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147338</xdr:rowOff>
    </xdr:from>
    <xdr:ext cx="405111" cy="259045"/>
    <xdr:sp macro="" textlink="">
      <xdr:nvSpPr>
        <xdr:cNvPr id="777" name="n_4aveValue【消防施設】&#10;有形固定資産減価償却率">
          <a:extLst>
            <a:ext uri="{FF2B5EF4-FFF2-40B4-BE49-F238E27FC236}">
              <a16:creationId xmlns:a16="http://schemas.microsoft.com/office/drawing/2014/main" id="{294E9BD1-295E-4557-BA70-3A7F9CC81CF0}"/>
            </a:ext>
          </a:extLst>
        </xdr:cNvPr>
        <xdr:cNvSpPr txBox="1"/>
      </xdr:nvSpPr>
      <xdr:spPr>
        <a:xfrm>
          <a:off x="11354444" y="13861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139082</xdr:rowOff>
    </xdr:from>
    <xdr:ext cx="405111" cy="259045"/>
    <xdr:sp macro="" textlink="">
      <xdr:nvSpPr>
        <xdr:cNvPr id="778" name="n_1mainValue【消防施設】&#10;有形固定資産減価償却率">
          <a:extLst>
            <a:ext uri="{FF2B5EF4-FFF2-40B4-BE49-F238E27FC236}">
              <a16:creationId xmlns:a16="http://schemas.microsoft.com/office/drawing/2014/main" id="{08F4C3E7-E224-47CA-A337-16B638476242}"/>
            </a:ext>
          </a:extLst>
        </xdr:cNvPr>
        <xdr:cNvSpPr txBox="1"/>
      </xdr:nvSpPr>
      <xdr:spPr>
        <a:xfrm>
          <a:off x="13738234" y="1453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106697</xdr:rowOff>
    </xdr:from>
    <xdr:ext cx="405111" cy="259045"/>
    <xdr:sp macro="" textlink="">
      <xdr:nvSpPr>
        <xdr:cNvPr id="779" name="n_2mainValue【消防施設】&#10;有形固定資産減価償却率">
          <a:extLst>
            <a:ext uri="{FF2B5EF4-FFF2-40B4-BE49-F238E27FC236}">
              <a16:creationId xmlns:a16="http://schemas.microsoft.com/office/drawing/2014/main" id="{01891E0B-30A0-4AC3-B9C5-682157EB4899}"/>
            </a:ext>
          </a:extLst>
        </xdr:cNvPr>
        <xdr:cNvSpPr txBox="1"/>
      </xdr:nvSpPr>
      <xdr:spPr>
        <a:xfrm>
          <a:off x="12957184" y="1450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74313</xdr:rowOff>
    </xdr:from>
    <xdr:ext cx="405111" cy="259045"/>
    <xdr:sp macro="" textlink="">
      <xdr:nvSpPr>
        <xdr:cNvPr id="780" name="n_3mainValue【消防施設】&#10;有形固定資産減価償却率">
          <a:extLst>
            <a:ext uri="{FF2B5EF4-FFF2-40B4-BE49-F238E27FC236}">
              <a16:creationId xmlns:a16="http://schemas.microsoft.com/office/drawing/2014/main" id="{1F8785C0-C8A0-4994-A6CA-3FD3307B1317}"/>
            </a:ext>
          </a:extLst>
        </xdr:cNvPr>
        <xdr:cNvSpPr txBox="1"/>
      </xdr:nvSpPr>
      <xdr:spPr>
        <a:xfrm>
          <a:off x="12171054" y="1447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59072</xdr:rowOff>
    </xdr:from>
    <xdr:ext cx="405111" cy="259045"/>
    <xdr:sp macro="" textlink="">
      <xdr:nvSpPr>
        <xdr:cNvPr id="781" name="n_4mainValue【消防施設】&#10;有形固定資産減価償却率">
          <a:extLst>
            <a:ext uri="{FF2B5EF4-FFF2-40B4-BE49-F238E27FC236}">
              <a16:creationId xmlns:a16="http://schemas.microsoft.com/office/drawing/2014/main" id="{E7945B22-082C-48AC-9E48-5D85A954E8D0}"/>
            </a:ext>
          </a:extLst>
        </xdr:cNvPr>
        <xdr:cNvSpPr txBox="1"/>
      </xdr:nvSpPr>
      <xdr:spPr>
        <a:xfrm>
          <a:off x="11354444" y="1445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A1546F6C-00E3-4EA3-B84C-750A383FDBF6}"/>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ECDB5C5C-4399-4F8A-9223-3E836EE8F22F}"/>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703E097B-F05A-45C2-B38C-E118A1404D3F}"/>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5B684A88-1F1A-4E45-BF30-F56B8A710D81}"/>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9C96FE9A-8B38-4ED0-A0CD-F612A9C5E117}"/>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F3CF401B-D34C-4497-93EA-7CB957F9FAA6}"/>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C126877F-68C4-42D1-B2D2-AF76F2E80C7F}"/>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2D5120FE-1690-47A1-BE7E-92F568516BE4}"/>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217DC197-4B5F-4C63-A89D-F6A6CA528C47}"/>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D0E952F2-EEFD-4A9C-993C-006FDB9706B2}"/>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2" name="直線コネクタ 791">
          <a:extLst>
            <a:ext uri="{FF2B5EF4-FFF2-40B4-BE49-F238E27FC236}">
              <a16:creationId xmlns:a16="http://schemas.microsoft.com/office/drawing/2014/main" id="{18A273D2-2A74-477B-A1AE-0B13C91CB6BE}"/>
            </a:ext>
          </a:extLst>
        </xdr:cNvPr>
        <xdr:cNvCxnSpPr/>
      </xdr:nvCxnSpPr>
      <xdr:spPr>
        <a:xfrm>
          <a:off x="1645920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3" name="テキスト ボックス 792">
          <a:extLst>
            <a:ext uri="{FF2B5EF4-FFF2-40B4-BE49-F238E27FC236}">
              <a16:creationId xmlns:a16="http://schemas.microsoft.com/office/drawing/2014/main" id="{A4BB1427-07D6-477D-8C27-8AB392B702D8}"/>
            </a:ext>
          </a:extLst>
        </xdr:cNvPr>
        <xdr:cNvSpPr txBox="1"/>
      </xdr:nvSpPr>
      <xdr:spPr>
        <a:xfrm>
          <a:off x="16047266"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4" name="直線コネクタ 793">
          <a:extLst>
            <a:ext uri="{FF2B5EF4-FFF2-40B4-BE49-F238E27FC236}">
              <a16:creationId xmlns:a16="http://schemas.microsoft.com/office/drawing/2014/main" id="{61C5BB2E-2989-404A-BF38-2B5D8372AE03}"/>
            </a:ext>
          </a:extLst>
        </xdr:cNvPr>
        <xdr:cNvCxnSpPr/>
      </xdr:nvCxnSpPr>
      <xdr:spPr>
        <a:xfrm>
          <a:off x="1645920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5" name="テキスト ボックス 794">
          <a:extLst>
            <a:ext uri="{FF2B5EF4-FFF2-40B4-BE49-F238E27FC236}">
              <a16:creationId xmlns:a16="http://schemas.microsoft.com/office/drawing/2014/main" id="{04352B6F-5C2B-444B-B4FD-2089F7158C93}"/>
            </a:ext>
          </a:extLst>
        </xdr:cNvPr>
        <xdr:cNvSpPr txBox="1"/>
      </xdr:nvSpPr>
      <xdr:spPr>
        <a:xfrm>
          <a:off x="16047266" y="1444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6" name="直線コネクタ 795">
          <a:extLst>
            <a:ext uri="{FF2B5EF4-FFF2-40B4-BE49-F238E27FC236}">
              <a16:creationId xmlns:a16="http://schemas.microsoft.com/office/drawing/2014/main" id="{616176F8-8CD0-4496-A684-6B1FE4BC4392}"/>
            </a:ext>
          </a:extLst>
        </xdr:cNvPr>
        <xdr:cNvCxnSpPr/>
      </xdr:nvCxnSpPr>
      <xdr:spPr>
        <a:xfrm>
          <a:off x="1645920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7" name="テキスト ボックス 796">
          <a:extLst>
            <a:ext uri="{FF2B5EF4-FFF2-40B4-BE49-F238E27FC236}">
              <a16:creationId xmlns:a16="http://schemas.microsoft.com/office/drawing/2014/main" id="{1C2532F6-7429-47B6-A7BC-D925D175793C}"/>
            </a:ext>
          </a:extLst>
        </xdr:cNvPr>
        <xdr:cNvSpPr txBox="1"/>
      </xdr:nvSpPr>
      <xdr:spPr>
        <a:xfrm>
          <a:off x="16047266" y="1411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8" name="直線コネクタ 797">
          <a:extLst>
            <a:ext uri="{FF2B5EF4-FFF2-40B4-BE49-F238E27FC236}">
              <a16:creationId xmlns:a16="http://schemas.microsoft.com/office/drawing/2014/main" id="{E022F57D-BC6D-4D14-A3A5-8F0992EAB8A7}"/>
            </a:ext>
          </a:extLst>
        </xdr:cNvPr>
        <xdr:cNvCxnSpPr/>
      </xdr:nvCxnSpPr>
      <xdr:spPr>
        <a:xfrm>
          <a:off x="1645920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9" name="テキスト ボックス 798">
          <a:extLst>
            <a:ext uri="{FF2B5EF4-FFF2-40B4-BE49-F238E27FC236}">
              <a16:creationId xmlns:a16="http://schemas.microsoft.com/office/drawing/2014/main" id="{949691DE-646F-4A91-8B48-C892250F3886}"/>
            </a:ext>
          </a:extLst>
        </xdr:cNvPr>
        <xdr:cNvSpPr txBox="1"/>
      </xdr:nvSpPr>
      <xdr:spPr>
        <a:xfrm>
          <a:off x="16047266"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0" name="直線コネクタ 799">
          <a:extLst>
            <a:ext uri="{FF2B5EF4-FFF2-40B4-BE49-F238E27FC236}">
              <a16:creationId xmlns:a16="http://schemas.microsoft.com/office/drawing/2014/main" id="{08A973F4-4029-4961-8399-0C0057DB0195}"/>
            </a:ext>
          </a:extLst>
        </xdr:cNvPr>
        <xdr:cNvCxnSpPr/>
      </xdr:nvCxnSpPr>
      <xdr:spPr>
        <a:xfrm>
          <a:off x="1645920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1" name="テキスト ボックス 800">
          <a:extLst>
            <a:ext uri="{FF2B5EF4-FFF2-40B4-BE49-F238E27FC236}">
              <a16:creationId xmlns:a16="http://schemas.microsoft.com/office/drawing/2014/main" id="{A91C01DB-B940-46D4-97CC-72CD08D61D4D}"/>
            </a:ext>
          </a:extLst>
        </xdr:cNvPr>
        <xdr:cNvSpPr txBox="1"/>
      </xdr:nvSpPr>
      <xdr:spPr>
        <a:xfrm>
          <a:off x="16047266" y="1346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2" name="直線コネクタ 801">
          <a:extLst>
            <a:ext uri="{FF2B5EF4-FFF2-40B4-BE49-F238E27FC236}">
              <a16:creationId xmlns:a16="http://schemas.microsoft.com/office/drawing/2014/main" id="{CD116C4B-EAED-4024-A6D1-3CB34612C4C2}"/>
            </a:ext>
          </a:extLst>
        </xdr:cNvPr>
        <xdr:cNvCxnSpPr/>
      </xdr:nvCxnSpPr>
      <xdr:spPr>
        <a:xfrm>
          <a:off x="1645920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3" name="テキスト ボックス 802">
          <a:extLst>
            <a:ext uri="{FF2B5EF4-FFF2-40B4-BE49-F238E27FC236}">
              <a16:creationId xmlns:a16="http://schemas.microsoft.com/office/drawing/2014/main" id="{726FC487-D851-40DA-B7B0-7CC6E1431738}"/>
            </a:ext>
          </a:extLst>
        </xdr:cNvPr>
        <xdr:cNvSpPr txBox="1"/>
      </xdr:nvSpPr>
      <xdr:spPr>
        <a:xfrm>
          <a:off x="16047266" y="1313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6577BBED-7A43-47A7-A8DC-A8D66B1811AD}"/>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20E4A561-C7BB-49C3-BC87-10D868DF0AF5}"/>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C078E820-BBE7-44E7-B4FD-95BED38D7B60}"/>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67492</xdr:rowOff>
    </xdr:from>
    <xdr:to>
      <xdr:col>116</xdr:col>
      <xdr:colOff>62864</xdr:colOff>
      <xdr:row>86</xdr:row>
      <xdr:rowOff>129539</xdr:rowOff>
    </xdr:to>
    <xdr:cxnSp macro="">
      <xdr:nvCxnSpPr>
        <xdr:cNvPr id="807" name="直線コネクタ 806">
          <a:extLst>
            <a:ext uri="{FF2B5EF4-FFF2-40B4-BE49-F238E27FC236}">
              <a16:creationId xmlns:a16="http://schemas.microsoft.com/office/drawing/2014/main" id="{289A3CAA-A1F2-457E-9F3D-9D0D6220DFE8}"/>
            </a:ext>
          </a:extLst>
        </xdr:cNvPr>
        <xdr:cNvCxnSpPr/>
      </xdr:nvCxnSpPr>
      <xdr:spPr>
        <a:xfrm flipV="1">
          <a:off x="19947254" y="13267237"/>
          <a:ext cx="0" cy="1610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133366</xdr:rowOff>
    </xdr:from>
    <xdr:ext cx="469744" cy="259045"/>
    <xdr:sp macro="" textlink="">
      <xdr:nvSpPr>
        <xdr:cNvPr id="808" name="【消防施設】&#10;一人当たり面積最小値テキスト">
          <a:extLst>
            <a:ext uri="{FF2B5EF4-FFF2-40B4-BE49-F238E27FC236}">
              <a16:creationId xmlns:a16="http://schemas.microsoft.com/office/drawing/2014/main" id="{68624CF3-F3AC-4741-91BE-DCD0E6ED5576}"/>
            </a:ext>
          </a:extLst>
        </xdr:cNvPr>
        <xdr:cNvSpPr txBox="1"/>
      </xdr:nvSpPr>
      <xdr:spPr>
        <a:xfrm>
          <a:off x="19985990" y="1487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129539</xdr:rowOff>
    </xdr:from>
    <xdr:to>
      <xdr:col>116</xdr:col>
      <xdr:colOff>152400</xdr:colOff>
      <xdr:row>86</xdr:row>
      <xdr:rowOff>129539</xdr:rowOff>
    </xdr:to>
    <xdr:cxnSp macro="">
      <xdr:nvCxnSpPr>
        <xdr:cNvPr id="809" name="直線コネクタ 808">
          <a:extLst>
            <a:ext uri="{FF2B5EF4-FFF2-40B4-BE49-F238E27FC236}">
              <a16:creationId xmlns:a16="http://schemas.microsoft.com/office/drawing/2014/main" id="{13386CFA-995F-43E1-8E94-4A8EF5A5EDFA}"/>
            </a:ext>
          </a:extLst>
        </xdr:cNvPr>
        <xdr:cNvCxnSpPr/>
      </xdr:nvCxnSpPr>
      <xdr:spPr>
        <a:xfrm>
          <a:off x="19885660" y="148780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14169</xdr:rowOff>
    </xdr:from>
    <xdr:ext cx="469744" cy="259045"/>
    <xdr:sp macro="" textlink="">
      <xdr:nvSpPr>
        <xdr:cNvPr id="810" name="【消防施設】&#10;一人当たり面積最大値テキスト">
          <a:extLst>
            <a:ext uri="{FF2B5EF4-FFF2-40B4-BE49-F238E27FC236}">
              <a16:creationId xmlns:a16="http://schemas.microsoft.com/office/drawing/2014/main" id="{71328924-4CFF-4D0F-9EF4-5AD51666335C}"/>
            </a:ext>
          </a:extLst>
        </xdr:cNvPr>
        <xdr:cNvSpPr txBox="1"/>
      </xdr:nvSpPr>
      <xdr:spPr>
        <a:xfrm>
          <a:off x="19985990" y="13048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67492</xdr:rowOff>
    </xdr:from>
    <xdr:to>
      <xdr:col>116</xdr:col>
      <xdr:colOff>152400</xdr:colOff>
      <xdr:row>77</xdr:row>
      <xdr:rowOff>67492</xdr:rowOff>
    </xdr:to>
    <xdr:cxnSp macro="">
      <xdr:nvCxnSpPr>
        <xdr:cNvPr id="811" name="直線コネクタ 810">
          <a:extLst>
            <a:ext uri="{FF2B5EF4-FFF2-40B4-BE49-F238E27FC236}">
              <a16:creationId xmlns:a16="http://schemas.microsoft.com/office/drawing/2014/main" id="{384F22FC-948B-4733-9438-C83136D7BD1D}"/>
            </a:ext>
          </a:extLst>
        </xdr:cNvPr>
        <xdr:cNvCxnSpPr/>
      </xdr:nvCxnSpPr>
      <xdr:spPr>
        <a:xfrm>
          <a:off x="19885660" y="132672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169834</xdr:rowOff>
    </xdr:from>
    <xdr:ext cx="469744" cy="259045"/>
    <xdr:sp macro="" textlink="">
      <xdr:nvSpPr>
        <xdr:cNvPr id="812" name="【消防施設】&#10;一人当たり面積平均値テキスト">
          <a:extLst>
            <a:ext uri="{FF2B5EF4-FFF2-40B4-BE49-F238E27FC236}">
              <a16:creationId xmlns:a16="http://schemas.microsoft.com/office/drawing/2014/main" id="{4BFB6263-D1FC-4AFE-8193-B8592D905815}"/>
            </a:ext>
          </a:extLst>
        </xdr:cNvPr>
        <xdr:cNvSpPr txBox="1"/>
      </xdr:nvSpPr>
      <xdr:spPr>
        <a:xfrm>
          <a:off x="19985990" y="145754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19957</xdr:rowOff>
    </xdr:from>
    <xdr:to>
      <xdr:col>116</xdr:col>
      <xdr:colOff>114300</xdr:colOff>
      <xdr:row>85</xdr:row>
      <xdr:rowOff>121557</xdr:rowOff>
    </xdr:to>
    <xdr:sp macro="" textlink="">
      <xdr:nvSpPr>
        <xdr:cNvPr id="813" name="フローチャート: 判断 812">
          <a:extLst>
            <a:ext uri="{FF2B5EF4-FFF2-40B4-BE49-F238E27FC236}">
              <a16:creationId xmlns:a16="http://schemas.microsoft.com/office/drawing/2014/main" id="{5AD6A203-355A-442D-B1E8-5B8A4B118999}"/>
            </a:ext>
          </a:extLst>
        </xdr:cNvPr>
        <xdr:cNvSpPr/>
      </xdr:nvSpPr>
      <xdr:spPr>
        <a:xfrm>
          <a:off x="19904710" y="1458939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26488</xdr:rowOff>
    </xdr:from>
    <xdr:to>
      <xdr:col>112</xdr:col>
      <xdr:colOff>38100</xdr:colOff>
      <xdr:row>85</xdr:row>
      <xdr:rowOff>128088</xdr:rowOff>
    </xdr:to>
    <xdr:sp macro="" textlink="">
      <xdr:nvSpPr>
        <xdr:cNvPr id="814" name="フローチャート: 判断 813">
          <a:extLst>
            <a:ext uri="{FF2B5EF4-FFF2-40B4-BE49-F238E27FC236}">
              <a16:creationId xmlns:a16="http://schemas.microsoft.com/office/drawing/2014/main" id="{5ADC66F2-4A3E-43E7-A729-E110E5F7DDA1}"/>
            </a:ext>
          </a:extLst>
        </xdr:cNvPr>
        <xdr:cNvSpPr/>
      </xdr:nvSpPr>
      <xdr:spPr>
        <a:xfrm>
          <a:off x="19161760" y="14595928"/>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33020</xdr:rowOff>
    </xdr:from>
    <xdr:to>
      <xdr:col>107</xdr:col>
      <xdr:colOff>101600</xdr:colOff>
      <xdr:row>85</xdr:row>
      <xdr:rowOff>134620</xdr:rowOff>
    </xdr:to>
    <xdr:sp macro="" textlink="">
      <xdr:nvSpPr>
        <xdr:cNvPr id="815" name="フローチャート: 判断 814">
          <a:extLst>
            <a:ext uri="{FF2B5EF4-FFF2-40B4-BE49-F238E27FC236}">
              <a16:creationId xmlns:a16="http://schemas.microsoft.com/office/drawing/2014/main" id="{B035C2E2-7702-4650-8D5B-AA5636C7A912}"/>
            </a:ext>
          </a:extLst>
        </xdr:cNvPr>
        <xdr:cNvSpPr/>
      </xdr:nvSpPr>
      <xdr:spPr>
        <a:xfrm>
          <a:off x="18345150" y="1460436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33020</xdr:rowOff>
    </xdr:from>
    <xdr:to>
      <xdr:col>102</xdr:col>
      <xdr:colOff>165100</xdr:colOff>
      <xdr:row>85</xdr:row>
      <xdr:rowOff>134620</xdr:rowOff>
    </xdr:to>
    <xdr:sp macro="" textlink="">
      <xdr:nvSpPr>
        <xdr:cNvPr id="816" name="フローチャート: 判断 815">
          <a:extLst>
            <a:ext uri="{FF2B5EF4-FFF2-40B4-BE49-F238E27FC236}">
              <a16:creationId xmlns:a16="http://schemas.microsoft.com/office/drawing/2014/main" id="{3875F2F3-0591-4037-BD25-433016C5E349}"/>
            </a:ext>
          </a:extLst>
        </xdr:cNvPr>
        <xdr:cNvSpPr/>
      </xdr:nvSpPr>
      <xdr:spPr>
        <a:xfrm>
          <a:off x="17547590" y="14604365"/>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57513</xdr:rowOff>
    </xdr:from>
    <xdr:to>
      <xdr:col>98</xdr:col>
      <xdr:colOff>38100</xdr:colOff>
      <xdr:row>85</xdr:row>
      <xdr:rowOff>159113</xdr:rowOff>
    </xdr:to>
    <xdr:sp macro="" textlink="">
      <xdr:nvSpPr>
        <xdr:cNvPr id="817" name="フローチャート: 判断 816">
          <a:extLst>
            <a:ext uri="{FF2B5EF4-FFF2-40B4-BE49-F238E27FC236}">
              <a16:creationId xmlns:a16="http://schemas.microsoft.com/office/drawing/2014/main" id="{630FF0A2-09E5-497B-8BCD-F3A7D91E6D5C}"/>
            </a:ext>
          </a:extLst>
        </xdr:cNvPr>
        <xdr:cNvSpPr/>
      </xdr:nvSpPr>
      <xdr:spPr>
        <a:xfrm>
          <a:off x="16761460" y="14626953"/>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AEB77CBD-B051-437C-AFB6-52CCDDC79A9E}"/>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1260BCA3-AC49-47A7-8B21-3286873DBFB2}"/>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4CA70295-173A-4E81-9C7C-759A8512AE0C}"/>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30138DCD-6D67-4D68-A32F-B7C59CFF6180}"/>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D0943BA4-FD67-49A0-B3B5-1A419621AF9D}"/>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78739</xdr:rowOff>
    </xdr:from>
    <xdr:to>
      <xdr:col>116</xdr:col>
      <xdr:colOff>114300</xdr:colOff>
      <xdr:row>85</xdr:row>
      <xdr:rowOff>8889</xdr:rowOff>
    </xdr:to>
    <xdr:sp macro="" textlink="">
      <xdr:nvSpPr>
        <xdr:cNvPr id="823" name="楕円 822">
          <a:extLst>
            <a:ext uri="{FF2B5EF4-FFF2-40B4-BE49-F238E27FC236}">
              <a16:creationId xmlns:a16="http://schemas.microsoft.com/office/drawing/2014/main" id="{6EDCF2B1-C18A-49B2-AD26-CDDE1968BD7B}"/>
            </a:ext>
          </a:extLst>
        </xdr:cNvPr>
        <xdr:cNvSpPr/>
      </xdr:nvSpPr>
      <xdr:spPr>
        <a:xfrm>
          <a:off x="19904710" y="1448053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101616</xdr:rowOff>
    </xdr:from>
    <xdr:ext cx="469744" cy="259045"/>
    <xdr:sp macro="" textlink="">
      <xdr:nvSpPr>
        <xdr:cNvPr id="824" name="【消防施設】&#10;一人当たり面積該当値テキスト">
          <a:extLst>
            <a:ext uri="{FF2B5EF4-FFF2-40B4-BE49-F238E27FC236}">
              <a16:creationId xmlns:a16="http://schemas.microsoft.com/office/drawing/2014/main" id="{C49E72F9-E642-47E6-9BAF-F324F20FC196}"/>
            </a:ext>
          </a:extLst>
        </xdr:cNvPr>
        <xdr:cNvSpPr txBox="1"/>
      </xdr:nvSpPr>
      <xdr:spPr>
        <a:xfrm>
          <a:off x="19985990" y="1432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75474</xdr:rowOff>
    </xdr:from>
    <xdr:to>
      <xdr:col>112</xdr:col>
      <xdr:colOff>38100</xdr:colOff>
      <xdr:row>85</xdr:row>
      <xdr:rowOff>5624</xdr:rowOff>
    </xdr:to>
    <xdr:sp macro="" textlink="">
      <xdr:nvSpPr>
        <xdr:cNvPr id="825" name="楕円 824">
          <a:extLst>
            <a:ext uri="{FF2B5EF4-FFF2-40B4-BE49-F238E27FC236}">
              <a16:creationId xmlns:a16="http://schemas.microsoft.com/office/drawing/2014/main" id="{B5075EE9-709D-46D7-9FB9-60786E620468}"/>
            </a:ext>
          </a:extLst>
        </xdr:cNvPr>
        <xdr:cNvSpPr/>
      </xdr:nvSpPr>
      <xdr:spPr>
        <a:xfrm>
          <a:off x="19161760" y="1447727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126274</xdr:rowOff>
    </xdr:from>
    <xdr:to>
      <xdr:col>116</xdr:col>
      <xdr:colOff>63500</xdr:colOff>
      <xdr:row>84</xdr:row>
      <xdr:rowOff>129539</xdr:rowOff>
    </xdr:to>
    <xdr:cxnSp macro="">
      <xdr:nvCxnSpPr>
        <xdr:cNvPr id="826" name="直線コネクタ 825">
          <a:extLst>
            <a:ext uri="{FF2B5EF4-FFF2-40B4-BE49-F238E27FC236}">
              <a16:creationId xmlns:a16="http://schemas.microsoft.com/office/drawing/2014/main" id="{268476D6-ABC0-4D2A-832F-FEB538877E77}"/>
            </a:ext>
          </a:extLst>
        </xdr:cNvPr>
        <xdr:cNvCxnSpPr/>
      </xdr:nvCxnSpPr>
      <xdr:spPr>
        <a:xfrm>
          <a:off x="19204940" y="14531884"/>
          <a:ext cx="7429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86905</xdr:rowOff>
    </xdr:from>
    <xdr:to>
      <xdr:col>107</xdr:col>
      <xdr:colOff>101600</xdr:colOff>
      <xdr:row>85</xdr:row>
      <xdr:rowOff>17055</xdr:rowOff>
    </xdr:to>
    <xdr:sp macro="" textlink="">
      <xdr:nvSpPr>
        <xdr:cNvPr id="827" name="楕円 826">
          <a:extLst>
            <a:ext uri="{FF2B5EF4-FFF2-40B4-BE49-F238E27FC236}">
              <a16:creationId xmlns:a16="http://schemas.microsoft.com/office/drawing/2014/main" id="{9E417844-5E75-4EB3-84BF-22D496666031}"/>
            </a:ext>
          </a:extLst>
        </xdr:cNvPr>
        <xdr:cNvSpPr/>
      </xdr:nvSpPr>
      <xdr:spPr>
        <a:xfrm>
          <a:off x="18345150" y="144906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126274</xdr:rowOff>
    </xdr:from>
    <xdr:to>
      <xdr:col>111</xdr:col>
      <xdr:colOff>177800</xdr:colOff>
      <xdr:row>84</xdr:row>
      <xdr:rowOff>137705</xdr:rowOff>
    </xdr:to>
    <xdr:cxnSp macro="">
      <xdr:nvCxnSpPr>
        <xdr:cNvPr id="828" name="直線コネクタ 827">
          <a:extLst>
            <a:ext uri="{FF2B5EF4-FFF2-40B4-BE49-F238E27FC236}">
              <a16:creationId xmlns:a16="http://schemas.microsoft.com/office/drawing/2014/main" id="{F7FB9D0B-FB5A-44C5-8F1D-56C92142DF59}"/>
            </a:ext>
          </a:extLst>
        </xdr:cNvPr>
        <xdr:cNvCxnSpPr/>
      </xdr:nvCxnSpPr>
      <xdr:spPr>
        <a:xfrm flipV="1">
          <a:off x="18399760" y="14531884"/>
          <a:ext cx="80518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126093</xdr:rowOff>
    </xdr:from>
    <xdr:to>
      <xdr:col>102</xdr:col>
      <xdr:colOff>165100</xdr:colOff>
      <xdr:row>85</xdr:row>
      <xdr:rowOff>56243</xdr:rowOff>
    </xdr:to>
    <xdr:sp macro="" textlink="">
      <xdr:nvSpPr>
        <xdr:cNvPr id="829" name="楕円 828">
          <a:extLst>
            <a:ext uri="{FF2B5EF4-FFF2-40B4-BE49-F238E27FC236}">
              <a16:creationId xmlns:a16="http://schemas.microsoft.com/office/drawing/2014/main" id="{01D165D0-B809-40CC-A555-243F2D7EF6F4}"/>
            </a:ext>
          </a:extLst>
        </xdr:cNvPr>
        <xdr:cNvSpPr/>
      </xdr:nvSpPr>
      <xdr:spPr>
        <a:xfrm>
          <a:off x="17547590" y="14531703"/>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137705</xdr:rowOff>
    </xdr:from>
    <xdr:to>
      <xdr:col>107</xdr:col>
      <xdr:colOff>50800</xdr:colOff>
      <xdr:row>85</xdr:row>
      <xdr:rowOff>5443</xdr:rowOff>
    </xdr:to>
    <xdr:cxnSp macro="">
      <xdr:nvCxnSpPr>
        <xdr:cNvPr id="830" name="直線コネクタ 829">
          <a:extLst>
            <a:ext uri="{FF2B5EF4-FFF2-40B4-BE49-F238E27FC236}">
              <a16:creationId xmlns:a16="http://schemas.microsoft.com/office/drawing/2014/main" id="{CDAAD073-51CA-4466-8877-6D96A74794C6}"/>
            </a:ext>
          </a:extLst>
        </xdr:cNvPr>
        <xdr:cNvCxnSpPr/>
      </xdr:nvCxnSpPr>
      <xdr:spPr>
        <a:xfrm flipV="1">
          <a:off x="17602200" y="14535695"/>
          <a:ext cx="797560" cy="44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140788</xdr:rowOff>
    </xdr:from>
    <xdr:to>
      <xdr:col>98</xdr:col>
      <xdr:colOff>38100</xdr:colOff>
      <xdr:row>85</xdr:row>
      <xdr:rowOff>70938</xdr:rowOff>
    </xdr:to>
    <xdr:sp macro="" textlink="">
      <xdr:nvSpPr>
        <xdr:cNvPr id="831" name="楕円 830">
          <a:extLst>
            <a:ext uri="{FF2B5EF4-FFF2-40B4-BE49-F238E27FC236}">
              <a16:creationId xmlns:a16="http://schemas.microsoft.com/office/drawing/2014/main" id="{589C5992-38A3-456D-8FC1-572A1797C85C}"/>
            </a:ext>
          </a:extLst>
        </xdr:cNvPr>
        <xdr:cNvSpPr/>
      </xdr:nvSpPr>
      <xdr:spPr>
        <a:xfrm>
          <a:off x="16761460" y="1453877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5443</xdr:rowOff>
    </xdr:from>
    <xdr:to>
      <xdr:col>102</xdr:col>
      <xdr:colOff>114300</xdr:colOff>
      <xdr:row>85</xdr:row>
      <xdr:rowOff>20138</xdr:rowOff>
    </xdr:to>
    <xdr:cxnSp macro="">
      <xdr:nvCxnSpPr>
        <xdr:cNvPr id="832" name="直線コネクタ 831">
          <a:extLst>
            <a:ext uri="{FF2B5EF4-FFF2-40B4-BE49-F238E27FC236}">
              <a16:creationId xmlns:a16="http://schemas.microsoft.com/office/drawing/2014/main" id="{42E3C235-4996-4708-A2C5-A0FF6C499977}"/>
            </a:ext>
          </a:extLst>
        </xdr:cNvPr>
        <xdr:cNvCxnSpPr/>
      </xdr:nvCxnSpPr>
      <xdr:spPr>
        <a:xfrm flipV="1">
          <a:off x="16804640" y="14580598"/>
          <a:ext cx="797560" cy="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119215</xdr:rowOff>
    </xdr:from>
    <xdr:ext cx="469744" cy="259045"/>
    <xdr:sp macro="" textlink="">
      <xdr:nvSpPr>
        <xdr:cNvPr id="833" name="n_1aveValue【消防施設】&#10;一人当たり面積">
          <a:extLst>
            <a:ext uri="{FF2B5EF4-FFF2-40B4-BE49-F238E27FC236}">
              <a16:creationId xmlns:a16="http://schemas.microsoft.com/office/drawing/2014/main" id="{B7B249EE-18BD-40DA-8A0D-BB4F4A844D4D}"/>
            </a:ext>
          </a:extLst>
        </xdr:cNvPr>
        <xdr:cNvSpPr txBox="1"/>
      </xdr:nvSpPr>
      <xdr:spPr>
        <a:xfrm>
          <a:off x="18982132" y="14694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125747</xdr:rowOff>
    </xdr:from>
    <xdr:ext cx="469744" cy="259045"/>
    <xdr:sp macro="" textlink="">
      <xdr:nvSpPr>
        <xdr:cNvPr id="834" name="n_2aveValue【消防施設】&#10;一人当たり面積">
          <a:extLst>
            <a:ext uri="{FF2B5EF4-FFF2-40B4-BE49-F238E27FC236}">
              <a16:creationId xmlns:a16="http://schemas.microsoft.com/office/drawing/2014/main" id="{40CB991E-7D60-47A4-8E8C-EA6E3AFB0BC4}"/>
            </a:ext>
          </a:extLst>
        </xdr:cNvPr>
        <xdr:cNvSpPr txBox="1"/>
      </xdr:nvSpPr>
      <xdr:spPr>
        <a:xfrm>
          <a:off x="18182032" y="1470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125747</xdr:rowOff>
    </xdr:from>
    <xdr:ext cx="469744" cy="259045"/>
    <xdr:sp macro="" textlink="">
      <xdr:nvSpPr>
        <xdr:cNvPr id="835" name="n_3aveValue【消防施設】&#10;一人当たり面積">
          <a:extLst>
            <a:ext uri="{FF2B5EF4-FFF2-40B4-BE49-F238E27FC236}">
              <a16:creationId xmlns:a16="http://schemas.microsoft.com/office/drawing/2014/main" id="{DCE4D571-236B-4F5F-BDD9-DE75940081F6}"/>
            </a:ext>
          </a:extLst>
        </xdr:cNvPr>
        <xdr:cNvSpPr txBox="1"/>
      </xdr:nvSpPr>
      <xdr:spPr>
        <a:xfrm>
          <a:off x="17384472" y="1470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150240</xdr:rowOff>
    </xdr:from>
    <xdr:ext cx="469744" cy="259045"/>
    <xdr:sp macro="" textlink="">
      <xdr:nvSpPr>
        <xdr:cNvPr id="836" name="n_4aveValue【消防施設】&#10;一人当たり面積">
          <a:extLst>
            <a:ext uri="{FF2B5EF4-FFF2-40B4-BE49-F238E27FC236}">
              <a16:creationId xmlns:a16="http://schemas.microsoft.com/office/drawing/2014/main" id="{F4866675-B986-4925-AF6C-7318CBF43704}"/>
            </a:ext>
          </a:extLst>
        </xdr:cNvPr>
        <xdr:cNvSpPr txBox="1"/>
      </xdr:nvSpPr>
      <xdr:spPr>
        <a:xfrm>
          <a:off x="16588817" y="1472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22151</xdr:rowOff>
    </xdr:from>
    <xdr:ext cx="469744" cy="259045"/>
    <xdr:sp macro="" textlink="">
      <xdr:nvSpPr>
        <xdr:cNvPr id="837" name="n_1mainValue【消防施設】&#10;一人当たり面積">
          <a:extLst>
            <a:ext uri="{FF2B5EF4-FFF2-40B4-BE49-F238E27FC236}">
              <a16:creationId xmlns:a16="http://schemas.microsoft.com/office/drawing/2014/main" id="{D52BF108-CE2D-464C-90C8-FEAC20448EDC}"/>
            </a:ext>
          </a:extLst>
        </xdr:cNvPr>
        <xdr:cNvSpPr txBox="1"/>
      </xdr:nvSpPr>
      <xdr:spPr>
        <a:xfrm>
          <a:off x="18982132" y="14248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33582</xdr:rowOff>
    </xdr:from>
    <xdr:ext cx="469744" cy="259045"/>
    <xdr:sp macro="" textlink="">
      <xdr:nvSpPr>
        <xdr:cNvPr id="838" name="n_2mainValue【消防施設】&#10;一人当たり面積">
          <a:extLst>
            <a:ext uri="{FF2B5EF4-FFF2-40B4-BE49-F238E27FC236}">
              <a16:creationId xmlns:a16="http://schemas.microsoft.com/office/drawing/2014/main" id="{6C72BE1B-B730-4925-B419-FAFF3B206916}"/>
            </a:ext>
          </a:extLst>
        </xdr:cNvPr>
        <xdr:cNvSpPr txBox="1"/>
      </xdr:nvSpPr>
      <xdr:spPr>
        <a:xfrm>
          <a:off x="18182032" y="1426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72770</xdr:rowOff>
    </xdr:from>
    <xdr:ext cx="469744" cy="259045"/>
    <xdr:sp macro="" textlink="">
      <xdr:nvSpPr>
        <xdr:cNvPr id="839" name="n_3mainValue【消防施設】&#10;一人当たり面積">
          <a:extLst>
            <a:ext uri="{FF2B5EF4-FFF2-40B4-BE49-F238E27FC236}">
              <a16:creationId xmlns:a16="http://schemas.microsoft.com/office/drawing/2014/main" id="{B77AC56A-E365-4B0C-9F4A-C795531096EF}"/>
            </a:ext>
          </a:extLst>
        </xdr:cNvPr>
        <xdr:cNvSpPr txBox="1"/>
      </xdr:nvSpPr>
      <xdr:spPr>
        <a:xfrm>
          <a:off x="17384472" y="1430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87465</xdr:rowOff>
    </xdr:from>
    <xdr:ext cx="469744" cy="259045"/>
    <xdr:sp macro="" textlink="">
      <xdr:nvSpPr>
        <xdr:cNvPr id="840" name="n_4mainValue【消防施設】&#10;一人当たり面積">
          <a:extLst>
            <a:ext uri="{FF2B5EF4-FFF2-40B4-BE49-F238E27FC236}">
              <a16:creationId xmlns:a16="http://schemas.microsoft.com/office/drawing/2014/main" id="{9405350A-FB34-4941-A1B8-EDE7BE398742}"/>
            </a:ext>
          </a:extLst>
        </xdr:cNvPr>
        <xdr:cNvSpPr txBox="1"/>
      </xdr:nvSpPr>
      <xdr:spPr>
        <a:xfrm>
          <a:off x="16588817" y="14319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5505CEA9-C082-480D-80F7-4EA295003051}"/>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C5368003-B2C4-4169-B67F-9AAF7A32B588}"/>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9CEBB2B7-E55B-42E5-B6DE-AAFF2F3FEABA}"/>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8A70C2CE-8FB2-4A2D-831F-15E7CACB475F}"/>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93C22057-F8B3-4335-9870-2FE786D73605}"/>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D3EC9519-2A0A-4208-801D-27C81DDA7942}"/>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776745C7-E7B3-4805-AA6F-35F89BA337CF}"/>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49F8FC69-253E-4351-A196-DA2E759E5765}"/>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3C10B5E7-98D1-44A9-902D-9B8B5DBC46C4}"/>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6756A559-715A-4F52-ACA8-D209C57AE4FF}"/>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E2FD8D6C-AFAA-48AD-86FF-EBD920F5FAC4}"/>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1DF7EC10-F3E8-479B-9BCA-529683328C1A}"/>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52B7D55E-FB96-4E4C-8A83-448DD2D3E026}"/>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C8C3917-E5D3-42DE-80A7-398C0C5CDB2B}"/>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2EC1EC80-7C4E-4711-8030-A8D70FD9D02E}"/>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90EA4E87-9F59-4CF6-B3A5-2B3584BCAD53}"/>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F85AC14A-D576-4DA0-9957-B092ECBED77D}"/>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4218F04D-10D0-4014-8C0A-B060E975DA21}"/>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C554DB7D-995F-4D50-9727-A7A1CB3F236C}"/>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C7AD98D2-DE11-4E4B-BB9D-E2D0EF953208}"/>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F4C81377-310D-4355-8A9A-A0940993C566}"/>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C152EC36-181C-43AA-B0C5-C94AF6F65579}"/>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447871A6-E73D-42EC-A098-1944363D4E69}"/>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7002960E-930B-4569-81A2-AFD14009AA7B}"/>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72AAD0C7-4516-4733-8ECA-74A78B4D4EBD}"/>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6F6F8C5F-FB84-47AC-A320-EB2CA5B552E0}"/>
            </a:ext>
          </a:extLst>
        </xdr:cNvPr>
        <xdr:cNvCxnSpPr/>
      </xdr:nvCxnSpPr>
      <xdr:spPr>
        <a:xfrm flipV="1">
          <a:off x="1470342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965D1F52-8DB6-4B6D-8068-632631629373}"/>
            </a:ext>
          </a:extLst>
        </xdr:cNvPr>
        <xdr:cNvSpPr txBox="1"/>
      </xdr:nvSpPr>
      <xdr:spPr>
        <a:xfrm>
          <a:off x="1474216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5141F636-7A66-4FB5-9D93-D9EFA970F753}"/>
            </a:ext>
          </a:extLst>
        </xdr:cNvPr>
        <xdr:cNvCxnSpPr/>
      </xdr:nvCxnSpPr>
      <xdr:spPr>
        <a:xfrm>
          <a:off x="1461135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869" name="【庁舎】&#10;有形固定資産減価償却率最大値テキスト">
          <a:extLst>
            <a:ext uri="{FF2B5EF4-FFF2-40B4-BE49-F238E27FC236}">
              <a16:creationId xmlns:a16="http://schemas.microsoft.com/office/drawing/2014/main" id="{6207D750-3F70-43B0-A85C-9311A48B3914}"/>
            </a:ext>
          </a:extLst>
        </xdr:cNvPr>
        <xdr:cNvSpPr txBox="1"/>
      </xdr:nvSpPr>
      <xdr:spPr>
        <a:xfrm>
          <a:off x="14742160" y="168946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870" name="直線コネクタ 869">
          <a:extLst>
            <a:ext uri="{FF2B5EF4-FFF2-40B4-BE49-F238E27FC236}">
              <a16:creationId xmlns:a16="http://schemas.microsoft.com/office/drawing/2014/main" id="{DF2F8E3F-5FC1-4F7A-BB1F-BE2286F6D7A9}"/>
            </a:ext>
          </a:extLst>
        </xdr:cNvPr>
        <xdr:cNvCxnSpPr/>
      </xdr:nvCxnSpPr>
      <xdr:spPr>
        <a:xfrm>
          <a:off x="14611350" y="171232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162214</xdr:rowOff>
    </xdr:from>
    <xdr:ext cx="405111" cy="259045"/>
    <xdr:sp macro="" textlink="">
      <xdr:nvSpPr>
        <xdr:cNvPr id="871" name="【庁舎】&#10;有形固定資産減価償却率平均値テキスト">
          <a:extLst>
            <a:ext uri="{FF2B5EF4-FFF2-40B4-BE49-F238E27FC236}">
              <a16:creationId xmlns:a16="http://schemas.microsoft.com/office/drawing/2014/main" id="{7C19AE76-5046-44BE-9949-FD46E31BFBCA}"/>
            </a:ext>
          </a:extLst>
        </xdr:cNvPr>
        <xdr:cNvSpPr txBox="1"/>
      </xdr:nvSpPr>
      <xdr:spPr>
        <a:xfrm>
          <a:off x="14742160" y="178234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xdr:rowOff>
    </xdr:from>
    <xdr:to>
      <xdr:col>85</xdr:col>
      <xdr:colOff>177800</xdr:colOff>
      <xdr:row>104</xdr:row>
      <xdr:rowOff>113937</xdr:rowOff>
    </xdr:to>
    <xdr:sp macro="" textlink="">
      <xdr:nvSpPr>
        <xdr:cNvPr id="872" name="フローチャート: 判断 871">
          <a:extLst>
            <a:ext uri="{FF2B5EF4-FFF2-40B4-BE49-F238E27FC236}">
              <a16:creationId xmlns:a16="http://schemas.microsoft.com/office/drawing/2014/main" id="{0CCF0AEC-5A10-40EC-8774-8417865FC2FE}"/>
            </a:ext>
          </a:extLst>
        </xdr:cNvPr>
        <xdr:cNvSpPr/>
      </xdr:nvSpPr>
      <xdr:spPr>
        <a:xfrm>
          <a:off x="14649450" y="1784694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xdr:rowOff>
    </xdr:from>
    <xdr:to>
      <xdr:col>81</xdr:col>
      <xdr:colOff>101600</xdr:colOff>
      <xdr:row>104</xdr:row>
      <xdr:rowOff>110671</xdr:rowOff>
    </xdr:to>
    <xdr:sp macro="" textlink="">
      <xdr:nvSpPr>
        <xdr:cNvPr id="873" name="フローチャート: 判断 872">
          <a:extLst>
            <a:ext uri="{FF2B5EF4-FFF2-40B4-BE49-F238E27FC236}">
              <a16:creationId xmlns:a16="http://schemas.microsoft.com/office/drawing/2014/main" id="{847046B7-AD8F-4F1F-B421-7E12B8D000CA}"/>
            </a:ext>
          </a:extLst>
        </xdr:cNvPr>
        <xdr:cNvSpPr/>
      </xdr:nvSpPr>
      <xdr:spPr>
        <a:xfrm>
          <a:off x="13887450" y="17841776"/>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74" name="フローチャート: 判断 873">
          <a:extLst>
            <a:ext uri="{FF2B5EF4-FFF2-40B4-BE49-F238E27FC236}">
              <a16:creationId xmlns:a16="http://schemas.microsoft.com/office/drawing/2014/main" id="{A1C0B45A-478A-43EE-A4D6-5BB3FDA1A943}"/>
            </a:ext>
          </a:extLst>
        </xdr:cNvPr>
        <xdr:cNvSpPr/>
      </xdr:nvSpPr>
      <xdr:spPr>
        <a:xfrm>
          <a:off x="13089890" y="1784858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7438</xdr:rowOff>
    </xdr:from>
    <xdr:to>
      <xdr:col>72</xdr:col>
      <xdr:colOff>38100</xdr:colOff>
      <xdr:row>104</xdr:row>
      <xdr:rowOff>109038</xdr:rowOff>
    </xdr:to>
    <xdr:sp macro="" textlink="">
      <xdr:nvSpPr>
        <xdr:cNvPr id="875" name="フローチャート: 判断 874">
          <a:extLst>
            <a:ext uri="{FF2B5EF4-FFF2-40B4-BE49-F238E27FC236}">
              <a16:creationId xmlns:a16="http://schemas.microsoft.com/office/drawing/2014/main" id="{8263067E-DCD4-4FD6-9195-FED98F9B6BF8}"/>
            </a:ext>
          </a:extLst>
        </xdr:cNvPr>
        <xdr:cNvSpPr/>
      </xdr:nvSpPr>
      <xdr:spPr>
        <a:xfrm>
          <a:off x="12303760" y="178401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38463</xdr:rowOff>
    </xdr:from>
    <xdr:to>
      <xdr:col>67</xdr:col>
      <xdr:colOff>101600</xdr:colOff>
      <xdr:row>104</xdr:row>
      <xdr:rowOff>140063</xdr:rowOff>
    </xdr:to>
    <xdr:sp macro="" textlink="">
      <xdr:nvSpPr>
        <xdr:cNvPr id="876" name="フローチャート: 判断 875">
          <a:extLst>
            <a:ext uri="{FF2B5EF4-FFF2-40B4-BE49-F238E27FC236}">
              <a16:creationId xmlns:a16="http://schemas.microsoft.com/office/drawing/2014/main" id="{DD4EA5EA-23E5-47A3-B8C7-5B04FFEB777F}"/>
            </a:ext>
          </a:extLst>
        </xdr:cNvPr>
        <xdr:cNvSpPr/>
      </xdr:nvSpPr>
      <xdr:spPr>
        <a:xfrm>
          <a:off x="11487150" y="178692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48924BF9-BAB4-44D1-ACBC-FA9F4B8BE829}"/>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777DAD23-65E0-47AF-8B0B-58DF2034D34A}"/>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3623BBD9-9BBF-48B8-A8A1-14C9768EF786}"/>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5A543486-F0CF-46A7-8207-DB099F463520}"/>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68283A1B-D742-4134-834A-DCD38E8C5B0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120106</xdr:rowOff>
    </xdr:from>
    <xdr:to>
      <xdr:col>85</xdr:col>
      <xdr:colOff>177800</xdr:colOff>
      <xdr:row>102</xdr:row>
      <xdr:rowOff>50256</xdr:rowOff>
    </xdr:to>
    <xdr:sp macro="" textlink="">
      <xdr:nvSpPr>
        <xdr:cNvPr id="882" name="楕円 881">
          <a:extLst>
            <a:ext uri="{FF2B5EF4-FFF2-40B4-BE49-F238E27FC236}">
              <a16:creationId xmlns:a16="http://schemas.microsoft.com/office/drawing/2014/main" id="{23C5319F-AF62-4ADA-A37D-DB6088388969}"/>
            </a:ext>
          </a:extLst>
        </xdr:cNvPr>
        <xdr:cNvSpPr/>
      </xdr:nvSpPr>
      <xdr:spPr>
        <a:xfrm>
          <a:off x="14649450" y="1743846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142983</xdr:rowOff>
    </xdr:from>
    <xdr:ext cx="405111" cy="259045"/>
    <xdr:sp macro="" textlink="">
      <xdr:nvSpPr>
        <xdr:cNvPr id="883" name="【庁舎】&#10;有形固定資産減価償却率該当値テキスト">
          <a:extLst>
            <a:ext uri="{FF2B5EF4-FFF2-40B4-BE49-F238E27FC236}">
              <a16:creationId xmlns:a16="http://schemas.microsoft.com/office/drawing/2014/main" id="{CDD41BFC-CD12-41AA-92BA-4AF79224F22B}"/>
            </a:ext>
          </a:extLst>
        </xdr:cNvPr>
        <xdr:cNvSpPr txBox="1"/>
      </xdr:nvSpPr>
      <xdr:spPr>
        <a:xfrm>
          <a:off x="14742160" y="17286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139700</xdr:rowOff>
    </xdr:from>
    <xdr:to>
      <xdr:col>81</xdr:col>
      <xdr:colOff>101600</xdr:colOff>
      <xdr:row>102</xdr:row>
      <xdr:rowOff>69850</xdr:rowOff>
    </xdr:to>
    <xdr:sp macro="" textlink="">
      <xdr:nvSpPr>
        <xdr:cNvPr id="884" name="楕円 883">
          <a:extLst>
            <a:ext uri="{FF2B5EF4-FFF2-40B4-BE49-F238E27FC236}">
              <a16:creationId xmlns:a16="http://schemas.microsoft.com/office/drawing/2014/main" id="{51FD8A89-F59F-4B4F-9458-3C2ADB0B8241}"/>
            </a:ext>
          </a:extLst>
        </xdr:cNvPr>
        <xdr:cNvSpPr/>
      </xdr:nvSpPr>
      <xdr:spPr>
        <a:xfrm>
          <a:off x="13887450" y="174523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170906</xdr:rowOff>
    </xdr:from>
    <xdr:to>
      <xdr:col>85</xdr:col>
      <xdr:colOff>127000</xdr:colOff>
      <xdr:row>102</xdr:row>
      <xdr:rowOff>19050</xdr:rowOff>
    </xdr:to>
    <xdr:cxnSp macro="">
      <xdr:nvCxnSpPr>
        <xdr:cNvPr id="885" name="直線コネクタ 884">
          <a:extLst>
            <a:ext uri="{FF2B5EF4-FFF2-40B4-BE49-F238E27FC236}">
              <a16:creationId xmlns:a16="http://schemas.microsoft.com/office/drawing/2014/main" id="{E5A78C91-6C6E-4730-9E76-016238FC2142}"/>
            </a:ext>
          </a:extLst>
        </xdr:cNvPr>
        <xdr:cNvCxnSpPr/>
      </xdr:nvCxnSpPr>
      <xdr:spPr>
        <a:xfrm flipV="1">
          <a:off x="13942060" y="17491166"/>
          <a:ext cx="762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97245</xdr:rowOff>
    </xdr:from>
    <xdr:to>
      <xdr:col>76</xdr:col>
      <xdr:colOff>165100</xdr:colOff>
      <xdr:row>102</xdr:row>
      <xdr:rowOff>27395</xdr:rowOff>
    </xdr:to>
    <xdr:sp macro="" textlink="">
      <xdr:nvSpPr>
        <xdr:cNvPr id="886" name="楕円 885">
          <a:extLst>
            <a:ext uri="{FF2B5EF4-FFF2-40B4-BE49-F238E27FC236}">
              <a16:creationId xmlns:a16="http://schemas.microsoft.com/office/drawing/2014/main" id="{4CB6465C-7B8A-45DD-A459-041BAAB097EE}"/>
            </a:ext>
          </a:extLst>
        </xdr:cNvPr>
        <xdr:cNvSpPr/>
      </xdr:nvSpPr>
      <xdr:spPr>
        <a:xfrm>
          <a:off x="13089890" y="174098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148045</xdr:rowOff>
    </xdr:from>
    <xdr:to>
      <xdr:col>81</xdr:col>
      <xdr:colOff>50800</xdr:colOff>
      <xdr:row>102</xdr:row>
      <xdr:rowOff>19050</xdr:rowOff>
    </xdr:to>
    <xdr:cxnSp macro="">
      <xdr:nvCxnSpPr>
        <xdr:cNvPr id="887" name="直線コネクタ 886">
          <a:extLst>
            <a:ext uri="{FF2B5EF4-FFF2-40B4-BE49-F238E27FC236}">
              <a16:creationId xmlns:a16="http://schemas.microsoft.com/office/drawing/2014/main" id="{F57739B9-CFC2-4CDA-9C4F-EF22E09F4068}"/>
            </a:ext>
          </a:extLst>
        </xdr:cNvPr>
        <xdr:cNvCxnSpPr/>
      </xdr:nvCxnSpPr>
      <xdr:spPr>
        <a:xfrm>
          <a:off x="13144500" y="17462590"/>
          <a:ext cx="797560" cy="40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136434</xdr:rowOff>
    </xdr:from>
    <xdr:to>
      <xdr:col>72</xdr:col>
      <xdr:colOff>38100</xdr:colOff>
      <xdr:row>102</xdr:row>
      <xdr:rowOff>66584</xdr:rowOff>
    </xdr:to>
    <xdr:sp macro="" textlink="">
      <xdr:nvSpPr>
        <xdr:cNvPr id="888" name="楕円 887">
          <a:extLst>
            <a:ext uri="{FF2B5EF4-FFF2-40B4-BE49-F238E27FC236}">
              <a16:creationId xmlns:a16="http://schemas.microsoft.com/office/drawing/2014/main" id="{7D0319E0-8A45-4DED-8F49-8F2C2E82F939}"/>
            </a:ext>
          </a:extLst>
        </xdr:cNvPr>
        <xdr:cNvSpPr/>
      </xdr:nvSpPr>
      <xdr:spPr>
        <a:xfrm>
          <a:off x="12303760" y="1744907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148045</xdr:rowOff>
    </xdr:from>
    <xdr:to>
      <xdr:col>76</xdr:col>
      <xdr:colOff>114300</xdr:colOff>
      <xdr:row>102</xdr:row>
      <xdr:rowOff>15784</xdr:rowOff>
    </xdr:to>
    <xdr:cxnSp macro="">
      <xdr:nvCxnSpPr>
        <xdr:cNvPr id="889" name="直線コネクタ 888">
          <a:extLst>
            <a:ext uri="{FF2B5EF4-FFF2-40B4-BE49-F238E27FC236}">
              <a16:creationId xmlns:a16="http://schemas.microsoft.com/office/drawing/2014/main" id="{5F44D541-0597-430F-8732-293F6C533E29}"/>
            </a:ext>
          </a:extLst>
        </xdr:cNvPr>
        <xdr:cNvCxnSpPr/>
      </xdr:nvCxnSpPr>
      <xdr:spPr>
        <a:xfrm flipV="1">
          <a:off x="12346940" y="17462590"/>
          <a:ext cx="797560" cy="4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92348</xdr:rowOff>
    </xdr:from>
    <xdr:to>
      <xdr:col>67</xdr:col>
      <xdr:colOff>101600</xdr:colOff>
      <xdr:row>102</xdr:row>
      <xdr:rowOff>22498</xdr:rowOff>
    </xdr:to>
    <xdr:sp macro="" textlink="">
      <xdr:nvSpPr>
        <xdr:cNvPr id="890" name="楕円 889">
          <a:extLst>
            <a:ext uri="{FF2B5EF4-FFF2-40B4-BE49-F238E27FC236}">
              <a16:creationId xmlns:a16="http://schemas.microsoft.com/office/drawing/2014/main" id="{93A223A1-1AD8-420E-A916-78590B56F7FE}"/>
            </a:ext>
          </a:extLst>
        </xdr:cNvPr>
        <xdr:cNvSpPr/>
      </xdr:nvSpPr>
      <xdr:spPr>
        <a:xfrm>
          <a:off x="11487150" y="17412608"/>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143148</xdr:rowOff>
    </xdr:from>
    <xdr:to>
      <xdr:col>71</xdr:col>
      <xdr:colOff>177800</xdr:colOff>
      <xdr:row>102</xdr:row>
      <xdr:rowOff>15784</xdr:rowOff>
    </xdr:to>
    <xdr:cxnSp macro="">
      <xdr:nvCxnSpPr>
        <xdr:cNvPr id="891" name="直線コネクタ 890">
          <a:extLst>
            <a:ext uri="{FF2B5EF4-FFF2-40B4-BE49-F238E27FC236}">
              <a16:creationId xmlns:a16="http://schemas.microsoft.com/office/drawing/2014/main" id="{ABEA58F0-BE8F-47F1-BC3C-E3D3FE096EC6}"/>
            </a:ext>
          </a:extLst>
        </xdr:cNvPr>
        <xdr:cNvCxnSpPr/>
      </xdr:nvCxnSpPr>
      <xdr:spPr>
        <a:xfrm>
          <a:off x="11541760" y="17457693"/>
          <a:ext cx="805180" cy="4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101798</xdr:rowOff>
    </xdr:from>
    <xdr:ext cx="405111" cy="259045"/>
    <xdr:sp macro="" textlink="">
      <xdr:nvSpPr>
        <xdr:cNvPr id="892" name="n_1aveValue【庁舎】&#10;有形固定資産減価償却率">
          <a:extLst>
            <a:ext uri="{FF2B5EF4-FFF2-40B4-BE49-F238E27FC236}">
              <a16:creationId xmlns:a16="http://schemas.microsoft.com/office/drawing/2014/main" id="{2F7114E8-16E6-4269-B865-8AFD4528C0C6}"/>
            </a:ext>
          </a:extLst>
        </xdr:cNvPr>
        <xdr:cNvSpPr txBox="1"/>
      </xdr:nvSpPr>
      <xdr:spPr>
        <a:xfrm>
          <a:off x="13738234" y="1792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893" name="n_2aveValue【庁舎】&#10;有形固定資産減価償却率">
          <a:extLst>
            <a:ext uri="{FF2B5EF4-FFF2-40B4-BE49-F238E27FC236}">
              <a16:creationId xmlns:a16="http://schemas.microsoft.com/office/drawing/2014/main" id="{D716233E-B8F2-4054-BA46-2892D1C56D11}"/>
            </a:ext>
          </a:extLst>
        </xdr:cNvPr>
        <xdr:cNvSpPr txBox="1"/>
      </xdr:nvSpPr>
      <xdr:spPr>
        <a:xfrm>
          <a:off x="12957184" y="179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100165</xdr:rowOff>
    </xdr:from>
    <xdr:ext cx="405111" cy="259045"/>
    <xdr:sp macro="" textlink="">
      <xdr:nvSpPr>
        <xdr:cNvPr id="894" name="n_3aveValue【庁舎】&#10;有形固定資産減価償却率">
          <a:extLst>
            <a:ext uri="{FF2B5EF4-FFF2-40B4-BE49-F238E27FC236}">
              <a16:creationId xmlns:a16="http://schemas.microsoft.com/office/drawing/2014/main" id="{42E08A8D-D203-4A74-899E-3A78DDE00209}"/>
            </a:ext>
          </a:extLst>
        </xdr:cNvPr>
        <xdr:cNvSpPr txBox="1"/>
      </xdr:nvSpPr>
      <xdr:spPr>
        <a:xfrm>
          <a:off x="12171054" y="17927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131190</xdr:rowOff>
    </xdr:from>
    <xdr:ext cx="405111" cy="259045"/>
    <xdr:sp macro="" textlink="">
      <xdr:nvSpPr>
        <xdr:cNvPr id="895" name="n_4aveValue【庁舎】&#10;有形固定資産減価償却率">
          <a:extLst>
            <a:ext uri="{FF2B5EF4-FFF2-40B4-BE49-F238E27FC236}">
              <a16:creationId xmlns:a16="http://schemas.microsoft.com/office/drawing/2014/main" id="{4C3A2040-2239-42D0-83F1-1636DF112FC4}"/>
            </a:ext>
          </a:extLst>
        </xdr:cNvPr>
        <xdr:cNvSpPr txBox="1"/>
      </xdr:nvSpPr>
      <xdr:spPr>
        <a:xfrm>
          <a:off x="11354444" y="17965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86377</xdr:rowOff>
    </xdr:from>
    <xdr:ext cx="405111" cy="259045"/>
    <xdr:sp macro="" textlink="">
      <xdr:nvSpPr>
        <xdr:cNvPr id="896" name="n_1mainValue【庁舎】&#10;有形固定資産減価償却率">
          <a:extLst>
            <a:ext uri="{FF2B5EF4-FFF2-40B4-BE49-F238E27FC236}">
              <a16:creationId xmlns:a16="http://schemas.microsoft.com/office/drawing/2014/main" id="{CF6C56C4-4537-44BA-BA8C-72711DCFF5FE}"/>
            </a:ext>
          </a:extLst>
        </xdr:cNvPr>
        <xdr:cNvSpPr txBox="1"/>
      </xdr:nvSpPr>
      <xdr:spPr>
        <a:xfrm>
          <a:off x="13738234" y="1723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43922</xdr:rowOff>
    </xdr:from>
    <xdr:ext cx="405111" cy="259045"/>
    <xdr:sp macro="" textlink="">
      <xdr:nvSpPr>
        <xdr:cNvPr id="897" name="n_2mainValue【庁舎】&#10;有形固定資産減価償却率">
          <a:extLst>
            <a:ext uri="{FF2B5EF4-FFF2-40B4-BE49-F238E27FC236}">
              <a16:creationId xmlns:a16="http://schemas.microsoft.com/office/drawing/2014/main" id="{8319BB40-122F-4ABE-BBA5-312F56D26A8B}"/>
            </a:ext>
          </a:extLst>
        </xdr:cNvPr>
        <xdr:cNvSpPr txBox="1"/>
      </xdr:nvSpPr>
      <xdr:spPr>
        <a:xfrm>
          <a:off x="12957184" y="171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83111</xdr:rowOff>
    </xdr:from>
    <xdr:ext cx="405111" cy="259045"/>
    <xdr:sp macro="" textlink="">
      <xdr:nvSpPr>
        <xdr:cNvPr id="898" name="n_3mainValue【庁舎】&#10;有形固定資産減価償却率">
          <a:extLst>
            <a:ext uri="{FF2B5EF4-FFF2-40B4-BE49-F238E27FC236}">
              <a16:creationId xmlns:a16="http://schemas.microsoft.com/office/drawing/2014/main" id="{1E63B4C7-7B32-4944-87DA-16855FE1E074}"/>
            </a:ext>
          </a:extLst>
        </xdr:cNvPr>
        <xdr:cNvSpPr txBox="1"/>
      </xdr:nvSpPr>
      <xdr:spPr>
        <a:xfrm>
          <a:off x="12171054" y="1723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39025</xdr:rowOff>
    </xdr:from>
    <xdr:ext cx="405111" cy="259045"/>
    <xdr:sp macro="" textlink="">
      <xdr:nvSpPr>
        <xdr:cNvPr id="899" name="n_4mainValue【庁舎】&#10;有形固定資産減価償却率">
          <a:extLst>
            <a:ext uri="{FF2B5EF4-FFF2-40B4-BE49-F238E27FC236}">
              <a16:creationId xmlns:a16="http://schemas.microsoft.com/office/drawing/2014/main" id="{45332350-984D-411B-84F4-365899BAD8BB}"/>
            </a:ext>
          </a:extLst>
        </xdr:cNvPr>
        <xdr:cNvSpPr txBox="1"/>
      </xdr:nvSpPr>
      <xdr:spPr>
        <a:xfrm>
          <a:off x="11354444" y="17184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523D1988-7A9E-42CB-B5AA-5C6FBE7BC891}"/>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7DECAFFD-2BC4-4582-83DD-EEE8420A4A94}"/>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E642298A-6112-40FF-A83C-D0E0503F971A}"/>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C49D8E0C-D689-46E6-A061-C653E1262F2F}"/>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E5A427AD-3CFD-493B-8D0D-92DCB15885DC}"/>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7BC14298-1686-4EC0-8C0B-6C032CF99297}"/>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2614471-2D88-4BE0-8DB7-261800F00AF4}"/>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5CE1FD08-C61F-4E19-AF07-E501BBF7B5BB}"/>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C2AF80B6-2207-481B-843F-DE567C648CCA}"/>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DA7A780B-EE33-4ED8-AF17-1812630F73B7}"/>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BAD94941-8EF6-4BAB-A438-B4A729BE620D}"/>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5D542AF9-D401-4D79-A426-698D0E8CE098}"/>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49E8690A-F1BC-4ECC-A839-451E3602E819}"/>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4F45A89A-45D2-4C7D-A96C-34EEFAFB1409}"/>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838B16E8-1A28-40AA-B37D-87020FA642AD}"/>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6B32ABF0-00B3-41A5-A100-5D918DF5C03B}"/>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60E22CA5-22B9-4912-98A2-73B218FCA084}"/>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5C4B9B68-E1D9-4535-BEBC-64EF304148C8}"/>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C40AF2B8-DE9D-43A6-BF4D-33EC1039EAA3}"/>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0EDA1C76-8EDC-4C12-A0C5-FB7E509D0231}"/>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5E2F8989-5ABC-4EB4-BBD6-7F50C2733FFD}"/>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5DA754A4-01E9-443D-BC18-8B3C61356373}"/>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1E045927-2353-44D8-A342-708755FE6D56}"/>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163830</xdr:rowOff>
    </xdr:from>
    <xdr:to>
      <xdr:col>116</xdr:col>
      <xdr:colOff>62864</xdr:colOff>
      <xdr:row>107</xdr:row>
      <xdr:rowOff>148589</xdr:rowOff>
    </xdr:to>
    <xdr:cxnSp macro="">
      <xdr:nvCxnSpPr>
        <xdr:cNvPr id="923" name="直線コネクタ 922">
          <a:extLst>
            <a:ext uri="{FF2B5EF4-FFF2-40B4-BE49-F238E27FC236}">
              <a16:creationId xmlns:a16="http://schemas.microsoft.com/office/drawing/2014/main" id="{8F1545C1-9A5C-4279-826C-05EF4E8670AB}"/>
            </a:ext>
          </a:extLst>
        </xdr:cNvPr>
        <xdr:cNvCxnSpPr/>
      </xdr:nvCxnSpPr>
      <xdr:spPr>
        <a:xfrm flipV="1">
          <a:off x="19947254" y="17141190"/>
          <a:ext cx="0" cy="1350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152416</xdr:rowOff>
    </xdr:from>
    <xdr:ext cx="469744" cy="259045"/>
    <xdr:sp macro="" textlink="">
      <xdr:nvSpPr>
        <xdr:cNvPr id="924" name="【庁舎】&#10;一人当たり面積最小値テキスト">
          <a:extLst>
            <a:ext uri="{FF2B5EF4-FFF2-40B4-BE49-F238E27FC236}">
              <a16:creationId xmlns:a16="http://schemas.microsoft.com/office/drawing/2014/main" id="{E4D23ACE-C116-4B52-A1ED-7EAAFFAC7706}"/>
            </a:ext>
          </a:extLst>
        </xdr:cNvPr>
        <xdr:cNvSpPr txBox="1"/>
      </xdr:nvSpPr>
      <xdr:spPr>
        <a:xfrm>
          <a:off x="1998599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148589</xdr:rowOff>
    </xdr:from>
    <xdr:to>
      <xdr:col>116</xdr:col>
      <xdr:colOff>152400</xdr:colOff>
      <xdr:row>107</xdr:row>
      <xdr:rowOff>148589</xdr:rowOff>
    </xdr:to>
    <xdr:cxnSp macro="">
      <xdr:nvCxnSpPr>
        <xdr:cNvPr id="925" name="直線コネクタ 924">
          <a:extLst>
            <a:ext uri="{FF2B5EF4-FFF2-40B4-BE49-F238E27FC236}">
              <a16:creationId xmlns:a16="http://schemas.microsoft.com/office/drawing/2014/main" id="{86834D0B-28A7-4A09-B6C1-E71DB49F4A9E}"/>
            </a:ext>
          </a:extLst>
        </xdr:cNvPr>
        <xdr:cNvCxnSpPr/>
      </xdr:nvCxnSpPr>
      <xdr:spPr>
        <a:xfrm>
          <a:off x="19885660" y="184918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110507</xdr:rowOff>
    </xdr:from>
    <xdr:ext cx="469744" cy="259045"/>
    <xdr:sp macro="" textlink="">
      <xdr:nvSpPr>
        <xdr:cNvPr id="926" name="【庁舎】&#10;一人当たり面積最大値テキスト">
          <a:extLst>
            <a:ext uri="{FF2B5EF4-FFF2-40B4-BE49-F238E27FC236}">
              <a16:creationId xmlns:a16="http://schemas.microsoft.com/office/drawing/2014/main" id="{F2EFF347-B5E9-47AB-9BD0-53D5520AEE98}"/>
            </a:ext>
          </a:extLst>
        </xdr:cNvPr>
        <xdr:cNvSpPr txBox="1"/>
      </xdr:nvSpPr>
      <xdr:spPr>
        <a:xfrm>
          <a:off x="19985990" y="1691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163830</xdr:rowOff>
    </xdr:from>
    <xdr:to>
      <xdr:col>116</xdr:col>
      <xdr:colOff>152400</xdr:colOff>
      <xdr:row>99</xdr:row>
      <xdr:rowOff>163830</xdr:rowOff>
    </xdr:to>
    <xdr:cxnSp macro="">
      <xdr:nvCxnSpPr>
        <xdr:cNvPr id="927" name="直線コネクタ 926">
          <a:extLst>
            <a:ext uri="{FF2B5EF4-FFF2-40B4-BE49-F238E27FC236}">
              <a16:creationId xmlns:a16="http://schemas.microsoft.com/office/drawing/2014/main" id="{EC4474B1-E192-492B-B66F-A42510E44885}"/>
            </a:ext>
          </a:extLst>
        </xdr:cNvPr>
        <xdr:cNvCxnSpPr/>
      </xdr:nvCxnSpPr>
      <xdr:spPr>
        <a:xfrm>
          <a:off x="19885660" y="1714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127016</xdr:rowOff>
    </xdr:from>
    <xdr:ext cx="469744" cy="259045"/>
    <xdr:sp macro="" textlink="">
      <xdr:nvSpPr>
        <xdr:cNvPr id="928" name="【庁舎】&#10;一人当たり面積平均値テキスト">
          <a:extLst>
            <a:ext uri="{FF2B5EF4-FFF2-40B4-BE49-F238E27FC236}">
              <a16:creationId xmlns:a16="http://schemas.microsoft.com/office/drawing/2014/main" id="{A7F0EC6C-F6F4-4EF8-B14F-CA69E1C1E2BA}"/>
            </a:ext>
          </a:extLst>
        </xdr:cNvPr>
        <xdr:cNvSpPr txBox="1"/>
      </xdr:nvSpPr>
      <xdr:spPr>
        <a:xfrm>
          <a:off x="19985990" y="179616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104139</xdr:rowOff>
    </xdr:from>
    <xdr:to>
      <xdr:col>116</xdr:col>
      <xdr:colOff>114300</xdr:colOff>
      <xdr:row>106</xdr:row>
      <xdr:rowOff>34289</xdr:rowOff>
    </xdr:to>
    <xdr:sp macro="" textlink="">
      <xdr:nvSpPr>
        <xdr:cNvPr id="929" name="フローチャート: 判断 928">
          <a:extLst>
            <a:ext uri="{FF2B5EF4-FFF2-40B4-BE49-F238E27FC236}">
              <a16:creationId xmlns:a16="http://schemas.microsoft.com/office/drawing/2014/main" id="{BF5A01C2-B032-4437-B703-4578DB4F06CF}"/>
            </a:ext>
          </a:extLst>
        </xdr:cNvPr>
        <xdr:cNvSpPr/>
      </xdr:nvSpPr>
      <xdr:spPr>
        <a:xfrm>
          <a:off x="19904710" y="181044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30" name="フローチャート: 判断 929">
          <a:extLst>
            <a:ext uri="{FF2B5EF4-FFF2-40B4-BE49-F238E27FC236}">
              <a16:creationId xmlns:a16="http://schemas.microsoft.com/office/drawing/2014/main" id="{F2EA0938-E58A-4832-8A2E-35BD38D65F05}"/>
            </a:ext>
          </a:extLst>
        </xdr:cNvPr>
        <xdr:cNvSpPr/>
      </xdr:nvSpPr>
      <xdr:spPr>
        <a:xfrm>
          <a:off x="19161760" y="181222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a:extLst>
            <a:ext uri="{FF2B5EF4-FFF2-40B4-BE49-F238E27FC236}">
              <a16:creationId xmlns:a16="http://schemas.microsoft.com/office/drawing/2014/main" id="{2B4B2D19-31B4-45BA-BB69-E50FCF76F0C1}"/>
            </a:ext>
          </a:extLst>
        </xdr:cNvPr>
        <xdr:cNvSpPr/>
      </xdr:nvSpPr>
      <xdr:spPr>
        <a:xfrm>
          <a:off x="18345150" y="181286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932" name="フローチャート: 判断 931">
          <a:extLst>
            <a:ext uri="{FF2B5EF4-FFF2-40B4-BE49-F238E27FC236}">
              <a16:creationId xmlns:a16="http://schemas.microsoft.com/office/drawing/2014/main" id="{0C48EAE1-69FA-4E86-AEB7-F2139CF04D14}"/>
            </a:ext>
          </a:extLst>
        </xdr:cNvPr>
        <xdr:cNvSpPr/>
      </xdr:nvSpPr>
      <xdr:spPr>
        <a:xfrm>
          <a:off x="17547590" y="18142584"/>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148589</xdr:rowOff>
    </xdr:from>
    <xdr:to>
      <xdr:col>98</xdr:col>
      <xdr:colOff>38100</xdr:colOff>
      <xdr:row>106</xdr:row>
      <xdr:rowOff>78739</xdr:rowOff>
    </xdr:to>
    <xdr:sp macro="" textlink="">
      <xdr:nvSpPr>
        <xdr:cNvPr id="933" name="フローチャート: 判断 932">
          <a:extLst>
            <a:ext uri="{FF2B5EF4-FFF2-40B4-BE49-F238E27FC236}">
              <a16:creationId xmlns:a16="http://schemas.microsoft.com/office/drawing/2014/main" id="{B42CBC0B-B83F-45C8-8E16-854E7756CCC8}"/>
            </a:ext>
          </a:extLst>
        </xdr:cNvPr>
        <xdr:cNvSpPr/>
      </xdr:nvSpPr>
      <xdr:spPr>
        <a:xfrm>
          <a:off x="16761460" y="1814893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BD0B1A89-9669-45C1-B2B2-6C1E1C64663C}"/>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A6A49373-BBF2-45B0-84BF-586AD7C09FEA}"/>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B6973B83-CEC4-4B18-89DD-DB106686736E}"/>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9A9FF208-3A7B-414D-A5D9-94FAF457E17E}"/>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4A09341A-E78B-4AE4-8608-37F19CE63B1C}"/>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105411</xdr:rowOff>
    </xdr:from>
    <xdr:to>
      <xdr:col>116</xdr:col>
      <xdr:colOff>114300</xdr:colOff>
      <xdr:row>106</xdr:row>
      <xdr:rowOff>35561</xdr:rowOff>
    </xdr:to>
    <xdr:sp macro="" textlink="">
      <xdr:nvSpPr>
        <xdr:cNvPr id="939" name="楕円 938">
          <a:extLst>
            <a:ext uri="{FF2B5EF4-FFF2-40B4-BE49-F238E27FC236}">
              <a16:creationId xmlns:a16="http://schemas.microsoft.com/office/drawing/2014/main" id="{12B6BD1D-CE48-465D-8FC9-4395CAA572CA}"/>
            </a:ext>
          </a:extLst>
        </xdr:cNvPr>
        <xdr:cNvSpPr/>
      </xdr:nvSpPr>
      <xdr:spPr>
        <a:xfrm>
          <a:off x="19904710" y="1810575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83838</xdr:rowOff>
    </xdr:from>
    <xdr:ext cx="469744" cy="259045"/>
    <xdr:sp macro="" textlink="">
      <xdr:nvSpPr>
        <xdr:cNvPr id="940" name="【庁舎】&#10;一人当たり面積該当値テキスト">
          <a:extLst>
            <a:ext uri="{FF2B5EF4-FFF2-40B4-BE49-F238E27FC236}">
              <a16:creationId xmlns:a16="http://schemas.microsoft.com/office/drawing/2014/main" id="{CC700A18-1520-4B51-8F36-609EBC629BFC}"/>
            </a:ext>
          </a:extLst>
        </xdr:cNvPr>
        <xdr:cNvSpPr txBox="1"/>
      </xdr:nvSpPr>
      <xdr:spPr>
        <a:xfrm>
          <a:off x="19985990" y="1808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102870</xdr:rowOff>
    </xdr:from>
    <xdr:to>
      <xdr:col>112</xdr:col>
      <xdr:colOff>38100</xdr:colOff>
      <xdr:row>105</xdr:row>
      <xdr:rowOff>33020</xdr:rowOff>
    </xdr:to>
    <xdr:sp macro="" textlink="">
      <xdr:nvSpPr>
        <xdr:cNvPr id="941" name="楕円 940">
          <a:extLst>
            <a:ext uri="{FF2B5EF4-FFF2-40B4-BE49-F238E27FC236}">
              <a16:creationId xmlns:a16="http://schemas.microsoft.com/office/drawing/2014/main" id="{AA1A726E-50C9-46E5-9DF8-AC304641D6A5}"/>
            </a:ext>
          </a:extLst>
        </xdr:cNvPr>
        <xdr:cNvSpPr/>
      </xdr:nvSpPr>
      <xdr:spPr>
        <a:xfrm>
          <a:off x="19161760" y="179317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153670</xdr:rowOff>
    </xdr:from>
    <xdr:to>
      <xdr:col>116</xdr:col>
      <xdr:colOff>63500</xdr:colOff>
      <xdr:row>105</xdr:row>
      <xdr:rowOff>156211</xdr:rowOff>
    </xdr:to>
    <xdr:cxnSp macro="">
      <xdr:nvCxnSpPr>
        <xdr:cNvPr id="942" name="直線コネクタ 941">
          <a:extLst>
            <a:ext uri="{FF2B5EF4-FFF2-40B4-BE49-F238E27FC236}">
              <a16:creationId xmlns:a16="http://schemas.microsoft.com/office/drawing/2014/main" id="{A9D57CBB-1914-4ED0-B634-B644459B1AC1}"/>
            </a:ext>
          </a:extLst>
        </xdr:cNvPr>
        <xdr:cNvCxnSpPr/>
      </xdr:nvCxnSpPr>
      <xdr:spPr>
        <a:xfrm>
          <a:off x="19204940" y="17984470"/>
          <a:ext cx="742950" cy="17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124461</xdr:rowOff>
    </xdr:from>
    <xdr:to>
      <xdr:col>107</xdr:col>
      <xdr:colOff>101600</xdr:colOff>
      <xdr:row>105</xdr:row>
      <xdr:rowOff>54611</xdr:rowOff>
    </xdr:to>
    <xdr:sp macro="" textlink="">
      <xdr:nvSpPr>
        <xdr:cNvPr id="943" name="楕円 942">
          <a:extLst>
            <a:ext uri="{FF2B5EF4-FFF2-40B4-BE49-F238E27FC236}">
              <a16:creationId xmlns:a16="http://schemas.microsoft.com/office/drawing/2014/main" id="{41FFD6EE-FBA5-4D62-BF54-33792570DEE9}"/>
            </a:ext>
          </a:extLst>
        </xdr:cNvPr>
        <xdr:cNvSpPr/>
      </xdr:nvSpPr>
      <xdr:spPr>
        <a:xfrm>
          <a:off x="18345150" y="1795716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153670</xdr:rowOff>
    </xdr:from>
    <xdr:to>
      <xdr:col>111</xdr:col>
      <xdr:colOff>177800</xdr:colOff>
      <xdr:row>105</xdr:row>
      <xdr:rowOff>3811</xdr:rowOff>
    </xdr:to>
    <xdr:cxnSp macro="">
      <xdr:nvCxnSpPr>
        <xdr:cNvPr id="944" name="直線コネクタ 943">
          <a:extLst>
            <a:ext uri="{FF2B5EF4-FFF2-40B4-BE49-F238E27FC236}">
              <a16:creationId xmlns:a16="http://schemas.microsoft.com/office/drawing/2014/main" id="{EDFC796F-72E7-4B75-8721-3754068314DD}"/>
            </a:ext>
          </a:extLst>
        </xdr:cNvPr>
        <xdr:cNvCxnSpPr/>
      </xdr:nvCxnSpPr>
      <xdr:spPr>
        <a:xfrm flipV="1">
          <a:off x="18399760" y="17984470"/>
          <a:ext cx="805180" cy="23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143511</xdr:rowOff>
    </xdr:from>
    <xdr:to>
      <xdr:col>102</xdr:col>
      <xdr:colOff>165100</xdr:colOff>
      <xdr:row>105</xdr:row>
      <xdr:rowOff>73661</xdr:rowOff>
    </xdr:to>
    <xdr:sp macro="" textlink="">
      <xdr:nvSpPr>
        <xdr:cNvPr id="945" name="楕円 944">
          <a:extLst>
            <a:ext uri="{FF2B5EF4-FFF2-40B4-BE49-F238E27FC236}">
              <a16:creationId xmlns:a16="http://schemas.microsoft.com/office/drawing/2014/main" id="{C5624B5A-AF7E-44A2-BEF5-2DC2D06AA396}"/>
            </a:ext>
          </a:extLst>
        </xdr:cNvPr>
        <xdr:cNvSpPr/>
      </xdr:nvSpPr>
      <xdr:spPr>
        <a:xfrm>
          <a:off x="17547590" y="1797240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3811</xdr:rowOff>
    </xdr:from>
    <xdr:to>
      <xdr:col>107</xdr:col>
      <xdr:colOff>50800</xdr:colOff>
      <xdr:row>105</xdr:row>
      <xdr:rowOff>22861</xdr:rowOff>
    </xdr:to>
    <xdr:cxnSp macro="">
      <xdr:nvCxnSpPr>
        <xdr:cNvPr id="946" name="直線コネクタ 945">
          <a:extLst>
            <a:ext uri="{FF2B5EF4-FFF2-40B4-BE49-F238E27FC236}">
              <a16:creationId xmlns:a16="http://schemas.microsoft.com/office/drawing/2014/main" id="{B15B8A43-4C53-4EEA-8846-66C6CDC56E2C}"/>
            </a:ext>
          </a:extLst>
        </xdr:cNvPr>
        <xdr:cNvCxnSpPr/>
      </xdr:nvCxnSpPr>
      <xdr:spPr>
        <a:xfrm flipV="1">
          <a:off x="17602200" y="18007966"/>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162561</xdr:rowOff>
    </xdr:from>
    <xdr:to>
      <xdr:col>98</xdr:col>
      <xdr:colOff>38100</xdr:colOff>
      <xdr:row>105</xdr:row>
      <xdr:rowOff>92711</xdr:rowOff>
    </xdr:to>
    <xdr:sp macro="" textlink="">
      <xdr:nvSpPr>
        <xdr:cNvPr id="947" name="楕円 946">
          <a:extLst>
            <a:ext uri="{FF2B5EF4-FFF2-40B4-BE49-F238E27FC236}">
              <a16:creationId xmlns:a16="http://schemas.microsoft.com/office/drawing/2014/main" id="{A98E2230-C046-402A-AF24-ADFB78D563BB}"/>
            </a:ext>
          </a:extLst>
        </xdr:cNvPr>
        <xdr:cNvSpPr/>
      </xdr:nvSpPr>
      <xdr:spPr>
        <a:xfrm>
          <a:off x="16761460" y="179952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22861</xdr:rowOff>
    </xdr:from>
    <xdr:to>
      <xdr:col>102</xdr:col>
      <xdr:colOff>114300</xdr:colOff>
      <xdr:row>105</xdr:row>
      <xdr:rowOff>41911</xdr:rowOff>
    </xdr:to>
    <xdr:cxnSp macro="">
      <xdr:nvCxnSpPr>
        <xdr:cNvPr id="948" name="直線コネクタ 947">
          <a:extLst>
            <a:ext uri="{FF2B5EF4-FFF2-40B4-BE49-F238E27FC236}">
              <a16:creationId xmlns:a16="http://schemas.microsoft.com/office/drawing/2014/main" id="{CE29A9C2-39F1-4095-B280-F2CB4784E4DB}"/>
            </a:ext>
          </a:extLst>
        </xdr:cNvPr>
        <xdr:cNvCxnSpPr/>
      </xdr:nvCxnSpPr>
      <xdr:spPr>
        <a:xfrm flipV="1">
          <a:off x="16804640" y="18021301"/>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39388</xdr:rowOff>
    </xdr:from>
    <xdr:ext cx="469744" cy="259045"/>
    <xdr:sp macro="" textlink="">
      <xdr:nvSpPr>
        <xdr:cNvPr id="949" name="n_1aveValue【庁舎】&#10;一人当たり面積">
          <a:extLst>
            <a:ext uri="{FF2B5EF4-FFF2-40B4-BE49-F238E27FC236}">
              <a16:creationId xmlns:a16="http://schemas.microsoft.com/office/drawing/2014/main" id="{18A11853-7640-487F-98F8-835EF2BA3EA7}"/>
            </a:ext>
          </a:extLst>
        </xdr:cNvPr>
        <xdr:cNvSpPr txBox="1"/>
      </xdr:nvSpPr>
      <xdr:spPr>
        <a:xfrm>
          <a:off x="18982132" y="1821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950" name="n_2aveValue【庁舎】&#10;一人当たり面積">
          <a:extLst>
            <a:ext uri="{FF2B5EF4-FFF2-40B4-BE49-F238E27FC236}">
              <a16:creationId xmlns:a16="http://schemas.microsoft.com/office/drawing/2014/main" id="{5F0E5967-57FF-44D9-89BA-A1B62AE4D182}"/>
            </a:ext>
          </a:extLst>
        </xdr:cNvPr>
        <xdr:cNvSpPr txBox="1"/>
      </xdr:nvSpPr>
      <xdr:spPr>
        <a:xfrm>
          <a:off x="18182032" y="1822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63516</xdr:rowOff>
    </xdr:from>
    <xdr:ext cx="469744" cy="259045"/>
    <xdr:sp macro="" textlink="">
      <xdr:nvSpPr>
        <xdr:cNvPr id="951" name="n_3aveValue【庁舎】&#10;一人当たり面積">
          <a:extLst>
            <a:ext uri="{FF2B5EF4-FFF2-40B4-BE49-F238E27FC236}">
              <a16:creationId xmlns:a16="http://schemas.microsoft.com/office/drawing/2014/main" id="{521FB2DB-A43D-40B0-8DD6-CC9043962A3E}"/>
            </a:ext>
          </a:extLst>
        </xdr:cNvPr>
        <xdr:cNvSpPr txBox="1"/>
      </xdr:nvSpPr>
      <xdr:spPr>
        <a:xfrm>
          <a:off x="17384472" y="18233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69866</xdr:rowOff>
    </xdr:from>
    <xdr:ext cx="469744" cy="259045"/>
    <xdr:sp macro="" textlink="">
      <xdr:nvSpPr>
        <xdr:cNvPr id="952" name="n_4aveValue【庁舎】&#10;一人当たり面積">
          <a:extLst>
            <a:ext uri="{FF2B5EF4-FFF2-40B4-BE49-F238E27FC236}">
              <a16:creationId xmlns:a16="http://schemas.microsoft.com/office/drawing/2014/main" id="{E68F39C4-4A56-4DBA-A2A7-41445C5B1B54}"/>
            </a:ext>
          </a:extLst>
        </xdr:cNvPr>
        <xdr:cNvSpPr txBox="1"/>
      </xdr:nvSpPr>
      <xdr:spPr>
        <a:xfrm>
          <a:off x="16588817" y="1824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49547</xdr:rowOff>
    </xdr:from>
    <xdr:ext cx="469744" cy="259045"/>
    <xdr:sp macro="" textlink="">
      <xdr:nvSpPr>
        <xdr:cNvPr id="953" name="n_1mainValue【庁舎】&#10;一人当たり面積">
          <a:extLst>
            <a:ext uri="{FF2B5EF4-FFF2-40B4-BE49-F238E27FC236}">
              <a16:creationId xmlns:a16="http://schemas.microsoft.com/office/drawing/2014/main" id="{6C0C497E-A3B1-4052-8D1C-08E2AC121905}"/>
            </a:ext>
          </a:extLst>
        </xdr:cNvPr>
        <xdr:cNvSpPr txBox="1"/>
      </xdr:nvSpPr>
      <xdr:spPr>
        <a:xfrm>
          <a:off x="18982132" y="1771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71138</xdr:rowOff>
    </xdr:from>
    <xdr:ext cx="469744" cy="259045"/>
    <xdr:sp macro="" textlink="">
      <xdr:nvSpPr>
        <xdr:cNvPr id="954" name="n_2mainValue【庁舎】&#10;一人当たり面積">
          <a:extLst>
            <a:ext uri="{FF2B5EF4-FFF2-40B4-BE49-F238E27FC236}">
              <a16:creationId xmlns:a16="http://schemas.microsoft.com/office/drawing/2014/main" id="{AAB1809F-6C21-4E05-98E1-CEC0ACD78102}"/>
            </a:ext>
          </a:extLst>
        </xdr:cNvPr>
        <xdr:cNvSpPr txBox="1"/>
      </xdr:nvSpPr>
      <xdr:spPr>
        <a:xfrm>
          <a:off x="18182032" y="1772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90188</xdr:rowOff>
    </xdr:from>
    <xdr:ext cx="469744" cy="259045"/>
    <xdr:sp macro="" textlink="">
      <xdr:nvSpPr>
        <xdr:cNvPr id="955" name="n_3mainValue【庁舎】&#10;一人当たり面積">
          <a:extLst>
            <a:ext uri="{FF2B5EF4-FFF2-40B4-BE49-F238E27FC236}">
              <a16:creationId xmlns:a16="http://schemas.microsoft.com/office/drawing/2014/main" id="{1302DE5B-61EA-410A-9D9C-B725CC7B6322}"/>
            </a:ext>
          </a:extLst>
        </xdr:cNvPr>
        <xdr:cNvSpPr txBox="1"/>
      </xdr:nvSpPr>
      <xdr:spPr>
        <a:xfrm>
          <a:off x="17384472" y="1775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109238</xdr:rowOff>
    </xdr:from>
    <xdr:ext cx="469744" cy="259045"/>
    <xdr:sp macro="" textlink="">
      <xdr:nvSpPr>
        <xdr:cNvPr id="956" name="n_4mainValue【庁舎】&#10;一人当たり面積">
          <a:extLst>
            <a:ext uri="{FF2B5EF4-FFF2-40B4-BE49-F238E27FC236}">
              <a16:creationId xmlns:a16="http://schemas.microsoft.com/office/drawing/2014/main" id="{A5F94C03-5B4F-474E-AEA1-57C474F40BCE}"/>
            </a:ext>
          </a:extLst>
        </xdr:cNvPr>
        <xdr:cNvSpPr txBox="1"/>
      </xdr:nvSpPr>
      <xdr:spPr>
        <a:xfrm>
          <a:off x="16588817" y="1776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9429BE61-143E-46A4-85BF-4E9BC2B99C7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DF508755-6D63-41D1-9330-0B79BD0290E1}"/>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24119353-36FC-4BAC-8922-A364BED21E13}"/>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防施設であり、特に低くなっている施設は図書館、福祉施設、庁舎となっている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図書館は平成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年度に複合施設として整備され、福祉施設は養護老人ホームが平成３０年度にこども園と併設した施設へ整備されたことで、有形固定資産減価償却率の低下につながっ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a:t>
          </a:r>
          <a:b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民会館については、有形固定資産減価償却率は類似団体と同率程度となっているが、一人当たり面積は高くなっている。今後の人口動態によってニーズが変化することも予測しながら、公共施設等総合管理計画に基づき、適正に施設の集約や除却を進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26,020
25,079
546.99
30,774,838
29,681,061
937,359
13,928,412
32,924,010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を下回っている。これは、本市が過疎・中山間地域であり社会経済基盤が弱く、市税を中心とした自主財源が乏しい状況によるものである。人口の減少や全国平均を上回る高齢化率（令和５年末約</a:t>
          </a:r>
          <a:r>
            <a:rPr kumimoji="1" lang="ja-JP" altLang="en-US" sz="1100">
              <a:solidFill>
                <a:schemeClr val="dk1"/>
              </a:solidFill>
              <a:effectLst/>
              <a:latin typeface="+mn-lt"/>
              <a:ea typeface="+mn-ea"/>
              <a:cs typeface="+mn-cs"/>
            </a:rPr>
            <a:t>４４</a:t>
          </a:r>
          <a:r>
            <a:rPr kumimoji="1" lang="ja-JP" altLang="ja-JP" sz="1100">
              <a:solidFill>
                <a:schemeClr val="dk1"/>
              </a:solidFill>
              <a:effectLst/>
              <a:latin typeface="+mn-lt"/>
              <a:ea typeface="+mn-ea"/>
              <a:cs typeface="+mn-cs"/>
            </a:rPr>
            <a:t>％）に加え、生産年齢人口や児童数</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急激に減少していることから、現状では税収の大幅な増加は見込めない状況にある。今後も活力あるまちづくりを展開しつつ、市税を中心とした自主財源の確保が課題となっている。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46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71120</xdr:rowOff>
    </xdr:from>
    <xdr:to>
      <xdr:col>19</xdr:col>
      <xdr:colOff>133350</xdr:colOff>
      <xdr:row>43</xdr:row>
      <xdr:rowOff>95250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4434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71120</xdr:rowOff>
    </xdr:from>
    <xdr:to>
      <xdr:col>15</xdr:col>
      <xdr:colOff>82550</xdr:colOff>
      <xdr:row>43</xdr:row>
      <xdr:rowOff>71120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443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46990</xdr:rowOff>
    </xdr:from>
    <xdr:to>
      <xdr:col>11</xdr:col>
      <xdr:colOff>31750</xdr:colOff>
      <xdr:row>43</xdr:row>
      <xdr:rowOff>71120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4193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20320</xdr:rowOff>
    </xdr:from>
    <xdr:to>
      <xdr:col>15</xdr:col>
      <xdr:colOff>133350</xdr:colOff>
      <xdr:row>43</xdr:row>
      <xdr:rowOff>121920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106697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20320</xdr:rowOff>
    </xdr:from>
    <xdr:to>
      <xdr:col>11</xdr:col>
      <xdr:colOff>82550</xdr:colOff>
      <xdr:row>43</xdr:row>
      <xdr:rowOff>121920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106697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167640</xdr:rowOff>
    </xdr:from>
    <xdr:to>
      <xdr:col>7</xdr:col>
      <xdr:colOff>31750</xdr:colOff>
      <xdr:row>43</xdr:row>
      <xdr:rowOff>97790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82567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を大幅に上回っている。令和３年度は公債費増加に対する普通交付税の増額や、国税収入の増加による普通交付税の追加交付が要因となり、経常収支比率の改善につながったが、その後は９６％付近を推移している。今後も人口減少が進み、普通交付税の増額は見込まれない中、新消防庁舎や認定こども園、有漢義務教育学校の整備などの大型事業による公債費が膨らむ見通しである。今後は行革による事務事業の見直しや財政計画に基づく起債発行の抑制により、経常一般歳出の削減に努め、計画的な財政運営を行う。</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26307</xdr:rowOff>
    </xdr:from>
    <xdr:to>
      <xdr:col>23</xdr:col>
      <xdr:colOff>133350</xdr:colOff>
      <xdr:row>61</xdr:row>
      <xdr:rowOff>50437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48475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26307</xdr:rowOff>
    </xdr:from>
    <xdr:to>
      <xdr:col>19</xdr:col>
      <xdr:colOff>133350</xdr:colOff>
      <xdr:row>61</xdr:row>
      <xdr:rowOff>33201</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484757"/>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25400</xdr:rowOff>
    </xdr:from>
    <xdr:to>
      <xdr:col>15</xdr:col>
      <xdr:colOff>82550</xdr:colOff>
      <xdr:row>61</xdr:row>
      <xdr:rowOff>33201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312400"/>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25400</xdr:rowOff>
    </xdr:from>
    <xdr:to>
      <xdr:col>11</xdr:col>
      <xdr:colOff>31750</xdr:colOff>
      <xdr:row>60</xdr:row>
      <xdr:rowOff>152944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312400"/>
          <a:ext cx="8890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138084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171087</xdr:rowOff>
    </xdr:from>
    <xdr:to>
      <xdr:col>23</xdr:col>
      <xdr:colOff>184150</xdr:colOff>
      <xdr:row>61</xdr:row>
      <xdr:rowOff>101237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5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143164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30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146957</xdr:rowOff>
    </xdr:from>
    <xdr:to>
      <xdr:col>19</xdr:col>
      <xdr:colOff>184150</xdr:colOff>
      <xdr:row>61</xdr:row>
      <xdr:rowOff>77107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61884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2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153851</xdr:rowOff>
    </xdr:from>
    <xdr:to>
      <xdr:col>15</xdr:col>
      <xdr:colOff>133350</xdr:colOff>
      <xdr:row>61</xdr:row>
      <xdr:rowOff>84001</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4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68778</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27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146050</xdr:rowOff>
    </xdr:from>
    <xdr:to>
      <xdr:col>11</xdr:col>
      <xdr:colOff>82550</xdr:colOff>
      <xdr:row>60</xdr:row>
      <xdr:rowOff>76200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60977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102144</xdr:rowOff>
    </xdr:from>
    <xdr:to>
      <xdr:col>7</xdr:col>
      <xdr:colOff>31750</xdr:colOff>
      <xdr:row>61</xdr:row>
      <xdr:rowOff>32294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17071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7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[316,674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を大幅に上回っている。主な要因は人件費及び物件費の高さにあり、人件費については、業務効率化やアウトソーシングを進めるなどを行い、コストの低減を図っていく方針である。物件費については、保有する公共施設が多く、その維持管理に費用がかかっていることが要因としてあげられる。公共施設の管理については、公共施設等総合管理計画に沿って、コスト削減を図っていく方針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63347</xdr:rowOff>
    </xdr:from>
    <xdr:to>
      <xdr:col>23</xdr:col>
      <xdr:colOff>133350</xdr:colOff>
      <xdr:row>81</xdr:row>
      <xdr:rowOff>70064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50797"/>
          <a:ext cx="838200" cy="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60372</xdr:rowOff>
    </xdr:from>
    <xdr:to>
      <xdr:col>19</xdr:col>
      <xdr:colOff>133350</xdr:colOff>
      <xdr:row>81</xdr:row>
      <xdr:rowOff>63347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47822"/>
          <a:ext cx="889000" cy="2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60266</xdr:rowOff>
    </xdr:from>
    <xdr:to>
      <xdr:col>15</xdr:col>
      <xdr:colOff>82550</xdr:colOff>
      <xdr:row>81</xdr:row>
      <xdr:rowOff>60372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47716"/>
          <a:ext cx="889000" cy="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56288</xdr:rowOff>
    </xdr:from>
    <xdr:to>
      <xdr:col>11</xdr:col>
      <xdr:colOff>31750</xdr:colOff>
      <xdr:row>81</xdr:row>
      <xdr:rowOff>60266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43738"/>
          <a:ext cx="889000" cy="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19264</xdr:rowOff>
    </xdr:from>
    <xdr:to>
      <xdr:col>23</xdr:col>
      <xdr:colOff>184150</xdr:colOff>
      <xdr:row>81</xdr:row>
      <xdr:rowOff>120864</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90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67541</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954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12547</xdr:rowOff>
    </xdr:from>
    <xdr:to>
      <xdr:col>19</xdr:col>
      <xdr:colOff>184150</xdr:colOff>
      <xdr:row>81</xdr:row>
      <xdr:rowOff>114147</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9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98924</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86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9572</xdr:rowOff>
    </xdr:from>
    <xdr:to>
      <xdr:col>15</xdr:col>
      <xdr:colOff>133350</xdr:colOff>
      <xdr:row>81</xdr:row>
      <xdr:rowOff>111172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9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95949</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8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9466</xdr:rowOff>
    </xdr:from>
    <xdr:to>
      <xdr:col>11</xdr:col>
      <xdr:colOff>82550</xdr:colOff>
      <xdr:row>81</xdr:row>
      <xdr:rowOff>111066</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9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95843</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8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5488</xdr:rowOff>
    </xdr:from>
    <xdr:to>
      <xdr:col>7</xdr:col>
      <xdr:colOff>31750</xdr:colOff>
      <xdr:row>81</xdr:row>
      <xdr:rowOff>107088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9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91865</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79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本市は全国平均を下回っている。今後とも諸手当の見直しなどにより、給与の適正化に努め、同水準の維持に努める。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117929</xdr:rowOff>
    </xdr:from>
    <xdr:to>
      <xdr:col>81</xdr:col>
      <xdr:colOff>44450</xdr:colOff>
      <xdr:row>86</xdr:row>
      <xdr:rowOff>49893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6179800" y="14691179"/>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86</xdr:row>
      <xdr:rowOff>49893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86</xdr:row>
      <xdr:rowOff>49893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49893</xdr:rowOff>
    </xdr:from>
    <xdr:to>
      <xdr:col>68</xdr:col>
      <xdr:colOff>152400</xdr:colOff>
      <xdr:row>86</xdr:row>
      <xdr:rowOff>84364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47945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39206</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612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170543</xdr:rowOff>
    </xdr:from>
    <xdr:to>
      <xdr:col>77</xdr:col>
      <xdr:colOff>95250</xdr:colOff>
      <xdr:row>86</xdr:row>
      <xdr:rowOff>100693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85470</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83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153307</xdr:rowOff>
    </xdr:from>
    <xdr:to>
      <xdr:col>73</xdr:col>
      <xdr:colOff>44450</xdr:colOff>
      <xdr:row>86</xdr:row>
      <xdr:rowOff>83457</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33564</xdr:rowOff>
    </xdr:from>
    <xdr:to>
      <xdr:col>64</xdr:col>
      <xdr:colOff>152400</xdr:colOff>
      <xdr:row>86</xdr:row>
      <xdr:rowOff>135164</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119941</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86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を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市の面積が類似団体平均と比較して倍近くある中で、人口が減少しているにもかかわらず、広大な市域のサービス維持のための人員確保が必要となっていることがあげられる。現状では、類似団体平均を大幅に上回っているため、職員研修などにより職員１人あたりの生産性を向上させ、簡素で効率的な組織運営を目指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158538</xdr:rowOff>
    </xdr:from>
    <xdr:to>
      <xdr:col>81</xdr:col>
      <xdr:colOff>44450</xdr:colOff>
      <xdr:row>64</xdr:row>
      <xdr:rowOff>12827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959888"/>
          <a:ext cx="838200" cy="2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111082</xdr:rowOff>
    </xdr:from>
    <xdr:to>
      <xdr:col>77</xdr:col>
      <xdr:colOff>44450</xdr:colOff>
      <xdr:row>63</xdr:row>
      <xdr:rowOff>158538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912432"/>
          <a:ext cx="889000" cy="4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111082</xdr:rowOff>
    </xdr:from>
    <xdr:to>
      <xdr:col>72</xdr:col>
      <xdr:colOff>203200</xdr:colOff>
      <xdr:row>63</xdr:row>
      <xdr:rowOff>112692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4401800" y="10912432"/>
          <a:ext cx="889000" cy="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74083</xdr:rowOff>
    </xdr:from>
    <xdr:to>
      <xdr:col>68</xdr:col>
      <xdr:colOff>152400</xdr:colOff>
      <xdr:row>63</xdr:row>
      <xdr:rowOff>112692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875433"/>
          <a:ext cx="889000" cy="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133477</xdr:rowOff>
    </xdr:from>
    <xdr:to>
      <xdr:col>81</xdr:col>
      <xdr:colOff>95250</xdr:colOff>
      <xdr:row>64</xdr:row>
      <xdr:rowOff>63627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934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105554</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906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107738</xdr:rowOff>
    </xdr:from>
    <xdr:to>
      <xdr:col>77</xdr:col>
      <xdr:colOff>95250</xdr:colOff>
      <xdr:row>64</xdr:row>
      <xdr:rowOff>37888</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90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22665</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995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60282</xdr:rowOff>
    </xdr:from>
    <xdr:to>
      <xdr:col>73</xdr:col>
      <xdr:colOff>44450</xdr:colOff>
      <xdr:row>63</xdr:row>
      <xdr:rowOff>161882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86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146659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9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61892</xdr:rowOff>
    </xdr:from>
    <xdr:to>
      <xdr:col>68</xdr:col>
      <xdr:colOff>203200</xdr:colOff>
      <xdr:row>63</xdr:row>
      <xdr:rowOff>163492</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86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148269</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94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23283</xdr:rowOff>
    </xdr:from>
    <xdr:to>
      <xdr:col>64</xdr:col>
      <xdr:colOff>152400</xdr:colOff>
      <xdr:row>63</xdr:row>
      <xdr:rowOff>124883</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109660</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91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を上回っている。総合計画のもと、普通建設事業による起債発行額の抑制などにより起債償還額の削減を図っている。しかしながら、既存施設の老朽化に伴う施設改修に多額の費用を要し、それに加え令和６年度が発行期限となる旧合併特例事業債を活用した新消防庁舎、高梁認定こども園及び有漢義務教育学校の建設に対して、昨今の物価高騰等の影響を受け、建設コストが増大していることなどの要因により、今後も公債費は増加する見込みであるが、財政運営適正化計画に基づき、計画的な新規起債発行を行い、地方債の発行抑制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64241</xdr:rowOff>
    </xdr:from>
    <xdr:to>
      <xdr:col>81</xdr:col>
      <xdr:colOff>44450</xdr:colOff>
      <xdr:row>37</xdr:row>
      <xdr:rowOff>64241</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4078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64241</xdr:rowOff>
    </xdr:from>
    <xdr:to>
      <xdr:col>77</xdr:col>
      <xdr:colOff>44450</xdr:colOff>
      <xdr:row>37</xdr:row>
      <xdr:rowOff>74295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40789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74295</xdr:rowOff>
    </xdr:from>
    <xdr:to>
      <xdr:col>72</xdr:col>
      <xdr:colOff>203200</xdr:colOff>
      <xdr:row>37</xdr:row>
      <xdr:rowOff>76306</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417945"/>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76306</xdr:rowOff>
    </xdr:from>
    <xdr:to>
      <xdr:col>68</xdr:col>
      <xdr:colOff>152400</xdr:colOff>
      <xdr:row>37</xdr:row>
      <xdr:rowOff>88371</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1995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13441</xdr:rowOff>
    </xdr:from>
    <xdr:to>
      <xdr:col>81</xdr:col>
      <xdr:colOff>95250</xdr:colOff>
      <xdr:row>37</xdr:row>
      <xdr:rowOff>115041</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156968</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29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13441</xdr:rowOff>
    </xdr:from>
    <xdr:to>
      <xdr:col>77</xdr:col>
      <xdr:colOff>95250</xdr:colOff>
      <xdr:row>37</xdr:row>
      <xdr:rowOff>115041</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99818</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43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23495</xdr:rowOff>
    </xdr:from>
    <xdr:to>
      <xdr:col>73</xdr:col>
      <xdr:colOff>44450</xdr:colOff>
      <xdr:row>37</xdr:row>
      <xdr:rowOff>125095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109872</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53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25506</xdr:rowOff>
    </xdr:from>
    <xdr:to>
      <xdr:col>68</xdr:col>
      <xdr:colOff>203200</xdr:colOff>
      <xdr:row>37</xdr:row>
      <xdr:rowOff>127106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111883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4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37571</xdr:rowOff>
    </xdr:from>
    <xdr:to>
      <xdr:col>64</xdr:col>
      <xdr:colOff>152400</xdr:colOff>
      <xdr:row>37</xdr:row>
      <xdr:rowOff>139171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38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123948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6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近年の大型ハード事業の実施に伴う地方債残高の増加などの要因により、</a:t>
          </a:r>
          <a:r>
            <a:rPr kumimoji="1" lang="ja-JP" altLang="ja-JP" sz="1100">
              <a:solidFill>
                <a:schemeClr val="dk1"/>
              </a:solidFill>
              <a:effectLst/>
              <a:latin typeface="+mn-lt"/>
              <a:ea typeface="+mn-ea"/>
              <a:cs typeface="+mn-cs"/>
            </a:rPr>
            <a:t>昨年度に比べ将来負担比率は</a:t>
          </a:r>
          <a:r>
            <a:rPr kumimoji="1" lang="ja-JP" altLang="en-US" sz="1100">
              <a:solidFill>
                <a:schemeClr val="dk1"/>
              </a:solidFill>
              <a:effectLst/>
              <a:latin typeface="+mn-lt"/>
              <a:ea typeface="+mn-ea"/>
              <a:cs typeface="+mn-cs"/>
            </a:rPr>
            <a:t>上昇している</a:t>
          </a:r>
          <a:r>
            <a:rPr kumimoji="1" lang="ja-JP" altLang="ja-JP" sz="1100">
              <a:solidFill>
                <a:schemeClr val="dk1"/>
              </a:solidFill>
              <a:effectLst/>
              <a:latin typeface="+mn-lt"/>
              <a:ea typeface="+mn-ea"/>
              <a:cs typeface="+mn-cs"/>
            </a:rPr>
            <a:t>。依然として全国平均、岡山県平均、類似団体平均を上回っており、施設の老朽化や集約による新規大型事業や、</a:t>
          </a:r>
          <a:r>
            <a:rPr kumimoji="1" lang="ja-JP" altLang="en-US" sz="1100">
              <a:solidFill>
                <a:schemeClr val="dk1"/>
              </a:solidFill>
              <a:effectLst/>
              <a:latin typeface="+mn-lt"/>
              <a:ea typeface="+mn-ea"/>
              <a:cs typeface="+mn-cs"/>
            </a:rPr>
            <a:t>災害復旧事業に係る起債借入などにより</a:t>
          </a:r>
          <a:r>
            <a:rPr kumimoji="1" lang="ja-JP" altLang="ja-JP" sz="1100">
              <a:solidFill>
                <a:schemeClr val="dk1"/>
              </a:solidFill>
              <a:effectLst/>
              <a:latin typeface="+mn-lt"/>
              <a:ea typeface="+mn-ea"/>
              <a:cs typeface="+mn-cs"/>
            </a:rPr>
            <a:t>、今後も高い数値となることが見込まれる。財政運営適正化計画に基づき、事業の重点化を図り、発行する起債の選択、抑制を行うことで、将来負担比率の抑制に努める。</a:t>
          </a:r>
          <a:endParaRPr lang="ja-JP" altLang="ja-JP" sz="1400">
            <a:effectLst/>
          </a:endParaRPr>
        </a:p>
        <a:p>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100824</xdr:rowOff>
    </xdr:from>
    <xdr:to>
      <xdr:col>81</xdr:col>
      <xdr:colOff>44450</xdr:colOff>
      <xdr:row>18</xdr:row>
      <xdr:rowOff>60748</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179800" y="3015474"/>
          <a:ext cx="838200" cy="13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100824</xdr:rowOff>
    </xdr:from>
    <xdr:to>
      <xdr:col>77</xdr:col>
      <xdr:colOff>44450</xdr:colOff>
      <xdr:row>17</xdr:row>
      <xdr:rowOff>163830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015474"/>
          <a:ext cx="889000" cy="63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163830</xdr:rowOff>
    </xdr:from>
    <xdr:to>
      <xdr:col>72</xdr:col>
      <xdr:colOff>203200</xdr:colOff>
      <xdr:row>19</xdr:row>
      <xdr:rowOff>63571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078480"/>
          <a:ext cx="889000" cy="24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63571</xdr:rowOff>
    </xdr:from>
    <xdr:to>
      <xdr:col>68</xdr:col>
      <xdr:colOff>152400</xdr:colOff>
      <xdr:row>19</xdr:row>
      <xdr:rowOff>138642</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321121"/>
          <a:ext cx="889000" cy="75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73324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64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9948</xdr:rowOff>
    </xdr:from>
    <xdr:to>
      <xdr:col>81</xdr:col>
      <xdr:colOff>95250</xdr:colOff>
      <xdr:row>18</xdr:row>
      <xdr:rowOff>111548</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09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153475</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068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50024</xdr:rowOff>
    </xdr:from>
    <xdr:to>
      <xdr:col>77</xdr:col>
      <xdr:colOff>95250</xdr:colOff>
      <xdr:row>17</xdr:row>
      <xdr:rowOff>151624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96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136401</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051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113030</xdr:rowOff>
    </xdr:from>
    <xdr:to>
      <xdr:col>73</xdr:col>
      <xdr:colOff>44450</xdr:colOff>
      <xdr:row>18</xdr:row>
      <xdr:rowOff>43180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02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27957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11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12771</xdr:rowOff>
    </xdr:from>
    <xdr:to>
      <xdr:col>68</xdr:col>
      <xdr:colOff>203200</xdr:colOff>
      <xdr:row>19</xdr:row>
      <xdr:rowOff>114371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27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99148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356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87842</xdr:rowOff>
    </xdr:from>
    <xdr:to>
      <xdr:col>64</xdr:col>
      <xdr:colOff>152400</xdr:colOff>
      <xdr:row>20</xdr:row>
      <xdr:rowOff>17992</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34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2769</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43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26,020
25,079
546.99
30,774,838
29,681,061
937,359
13,928,412
32,924,010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全国平均、類似団体平均を上回っている。職員数が類似団体と比較して多いために、経常収支比率の人件費分も平均を上回ることとなっている。</a:t>
          </a:r>
          <a:r>
            <a:rPr kumimoji="1" lang="ja-JP" altLang="en-US" sz="1100">
              <a:solidFill>
                <a:schemeClr val="dk1"/>
              </a:solidFill>
              <a:effectLst/>
              <a:latin typeface="+mn-lt"/>
              <a:ea typeface="+mn-ea"/>
              <a:cs typeface="+mn-cs"/>
            </a:rPr>
            <a:t>近年の人件費高騰により更なる上昇が見込まれるため、</a:t>
          </a:r>
          <a:r>
            <a:rPr kumimoji="1" lang="ja-JP" altLang="ja-JP" sz="1100">
              <a:solidFill>
                <a:schemeClr val="dk1"/>
              </a:solidFill>
              <a:effectLst/>
              <a:latin typeface="+mn-lt"/>
              <a:ea typeface="+mn-ea"/>
              <a:cs typeface="+mn-cs"/>
            </a:rPr>
            <a:t>退職者分全補充を行っている現状も含めて、人件費関係経費全体について、抑制していく必要がある。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35560</xdr:rowOff>
    </xdr:from>
    <xdr:to>
      <xdr:col>24</xdr:col>
      <xdr:colOff>25400</xdr:colOff>
      <xdr:row>38</xdr:row>
      <xdr:rowOff>94996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5066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152146</xdr:rowOff>
    </xdr:from>
    <xdr:to>
      <xdr:col>19</xdr:col>
      <xdr:colOff>187325</xdr:colOff>
      <xdr:row>38</xdr:row>
      <xdr:rowOff>35560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9579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152146</xdr:rowOff>
    </xdr:from>
    <xdr:to>
      <xdr:col>15</xdr:col>
      <xdr:colOff>98425</xdr:colOff>
      <xdr:row>37</xdr:row>
      <xdr:rowOff>170434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957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170434</xdr:rowOff>
    </xdr:from>
    <xdr:to>
      <xdr:col>11</xdr:col>
      <xdr:colOff>9525</xdr:colOff>
      <xdr:row>38</xdr:row>
      <xdr:rowOff>104140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14084"/>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44196</xdr:rowOff>
    </xdr:from>
    <xdr:to>
      <xdr:col>24</xdr:col>
      <xdr:colOff>76200</xdr:colOff>
      <xdr:row>38</xdr:row>
      <xdr:rowOff>145796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16273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156210</xdr:rowOff>
    </xdr:from>
    <xdr:to>
      <xdr:col>20</xdr:col>
      <xdr:colOff>38100</xdr:colOff>
      <xdr:row>38</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71137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101346</xdr:rowOff>
    </xdr:from>
    <xdr:to>
      <xdr:col>15</xdr:col>
      <xdr:colOff>149225</xdr:colOff>
      <xdr:row>38</xdr:row>
      <xdr:rowOff>31496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16273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119634</xdr:rowOff>
    </xdr:from>
    <xdr:to>
      <xdr:col>11</xdr:col>
      <xdr:colOff>60325</xdr:colOff>
      <xdr:row>38</xdr:row>
      <xdr:rowOff>49785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34561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53340</xdr:rowOff>
    </xdr:from>
    <xdr:to>
      <xdr:col>6</xdr:col>
      <xdr:colOff>171450</xdr:colOff>
      <xdr:row>38</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139717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類似団体平均を上回った。</a:t>
          </a:r>
          <a:r>
            <a:rPr kumimoji="1" lang="ja-JP" altLang="ja-JP" sz="1100">
              <a:solidFill>
                <a:schemeClr val="dk1"/>
              </a:solidFill>
              <a:effectLst/>
              <a:latin typeface="+mn-lt"/>
              <a:ea typeface="+mn-ea"/>
              <a:cs typeface="+mn-cs"/>
            </a:rPr>
            <a:t>本市は市域が広大で保有する公共施設数も多く</a:t>
          </a:r>
          <a:r>
            <a:rPr kumimoji="1" lang="ja-JP" altLang="en-US" sz="1100">
              <a:solidFill>
                <a:schemeClr val="dk1"/>
              </a:solidFill>
              <a:effectLst/>
              <a:latin typeface="+mn-lt"/>
              <a:ea typeface="+mn-ea"/>
              <a:cs typeface="+mn-cs"/>
            </a:rPr>
            <a:t>なっているが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近年の資材費・人件費高騰などの要因により維持管理経費等が増加となっている。今後は施設の廃止や統廃合により維持管理経費に抑制を図っていく必要がある。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134620</xdr:rowOff>
    </xdr:from>
    <xdr:to>
      <xdr:col>82</xdr:col>
      <xdr:colOff>107950</xdr:colOff>
      <xdr:row>17</xdr:row>
      <xdr:rowOff>31750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778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104140</xdr:rowOff>
    </xdr:from>
    <xdr:to>
      <xdr:col>78</xdr:col>
      <xdr:colOff>69850</xdr:colOff>
      <xdr:row>16</xdr:row>
      <xdr:rowOff>134620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473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27940</xdr:rowOff>
    </xdr:from>
    <xdr:to>
      <xdr:col>73</xdr:col>
      <xdr:colOff>180975</xdr:colOff>
      <xdr:row>16</xdr:row>
      <xdr:rowOff>104140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7711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147337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27940</xdr:rowOff>
    </xdr:from>
    <xdr:to>
      <xdr:col>69</xdr:col>
      <xdr:colOff>92075</xdr:colOff>
      <xdr:row>16</xdr:row>
      <xdr:rowOff>119380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711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124477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83820</xdr:rowOff>
    </xdr:from>
    <xdr:to>
      <xdr:col>78</xdr:col>
      <xdr:colOff>120650</xdr:colOff>
      <xdr:row>17</xdr:row>
      <xdr:rowOff>13970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170197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1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53340</xdr:rowOff>
    </xdr:from>
    <xdr:to>
      <xdr:col>74</xdr:col>
      <xdr:colOff>31750</xdr:colOff>
      <xdr:row>16</xdr:row>
      <xdr:rowOff>154940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148590</xdr:rowOff>
    </xdr:from>
    <xdr:to>
      <xdr:col>69</xdr:col>
      <xdr:colOff>142875</xdr:colOff>
      <xdr:row>16</xdr:row>
      <xdr:rowOff>78740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68580</xdr:rowOff>
    </xdr:from>
    <xdr:to>
      <xdr:col>65</xdr:col>
      <xdr:colOff>53975</xdr:colOff>
      <xdr:row>16</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154957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8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に比べ、大きく下回っている。障害者に対する訓練給付や介護給付が年々増えてきているが、障害者の人数自体は急激に伸びている状況ではないため、利用者の増加及びサービスの充実などの理由が考えられる。児童福祉関係については、少子化の影響により減少しており、生活保護関係についても受給者の減少により減少傾向となってい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113393</xdr:rowOff>
    </xdr:from>
    <xdr:to>
      <xdr:col>24</xdr:col>
      <xdr:colOff>25400</xdr:colOff>
      <xdr:row>53</xdr:row>
      <xdr:rowOff>135165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200243"/>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102507</xdr:rowOff>
    </xdr:from>
    <xdr:to>
      <xdr:col>19</xdr:col>
      <xdr:colOff>187325</xdr:colOff>
      <xdr:row>53</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1893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58965</xdr:rowOff>
    </xdr:from>
    <xdr:to>
      <xdr:col>15</xdr:col>
      <xdr:colOff>98425</xdr:colOff>
      <xdr:row>53</xdr:row>
      <xdr:rowOff>102507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145815"/>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58965</xdr:rowOff>
    </xdr:from>
    <xdr:to>
      <xdr:col>11</xdr:col>
      <xdr:colOff>9525</xdr:colOff>
      <xdr:row>53</xdr:row>
      <xdr:rowOff>58965</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1458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62593</xdr:rowOff>
    </xdr:from>
    <xdr:to>
      <xdr:col>24</xdr:col>
      <xdr:colOff>76200</xdr:colOff>
      <xdr:row>53</xdr:row>
      <xdr:rowOff>164193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14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79120</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84365</xdr:rowOff>
    </xdr:from>
    <xdr:to>
      <xdr:col>20</xdr:col>
      <xdr:colOff>38100</xdr:colOff>
      <xdr:row>54</xdr:row>
      <xdr:rowOff>14515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24692</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94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51707</xdr:rowOff>
    </xdr:from>
    <xdr:to>
      <xdr:col>15</xdr:col>
      <xdr:colOff>149225</xdr:colOff>
      <xdr:row>53</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13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163484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90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8165</xdr:rowOff>
    </xdr:from>
    <xdr:to>
      <xdr:col>11</xdr:col>
      <xdr:colOff>60325</xdr:colOff>
      <xdr:row>53</xdr:row>
      <xdr:rowOff>109765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09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119942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86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8165</xdr:rowOff>
    </xdr:from>
    <xdr:to>
      <xdr:col>6</xdr:col>
      <xdr:colOff>171450</xdr:colOff>
      <xdr:row>53</xdr:row>
      <xdr:rowOff>109765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09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119942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886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岡山県平均、類似団体平均を下回っており、近年は減少傾向にある。これは、令和２年度より簡易水道事業特別会計の水道事業への統合や下水道事業特別会計の公営企業会計への移行による減額が大きい。今後も、各事業においては独立採算の原則に立ち返った健全運営を一層推進す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165100</xdr:rowOff>
    </xdr:from>
    <xdr:to>
      <xdr:col>82</xdr:col>
      <xdr:colOff>107950</xdr:colOff>
      <xdr:row>57</xdr:row>
      <xdr:rowOff>6350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766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6350</xdr:rowOff>
    </xdr:from>
    <xdr:to>
      <xdr:col>78</xdr:col>
      <xdr:colOff>69850</xdr:colOff>
      <xdr:row>57</xdr:row>
      <xdr:rowOff>44450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779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44450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04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31750</xdr:rowOff>
    </xdr:from>
    <xdr:to>
      <xdr:col>69</xdr:col>
      <xdr:colOff>92075</xdr:colOff>
      <xdr:row>58</xdr:row>
      <xdr:rowOff>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044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130827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127000</xdr:rowOff>
    </xdr:from>
    <xdr:to>
      <xdr:col>78</xdr:col>
      <xdr:colOff>120650</xdr:colOff>
      <xdr:row>57</xdr:row>
      <xdr:rowOff>57150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67327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165100</xdr:rowOff>
    </xdr:from>
    <xdr:to>
      <xdr:col>74</xdr:col>
      <xdr:colOff>31750</xdr:colOff>
      <xdr:row>57</xdr:row>
      <xdr:rowOff>95250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120650</xdr:rowOff>
    </xdr:from>
    <xdr:to>
      <xdr:col>65</xdr:col>
      <xdr:colOff>53975</xdr:colOff>
      <xdr:row>58</xdr:row>
      <xdr:rowOff>50800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60977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を下回っているが、これは合併後、報償費や補助費の一斉見直しを行い、５％～１５％の縮減を行ってきたことによる。今後も行財政改革により、費用対効果も検討したうえで各種補助金の見直しを行い、適正な執行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36</xdr:row>
      <xdr:rowOff>85852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25348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94996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2534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21844</xdr:rowOff>
    </xdr:from>
    <xdr:to>
      <xdr:col>73</xdr:col>
      <xdr:colOff>180975</xdr:colOff>
      <xdr:row>36</xdr:row>
      <xdr:rowOff>94996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1940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161290</xdr:rowOff>
    </xdr:from>
    <xdr:to>
      <xdr:col>69</xdr:col>
      <xdr:colOff>92075</xdr:colOff>
      <xdr:row>36</xdr:row>
      <xdr:rowOff>21844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16204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35052</xdr:rowOff>
    </xdr:from>
    <xdr:to>
      <xdr:col>82</xdr:col>
      <xdr:colOff>158750</xdr:colOff>
      <xdr:row>36</xdr:row>
      <xdr:rowOff>136652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51579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30480</xdr:rowOff>
    </xdr:from>
    <xdr:to>
      <xdr:col>78</xdr:col>
      <xdr:colOff>120650</xdr:colOff>
      <xdr:row>36</xdr:row>
      <xdr:rowOff>132080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44196</xdr:rowOff>
    </xdr:from>
    <xdr:to>
      <xdr:col>74</xdr:col>
      <xdr:colOff>31750</xdr:colOff>
      <xdr:row>36</xdr:row>
      <xdr:rowOff>145796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155973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142494</xdr:rowOff>
    </xdr:from>
    <xdr:to>
      <xdr:col>69</xdr:col>
      <xdr:colOff>142875</xdr:colOff>
      <xdr:row>36</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82821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110490</xdr:rowOff>
    </xdr:from>
    <xdr:to>
      <xdr:col>65</xdr:col>
      <xdr:colOff>53975</xdr:colOff>
      <xdr:row>36</xdr:row>
      <xdr:rowOff>40640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50817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を大きく上回っている。これは、新消防庁舎、高梁認定こども園及び有漢義務教育学校の建設など、近年大型事業が続いていることや、地理的条件等が不利な本市において多発する災害復旧事業の影響等が考えられ、今後も増加する見込みにある。普通建設事業に係る地方債発行額については、財政運営適正化計画に基づき、事業計画の延伸等による発行額の抑制に努める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132715</xdr:rowOff>
    </xdr:from>
    <xdr:to>
      <xdr:col>24</xdr:col>
      <xdr:colOff>25400</xdr:colOff>
      <xdr:row>75</xdr:row>
      <xdr:rowOff>157480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91465"/>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157480</xdr:rowOff>
    </xdr:from>
    <xdr:to>
      <xdr:col>19</xdr:col>
      <xdr:colOff>187325</xdr:colOff>
      <xdr:row>76</xdr:row>
      <xdr:rowOff>14605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301623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138430</xdr:rowOff>
    </xdr:from>
    <xdr:to>
      <xdr:col>15</xdr:col>
      <xdr:colOff>98425</xdr:colOff>
      <xdr:row>76</xdr:row>
      <xdr:rowOff>14605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971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134620</xdr:rowOff>
    </xdr:from>
    <xdr:to>
      <xdr:col>11</xdr:col>
      <xdr:colOff>9525</xdr:colOff>
      <xdr:row>75</xdr:row>
      <xdr:rowOff>138430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29933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81915</xdr:rowOff>
    </xdr:from>
    <xdr:to>
      <xdr:col>24</xdr:col>
      <xdr:colOff>76200</xdr:colOff>
      <xdr:row>76</xdr:row>
      <xdr:rowOff>12064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9406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53992</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12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106680</xdr:rowOff>
    </xdr:from>
    <xdr:to>
      <xdr:col>20</xdr:col>
      <xdr:colOff>38100</xdr:colOff>
      <xdr:row>76</xdr:row>
      <xdr:rowOff>36830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96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21607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051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135255</xdr:rowOff>
    </xdr:from>
    <xdr:to>
      <xdr:col>15</xdr:col>
      <xdr:colOff>149225</xdr:colOff>
      <xdr:row>76</xdr:row>
      <xdr:rowOff>65405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99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50182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08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87630</xdr:rowOff>
    </xdr:from>
    <xdr:to>
      <xdr:col>11</xdr:col>
      <xdr:colOff>60325</xdr:colOff>
      <xdr:row>76</xdr:row>
      <xdr:rowOff>17780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2557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83820</xdr:rowOff>
    </xdr:from>
    <xdr:to>
      <xdr:col>6</xdr:col>
      <xdr:colOff>171450</xdr:colOff>
      <xdr:row>76</xdr:row>
      <xdr:rowOff>13970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170197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2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を下回っているが、今後の一般財源の減少に備え、より一層の効率化を図る必要がある。行政運営の効率化、行政関与の必要性等を考慮のうえ、民間委託についても再検討を行い行政のスリム化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156718</xdr:rowOff>
    </xdr:from>
    <xdr:to>
      <xdr:col>82</xdr:col>
      <xdr:colOff>107950</xdr:colOff>
      <xdr:row>76</xdr:row>
      <xdr:rowOff>76708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01546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97282</xdr:rowOff>
    </xdr:from>
    <xdr:to>
      <xdr:col>78</xdr:col>
      <xdr:colOff>69850</xdr:colOff>
      <xdr:row>75</xdr:row>
      <xdr:rowOff>156718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95603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145288</xdr:rowOff>
    </xdr:from>
    <xdr:to>
      <xdr:col>73</xdr:col>
      <xdr:colOff>180975</xdr:colOff>
      <xdr:row>75</xdr:row>
      <xdr:rowOff>97282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283258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145288</xdr:rowOff>
    </xdr:from>
    <xdr:to>
      <xdr:col>69</xdr:col>
      <xdr:colOff>92075</xdr:colOff>
      <xdr:row>75</xdr:row>
      <xdr:rowOff>152146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2832588"/>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25908</xdr:rowOff>
    </xdr:from>
    <xdr:to>
      <xdr:col>82</xdr:col>
      <xdr:colOff>158750</xdr:colOff>
      <xdr:row>76</xdr:row>
      <xdr:rowOff>127508</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42435</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901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105918</xdr:rowOff>
    </xdr:from>
    <xdr:to>
      <xdr:col>78</xdr:col>
      <xdr:colOff>120650</xdr:colOff>
      <xdr:row>76</xdr:row>
      <xdr:rowOff>36069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46245</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733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46482</xdr:rowOff>
    </xdr:from>
    <xdr:to>
      <xdr:col>74</xdr:col>
      <xdr:colOff>31750</xdr:colOff>
      <xdr:row>75</xdr:row>
      <xdr:rowOff>148081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158259</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67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94488</xdr:rowOff>
    </xdr:from>
    <xdr:to>
      <xdr:col>69</xdr:col>
      <xdr:colOff>142875</xdr:colOff>
      <xdr:row>75</xdr:row>
      <xdr:rowOff>24638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7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34815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55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101346</xdr:rowOff>
    </xdr:from>
    <xdr:to>
      <xdr:col>65</xdr:col>
      <xdr:colOff>53975</xdr:colOff>
      <xdr:row>76</xdr:row>
      <xdr:rowOff>31496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41673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135925</xdr:rowOff>
    </xdr:from>
    <xdr:to>
      <xdr:col>29</xdr:col>
      <xdr:colOff>127000</xdr:colOff>
      <xdr:row>14</xdr:row>
      <xdr:rowOff>117189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412400"/>
          <a:ext cx="647700" cy="152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117189</xdr:rowOff>
    </xdr:from>
    <xdr:to>
      <xdr:col>26</xdr:col>
      <xdr:colOff>50800</xdr:colOff>
      <xdr:row>15</xdr:row>
      <xdr:rowOff>52353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565114"/>
          <a:ext cx="698500" cy="1066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52353</xdr:rowOff>
    </xdr:from>
    <xdr:to>
      <xdr:col>22</xdr:col>
      <xdr:colOff>114300</xdr:colOff>
      <xdr:row>15</xdr:row>
      <xdr:rowOff>62240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671728"/>
          <a:ext cx="698500" cy="98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62240</xdr:rowOff>
    </xdr:from>
    <xdr:to>
      <xdr:col>18</xdr:col>
      <xdr:colOff>177800</xdr:colOff>
      <xdr:row>15</xdr:row>
      <xdr:rowOff>91081</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2681615"/>
          <a:ext cx="698500" cy="28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85125</xdr:rowOff>
    </xdr:from>
    <xdr:to>
      <xdr:col>29</xdr:col>
      <xdr:colOff>177800</xdr:colOff>
      <xdr:row>14</xdr:row>
      <xdr:rowOff>15275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361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101652</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2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66389</xdr:rowOff>
    </xdr:from>
    <xdr:to>
      <xdr:col>26</xdr:col>
      <xdr:colOff>101600</xdr:colOff>
      <xdr:row>14</xdr:row>
      <xdr:rowOff>167989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5143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6716</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283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1553</xdr:rowOff>
    </xdr:from>
    <xdr:to>
      <xdr:col>22</xdr:col>
      <xdr:colOff>165100</xdr:colOff>
      <xdr:row>15</xdr:row>
      <xdr:rowOff>103153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620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113330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38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11440</xdr:rowOff>
    </xdr:from>
    <xdr:to>
      <xdr:col>19</xdr:col>
      <xdr:colOff>38100</xdr:colOff>
      <xdr:row>15</xdr:row>
      <xdr:rowOff>113040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6308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123217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39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40281</xdr:rowOff>
    </xdr:from>
    <xdr:to>
      <xdr:col>15</xdr:col>
      <xdr:colOff>101600</xdr:colOff>
      <xdr:row>15</xdr:row>
      <xdr:rowOff>141881</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659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152058</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42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338710</xdr:rowOff>
    </xdr:from>
    <xdr:to>
      <xdr:col>29</xdr:col>
      <xdr:colOff>127000</xdr:colOff>
      <xdr:row>38</xdr:row>
      <xdr:rowOff>8344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7463410"/>
          <a:ext cx="647700" cy="12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323486</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4481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325627</xdr:rowOff>
    </xdr:from>
    <xdr:to>
      <xdr:col>26</xdr:col>
      <xdr:colOff>50800</xdr:colOff>
      <xdr:row>38</xdr:row>
      <xdr:rowOff>8344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7450327"/>
          <a:ext cx="698500" cy="256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325627</xdr:rowOff>
    </xdr:from>
    <xdr:to>
      <xdr:col>22</xdr:col>
      <xdr:colOff>114300</xdr:colOff>
      <xdr:row>38</xdr:row>
      <xdr:rowOff>5973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450327"/>
          <a:ext cx="698500" cy="23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341032</xdr:rowOff>
    </xdr:from>
    <xdr:to>
      <xdr:col>18</xdr:col>
      <xdr:colOff>177800</xdr:colOff>
      <xdr:row>38</xdr:row>
      <xdr:rowOff>5973</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465732"/>
          <a:ext cx="698500" cy="7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287910</xdr:rowOff>
    </xdr:from>
    <xdr:to>
      <xdr:col>29</xdr:col>
      <xdr:colOff>177800</xdr:colOff>
      <xdr:row>38</xdr:row>
      <xdr:rowOff>46610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126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132987</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257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300444</xdr:rowOff>
    </xdr:from>
    <xdr:to>
      <xdr:col>26</xdr:col>
      <xdr:colOff>101600</xdr:colOff>
      <xdr:row>38</xdr:row>
      <xdr:rowOff>59144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25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69321</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1940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274827</xdr:rowOff>
    </xdr:from>
    <xdr:to>
      <xdr:col>22</xdr:col>
      <xdr:colOff>165100</xdr:colOff>
      <xdr:row>38</xdr:row>
      <xdr:rowOff>33527</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399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43704</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16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298073</xdr:rowOff>
    </xdr:from>
    <xdr:to>
      <xdr:col>19</xdr:col>
      <xdr:colOff>38100</xdr:colOff>
      <xdr:row>38</xdr:row>
      <xdr:rowOff>56773</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227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66950</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191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290232</xdr:rowOff>
    </xdr:from>
    <xdr:to>
      <xdr:col>15</xdr:col>
      <xdr:colOff>101600</xdr:colOff>
      <xdr:row>38</xdr:row>
      <xdr:rowOff>48932</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14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59109</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183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26,020
25,079
546.99
30,774,838
29,681,061
937,359
13,928,412
32,924,010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145720</xdr:rowOff>
    </xdr:from>
    <xdr:to>
      <xdr:col>24</xdr:col>
      <xdr:colOff>63500</xdr:colOff>
      <xdr:row>32</xdr:row>
      <xdr:rowOff>118201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460670"/>
          <a:ext cx="838200" cy="14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118201</xdr:rowOff>
    </xdr:from>
    <xdr:to>
      <xdr:col>19</xdr:col>
      <xdr:colOff>177800</xdr:colOff>
      <xdr:row>33</xdr:row>
      <xdr:rowOff>75812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604601"/>
          <a:ext cx="889000" cy="12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35219</xdr:rowOff>
    </xdr:from>
    <xdr:to>
      <xdr:col>15</xdr:col>
      <xdr:colOff>50800</xdr:colOff>
      <xdr:row>33</xdr:row>
      <xdr:rowOff>75812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693069"/>
          <a:ext cx="889000" cy="4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35219</xdr:rowOff>
    </xdr:from>
    <xdr:to>
      <xdr:col>10</xdr:col>
      <xdr:colOff>114300</xdr:colOff>
      <xdr:row>33</xdr:row>
      <xdr:rowOff>77706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693069"/>
          <a:ext cx="889000" cy="4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94920</xdr:rowOff>
    </xdr:from>
    <xdr:to>
      <xdr:col>24</xdr:col>
      <xdr:colOff>114300</xdr:colOff>
      <xdr:row>32</xdr:row>
      <xdr:rowOff>25070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40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117797</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26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67401</xdr:rowOff>
    </xdr:from>
    <xdr:to>
      <xdr:col>20</xdr:col>
      <xdr:colOff>38100</xdr:colOff>
      <xdr:row>32</xdr:row>
      <xdr:rowOff>169001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55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14078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329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25012</xdr:rowOff>
    </xdr:from>
    <xdr:to>
      <xdr:col>15</xdr:col>
      <xdr:colOff>101600</xdr:colOff>
      <xdr:row>33</xdr:row>
      <xdr:rowOff>126612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68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143139</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45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155869</xdr:rowOff>
    </xdr:from>
    <xdr:to>
      <xdr:col>10</xdr:col>
      <xdr:colOff>165100</xdr:colOff>
      <xdr:row>33</xdr:row>
      <xdr:rowOff>86019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64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102546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417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26906</xdr:rowOff>
    </xdr:from>
    <xdr:to>
      <xdr:col>6</xdr:col>
      <xdr:colOff>38100</xdr:colOff>
      <xdr:row>33</xdr:row>
      <xdr:rowOff>128506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68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145033</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459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110020</xdr:rowOff>
    </xdr:from>
    <xdr:to>
      <xdr:col>24</xdr:col>
      <xdr:colOff>63500</xdr:colOff>
      <xdr:row>58</xdr:row>
      <xdr:rowOff>112960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54120"/>
          <a:ext cx="838200" cy="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112960</xdr:rowOff>
    </xdr:from>
    <xdr:to>
      <xdr:col>19</xdr:col>
      <xdr:colOff>177800</xdr:colOff>
      <xdr:row>58</xdr:row>
      <xdr:rowOff>113527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57060"/>
          <a:ext cx="889000" cy="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157756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10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113486</xdr:rowOff>
    </xdr:from>
    <xdr:to>
      <xdr:col>15</xdr:col>
      <xdr:colOff>50800</xdr:colOff>
      <xdr:row>58</xdr:row>
      <xdr:rowOff>113527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57586"/>
          <a:ext cx="889000" cy="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158147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02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113486</xdr:rowOff>
    </xdr:from>
    <xdr:to>
      <xdr:col>10</xdr:col>
      <xdr:colOff>114300</xdr:colOff>
      <xdr:row>58</xdr:row>
      <xdr:rowOff>116598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57586"/>
          <a:ext cx="889000" cy="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59220</xdr:rowOff>
    </xdr:from>
    <xdr:to>
      <xdr:col>24</xdr:col>
      <xdr:colOff>114300</xdr:colOff>
      <xdr:row>58</xdr:row>
      <xdr:rowOff>160820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0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18597</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91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62160</xdr:rowOff>
    </xdr:from>
    <xdr:to>
      <xdr:col>20</xdr:col>
      <xdr:colOff>38100</xdr:colOff>
      <xdr:row>58</xdr:row>
      <xdr:rowOff>163760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8837</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8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62727</xdr:rowOff>
    </xdr:from>
    <xdr:to>
      <xdr:col>15</xdr:col>
      <xdr:colOff>101600</xdr:colOff>
      <xdr:row>58</xdr:row>
      <xdr:rowOff>164327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06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9404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82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62686</xdr:rowOff>
    </xdr:from>
    <xdr:to>
      <xdr:col>10</xdr:col>
      <xdr:colOff>165100</xdr:colOff>
      <xdr:row>58</xdr:row>
      <xdr:rowOff>164286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06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9363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65798</xdr:rowOff>
    </xdr:from>
    <xdr:to>
      <xdr:col>6</xdr:col>
      <xdr:colOff>38100</xdr:colOff>
      <xdr:row>58</xdr:row>
      <xdr:rowOff>167398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0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12475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8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125958</xdr:rowOff>
    </xdr:from>
    <xdr:to>
      <xdr:col>24</xdr:col>
      <xdr:colOff>63500</xdr:colOff>
      <xdr:row>78</xdr:row>
      <xdr:rowOff>130060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99058"/>
          <a:ext cx="838200" cy="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126567</xdr:rowOff>
    </xdr:from>
    <xdr:to>
      <xdr:col>19</xdr:col>
      <xdr:colOff>177800</xdr:colOff>
      <xdr:row>78</xdr:row>
      <xdr:rowOff>130060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99667"/>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126567</xdr:rowOff>
    </xdr:from>
    <xdr:to>
      <xdr:col>15</xdr:col>
      <xdr:colOff>50800</xdr:colOff>
      <xdr:row>78</xdr:row>
      <xdr:rowOff>135153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99667"/>
          <a:ext cx="889000" cy="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132601</xdr:rowOff>
    </xdr:from>
    <xdr:to>
      <xdr:col>10</xdr:col>
      <xdr:colOff>114300</xdr:colOff>
      <xdr:row>78</xdr:row>
      <xdr:rowOff>135153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505701"/>
          <a:ext cx="889000" cy="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75158</xdr:rowOff>
    </xdr:from>
    <xdr:to>
      <xdr:col>24</xdr:col>
      <xdr:colOff>114300</xdr:colOff>
      <xdr:row>79</xdr:row>
      <xdr:rowOff>5308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4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161535</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6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79260</xdr:rowOff>
    </xdr:from>
    <xdr:to>
      <xdr:col>20</xdr:col>
      <xdr:colOff>38100</xdr:colOff>
      <xdr:row>79</xdr:row>
      <xdr:rowOff>9410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5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537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45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75767</xdr:rowOff>
    </xdr:from>
    <xdr:to>
      <xdr:col>15</xdr:col>
      <xdr:colOff>101600</xdr:colOff>
      <xdr:row>79</xdr:row>
      <xdr:rowOff>5917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4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168494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4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84353</xdr:rowOff>
    </xdr:from>
    <xdr:to>
      <xdr:col>10</xdr:col>
      <xdr:colOff>165100</xdr:colOff>
      <xdr:row>79</xdr:row>
      <xdr:rowOff>14503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5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5630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50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81801</xdr:rowOff>
    </xdr:from>
    <xdr:to>
      <xdr:col>6</xdr:col>
      <xdr:colOff>38100</xdr:colOff>
      <xdr:row>79</xdr:row>
      <xdr:rowOff>11951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5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3078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47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108893</xdr:rowOff>
    </xdr:from>
    <xdr:to>
      <xdr:col>24</xdr:col>
      <xdr:colOff>63500</xdr:colOff>
      <xdr:row>96</xdr:row>
      <xdr:rowOff>157896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68093"/>
          <a:ext cx="838200" cy="49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157896</xdr:rowOff>
    </xdr:from>
    <xdr:to>
      <xdr:col>19</xdr:col>
      <xdr:colOff>177800</xdr:colOff>
      <xdr:row>97</xdr:row>
      <xdr:rowOff>8911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17096"/>
          <a:ext cx="889000" cy="2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657</xdr:rowOff>
    </xdr:from>
    <xdr:to>
      <xdr:col>15</xdr:col>
      <xdr:colOff>50800</xdr:colOff>
      <xdr:row>97</xdr:row>
      <xdr:rowOff>8911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631307"/>
          <a:ext cx="889000" cy="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657</xdr:rowOff>
    </xdr:from>
    <xdr:to>
      <xdr:col>10</xdr:col>
      <xdr:colOff>114300</xdr:colOff>
      <xdr:row>97</xdr:row>
      <xdr:rowOff>156555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631307"/>
          <a:ext cx="889000" cy="155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58093</xdr:rowOff>
    </xdr:from>
    <xdr:to>
      <xdr:col>24</xdr:col>
      <xdr:colOff>114300</xdr:colOff>
      <xdr:row>96</xdr:row>
      <xdr:rowOff>159693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1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36520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9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107096</xdr:rowOff>
    </xdr:from>
    <xdr:to>
      <xdr:col>20</xdr:col>
      <xdr:colOff>38100</xdr:colOff>
      <xdr:row>97</xdr:row>
      <xdr:rowOff>37246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6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28373</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659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129561</xdr:rowOff>
    </xdr:from>
    <xdr:to>
      <xdr:col>15</xdr:col>
      <xdr:colOff>101600</xdr:colOff>
      <xdr:row>97</xdr:row>
      <xdr:rowOff>59711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8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50838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68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121307</xdr:rowOff>
    </xdr:from>
    <xdr:to>
      <xdr:col>10</xdr:col>
      <xdr:colOff>165100</xdr:colOff>
      <xdr:row>97</xdr:row>
      <xdr:rowOff>51457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8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42584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673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105755</xdr:rowOff>
    </xdr:from>
    <xdr:to>
      <xdr:col>6</xdr:col>
      <xdr:colOff>38100</xdr:colOff>
      <xdr:row>98</xdr:row>
      <xdr:rowOff>35905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3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27032</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82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10616</xdr:rowOff>
    </xdr:from>
    <xdr:to>
      <xdr:col>55</xdr:col>
      <xdr:colOff>0</xdr:colOff>
      <xdr:row>37</xdr:row>
      <xdr:rowOff>30299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354266"/>
          <a:ext cx="838200" cy="19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25937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69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10616</xdr:rowOff>
    </xdr:from>
    <xdr:to>
      <xdr:col>50</xdr:col>
      <xdr:colOff>114300</xdr:colOff>
      <xdr:row>37</xdr:row>
      <xdr:rowOff>43626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354266"/>
          <a:ext cx="889000" cy="3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139042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48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43626</xdr:rowOff>
    </xdr:from>
    <xdr:to>
      <xdr:col>45</xdr:col>
      <xdr:colOff>177800</xdr:colOff>
      <xdr:row>37</xdr:row>
      <xdr:rowOff>106249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87276"/>
          <a:ext cx="889000" cy="62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143549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48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103085</xdr:rowOff>
    </xdr:from>
    <xdr:to>
      <xdr:col>41</xdr:col>
      <xdr:colOff>50800</xdr:colOff>
      <xdr:row>37</xdr:row>
      <xdr:rowOff>106249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103835"/>
          <a:ext cx="889000" cy="34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150949</xdr:rowOff>
    </xdr:from>
    <xdr:to>
      <xdr:col>55</xdr:col>
      <xdr:colOff>50800</xdr:colOff>
      <xdr:row>37</xdr:row>
      <xdr:rowOff>81099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2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2376</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74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131266</xdr:rowOff>
    </xdr:from>
    <xdr:to>
      <xdr:col>50</xdr:col>
      <xdr:colOff>165100</xdr:colOff>
      <xdr:row>37</xdr:row>
      <xdr:rowOff>61416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0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77943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078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164276</xdr:rowOff>
    </xdr:from>
    <xdr:to>
      <xdr:col>46</xdr:col>
      <xdr:colOff>38100</xdr:colOff>
      <xdr:row>37</xdr:row>
      <xdr:rowOff>94426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3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110953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111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55449</xdr:rowOff>
    </xdr:from>
    <xdr:to>
      <xdr:col>41</xdr:col>
      <xdr:colOff>101600</xdr:colOff>
      <xdr:row>37</xdr:row>
      <xdr:rowOff>157049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99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2126</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174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52285</xdr:rowOff>
    </xdr:from>
    <xdr:to>
      <xdr:col>36</xdr:col>
      <xdr:colOff>165100</xdr:colOff>
      <xdr:row>35</xdr:row>
      <xdr:rowOff>153885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05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170412</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828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13463</xdr:rowOff>
    </xdr:from>
    <xdr:to>
      <xdr:col>55</xdr:col>
      <xdr:colOff>0</xdr:colOff>
      <xdr:row>54</xdr:row>
      <xdr:rowOff>78426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8757413"/>
          <a:ext cx="838200" cy="579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131134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560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78426</xdr:rowOff>
    </xdr:from>
    <xdr:to>
      <xdr:col>50</xdr:col>
      <xdr:colOff>114300</xdr:colOff>
      <xdr:row>55</xdr:row>
      <xdr:rowOff>43601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336726"/>
          <a:ext cx="889000" cy="13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101576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7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43601</xdr:rowOff>
    </xdr:from>
    <xdr:to>
      <xdr:col>45</xdr:col>
      <xdr:colOff>177800</xdr:colOff>
      <xdr:row>55</xdr:row>
      <xdr:rowOff>76917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473351"/>
          <a:ext cx="889000" cy="3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132510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73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76917</xdr:rowOff>
    </xdr:from>
    <xdr:to>
      <xdr:col>41</xdr:col>
      <xdr:colOff>50800</xdr:colOff>
      <xdr:row>55</xdr:row>
      <xdr:rowOff>160214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506667"/>
          <a:ext cx="889000" cy="8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83471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68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101013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0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134113</xdr:rowOff>
    </xdr:from>
    <xdr:to>
      <xdr:col>55</xdr:col>
      <xdr:colOff>50800</xdr:colOff>
      <xdr:row>51</xdr:row>
      <xdr:rowOff>64263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870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87140</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8659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27626</xdr:rowOff>
    </xdr:from>
    <xdr:to>
      <xdr:col>50</xdr:col>
      <xdr:colOff>165100</xdr:colOff>
      <xdr:row>54</xdr:row>
      <xdr:rowOff>129226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285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145753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061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164251</xdr:rowOff>
    </xdr:from>
    <xdr:to>
      <xdr:col>46</xdr:col>
      <xdr:colOff>38100</xdr:colOff>
      <xdr:row>55</xdr:row>
      <xdr:rowOff>94401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42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110928</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197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26117</xdr:rowOff>
    </xdr:from>
    <xdr:to>
      <xdr:col>41</xdr:col>
      <xdr:colOff>101600</xdr:colOff>
      <xdr:row>55</xdr:row>
      <xdr:rowOff>127717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45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144244</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231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109414</xdr:rowOff>
    </xdr:from>
    <xdr:to>
      <xdr:col>36</xdr:col>
      <xdr:colOff>165100</xdr:colOff>
      <xdr:row>56</xdr:row>
      <xdr:rowOff>39564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53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56091</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314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42556</xdr:rowOff>
    </xdr:from>
    <xdr:to>
      <xdr:col>55</xdr:col>
      <xdr:colOff>0</xdr:colOff>
      <xdr:row>77</xdr:row>
      <xdr:rowOff>98901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2901306"/>
          <a:ext cx="838200" cy="399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113755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315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98901</xdr:rowOff>
    </xdr:from>
    <xdr:to>
      <xdr:col>50</xdr:col>
      <xdr:colOff>114300</xdr:colOff>
      <xdr:row>79</xdr:row>
      <xdr:rowOff>68126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300551"/>
          <a:ext cx="889000" cy="31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105100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47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48651</xdr:rowOff>
    </xdr:from>
    <xdr:to>
      <xdr:col>45</xdr:col>
      <xdr:colOff>177800</xdr:colOff>
      <xdr:row>79</xdr:row>
      <xdr:rowOff>68126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593201"/>
          <a:ext cx="889000" cy="1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41250</xdr:rowOff>
    </xdr:from>
    <xdr:to>
      <xdr:col>41</xdr:col>
      <xdr:colOff>50800</xdr:colOff>
      <xdr:row>79</xdr:row>
      <xdr:rowOff>48651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14350"/>
          <a:ext cx="889000" cy="17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163206</xdr:rowOff>
    </xdr:from>
    <xdr:to>
      <xdr:col>55</xdr:col>
      <xdr:colOff>50800</xdr:colOff>
      <xdr:row>75</xdr:row>
      <xdr:rowOff>93356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285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14633</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270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48101</xdr:rowOff>
    </xdr:from>
    <xdr:to>
      <xdr:col>50</xdr:col>
      <xdr:colOff>165100</xdr:colOff>
      <xdr:row>77</xdr:row>
      <xdr:rowOff>149701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24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166228</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024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17326</xdr:rowOff>
    </xdr:from>
    <xdr:to>
      <xdr:col>46</xdr:col>
      <xdr:colOff>38100</xdr:colOff>
      <xdr:row>79</xdr:row>
      <xdr:rowOff>118926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6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110053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5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169301</xdr:rowOff>
    </xdr:from>
    <xdr:to>
      <xdr:col>41</xdr:col>
      <xdr:colOff>101600</xdr:colOff>
      <xdr:row>79</xdr:row>
      <xdr:rowOff>99451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4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90578</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35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161900</xdr:rowOff>
    </xdr:from>
    <xdr:to>
      <xdr:col>36</xdr:col>
      <xdr:colOff>165100</xdr:colOff>
      <xdr:row>78</xdr:row>
      <xdr:rowOff>92050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83177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45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136951</xdr:rowOff>
    </xdr:from>
    <xdr:to>
      <xdr:col>55</xdr:col>
      <xdr:colOff>0</xdr:colOff>
      <xdr:row>94</xdr:row>
      <xdr:rowOff>138700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5738901"/>
          <a:ext cx="838200" cy="51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116065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0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138700</xdr:rowOff>
    </xdr:from>
    <xdr:to>
      <xdr:col>50</xdr:col>
      <xdr:colOff>114300</xdr:colOff>
      <xdr:row>95</xdr:row>
      <xdr:rowOff>47516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255000"/>
          <a:ext cx="889000" cy="8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77066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3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133441</xdr:rowOff>
    </xdr:from>
    <xdr:to>
      <xdr:col>45</xdr:col>
      <xdr:colOff>177800</xdr:colOff>
      <xdr:row>95</xdr:row>
      <xdr:rowOff>47516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249741"/>
          <a:ext cx="889000" cy="8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133441</xdr:rowOff>
    </xdr:from>
    <xdr:to>
      <xdr:col>41</xdr:col>
      <xdr:colOff>50800</xdr:colOff>
      <xdr:row>95</xdr:row>
      <xdr:rowOff>163857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249741"/>
          <a:ext cx="889000" cy="20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94651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119746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86151</xdr:rowOff>
    </xdr:from>
    <xdr:to>
      <xdr:col>55</xdr:col>
      <xdr:colOff>50800</xdr:colOff>
      <xdr:row>92</xdr:row>
      <xdr:rowOff>16301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568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109028</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5539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87900</xdr:rowOff>
    </xdr:from>
    <xdr:to>
      <xdr:col>50</xdr:col>
      <xdr:colOff>165100</xdr:colOff>
      <xdr:row>95</xdr:row>
      <xdr:rowOff>18050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20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34577</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597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168166</xdr:rowOff>
    </xdr:from>
    <xdr:to>
      <xdr:col>46</xdr:col>
      <xdr:colOff>38100</xdr:colOff>
      <xdr:row>95</xdr:row>
      <xdr:rowOff>98316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28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114843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05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82641</xdr:rowOff>
    </xdr:from>
    <xdr:to>
      <xdr:col>41</xdr:col>
      <xdr:colOff>101600</xdr:colOff>
      <xdr:row>95</xdr:row>
      <xdr:rowOff>12791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19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29318</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5974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113057</xdr:rowOff>
    </xdr:from>
    <xdr:to>
      <xdr:col>36</xdr:col>
      <xdr:colOff>165100</xdr:colOff>
      <xdr:row>96</xdr:row>
      <xdr:rowOff>43207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400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59734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176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169637</xdr:rowOff>
    </xdr:from>
    <xdr:to>
      <xdr:col>85</xdr:col>
      <xdr:colOff>127000</xdr:colOff>
      <xdr:row>39</xdr:row>
      <xdr:rowOff>14381</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84737"/>
          <a:ext cx="838200" cy="1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137466</xdr:rowOff>
    </xdr:from>
    <xdr:to>
      <xdr:col>81</xdr:col>
      <xdr:colOff>50800</xdr:colOff>
      <xdr:row>38</xdr:row>
      <xdr:rowOff>169637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2566"/>
          <a:ext cx="889000" cy="32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115379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80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32085</xdr:rowOff>
    </xdr:from>
    <xdr:to>
      <xdr:col>76</xdr:col>
      <xdr:colOff>114300</xdr:colOff>
      <xdr:row>38</xdr:row>
      <xdr:rowOff>137466</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547185"/>
          <a:ext cx="889000" cy="105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158302</xdr:rowOff>
    </xdr:from>
    <xdr:to>
      <xdr:col>71</xdr:col>
      <xdr:colOff>177800</xdr:colOff>
      <xdr:row>38</xdr:row>
      <xdr:rowOff>32085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501952"/>
          <a:ext cx="889000" cy="4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107939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79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110728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79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135031</xdr:rowOff>
    </xdr:from>
    <xdr:to>
      <xdr:col>85</xdr:col>
      <xdr:colOff>177800</xdr:colOff>
      <xdr:row>39</xdr:row>
      <xdr:rowOff>65181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5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94408</xdr:rowOff>
    </xdr:from>
    <xdr:ext cx="534377"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38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118837</xdr:rowOff>
    </xdr:from>
    <xdr:to>
      <xdr:col>81</xdr:col>
      <xdr:colOff>101600</xdr:colOff>
      <xdr:row>39</xdr:row>
      <xdr:rowOff>48987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3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65514</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14111" y="6409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86666</xdr:rowOff>
    </xdr:from>
    <xdr:to>
      <xdr:col>76</xdr:col>
      <xdr:colOff>165100</xdr:colOff>
      <xdr:row>39</xdr:row>
      <xdr:rowOff>16816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33343</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37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152735</xdr:rowOff>
    </xdr:from>
    <xdr:to>
      <xdr:col>72</xdr:col>
      <xdr:colOff>38100</xdr:colOff>
      <xdr:row>38</xdr:row>
      <xdr:rowOff>82885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49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99412</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27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107502</xdr:rowOff>
    </xdr:from>
    <xdr:to>
      <xdr:col>67</xdr:col>
      <xdr:colOff>101600</xdr:colOff>
      <xdr:row>38</xdr:row>
      <xdr:rowOff>37652</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45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54179</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22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153163</xdr:rowOff>
    </xdr:from>
    <xdr:to>
      <xdr:col>85</xdr:col>
      <xdr:colOff>127000</xdr:colOff>
      <xdr:row>76</xdr:row>
      <xdr:rowOff>155670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183363"/>
          <a:ext cx="838200" cy="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152995</xdr:rowOff>
    </xdr:from>
    <xdr:to>
      <xdr:col>81</xdr:col>
      <xdr:colOff>50800</xdr:colOff>
      <xdr:row>76</xdr:row>
      <xdr:rowOff>153163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183195"/>
          <a:ext cx="8890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152995</xdr:rowOff>
    </xdr:from>
    <xdr:to>
      <xdr:col>76</xdr:col>
      <xdr:colOff>114300</xdr:colOff>
      <xdr:row>77</xdr:row>
      <xdr:rowOff>2442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183195"/>
          <a:ext cx="889000" cy="2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2442</xdr:rowOff>
    </xdr:from>
    <xdr:to>
      <xdr:col>71</xdr:col>
      <xdr:colOff>177800</xdr:colOff>
      <xdr:row>77</xdr:row>
      <xdr:rowOff>34438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204092"/>
          <a:ext cx="889000" cy="3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104870</xdr:rowOff>
    </xdr:from>
    <xdr:to>
      <xdr:col>85</xdr:col>
      <xdr:colOff>177800</xdr:colOff>
      <xdr:row>77</xdr:row>
      <xdr:rowOff>35020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3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127747</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986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102363</xdr:rowOff>
    </xdr:from>
    <xdr:to>
      <xdr:col>81</xdr:col>
      <xdr:colOff>101600</xdr:colOff>
      <xdr:row>77</xdr:row>
      <xdr:rowOff>32513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3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49039</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907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102195</xdr:rowOff>
    </xdr:from>
    <xdr:to>
      <xdr:col>76</xdr:col>
      <xdr:colOff>165100</xdr:colOff>
      <xdr:row>77</xdr:row>
      <xdr:rowOff>32345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13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48872</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907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123092</xdr:rowOff>
    </xdr:from>
    <xdr:to>
      <xdr:col>72</xdr:col>
      <xdr:colOff>38100</xdr:colOff>
      <xdr:row>77</xdr:row>
      <xdr:rowOff>53242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15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69769</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92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155088</xdr:rowOff>
    </xdr:from>
    <xdr:to>
      <xdr:col>67</xdr:col>
      <xdr:colOff>101600</xdr:colOff>
      <xdr:row>77</xdr:row>
      <xdr:rowOff>85238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18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101766</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960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143281</xdr:rowOff>
    </xdr:from>
    <xdr:to>
      <xdr:col>85</xdr:col>
      <xdr:colOff>127000</xdr:colOff>
      <xdr:row>98</xdr:row>
      <xdr:rowOff>160491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945381"/>
          <a:ext cx="838200" cy="1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148915</xdr:rowOff>
    </xdr:from>
    <xdr:to>
      <xdr:col>81</xdr:col>
      <xdr:colOff>50800</xdr:colOff>
      <xdr:row>98</xdr:row>
      <xdr:rowOff>160491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951015"/>
          <a:ext cx="889000" cy="11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114973</xdr:rowOff>
    </xdr:from>
    <xdr:to>
      <xdr:col>76</xdr:col>
      <xdr:colOff>114300</xdr:colOff>
      <xdr:row>98</xdr:row>
      <xdr:rowOff>148915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17073"/>
          <a:ext cx="889000" cy="3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114973</xdr:rowOff>
    </xdr:from>
    <xdr:to>
      <xdr:col>71</xdr:col>
      <xdr:colOff>177800</xdr:colOff>
      <xdr:row>98</xdr:row>
      <xdr:rowOff>165970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17073"/>
          <a:ext cx="889000" cy="50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165301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92481</xdr:rowOff>
    </xdr:from>
    <xdr:to>
      <xdr:col>85</xdr:col>
      <xdr:colOff>177800</xdr:colOff>
      <xdr:row>99</xdr:row>
      <xdr:rowOff>22631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89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56289</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109691</xdr:rowOff>
    </xdr:from>
    <xdr:to>
      <xdr:col>81</xdr:col>
      <xdr:colOff>101600</xdr:colOff>
      <xdr:row>99</xdr:row>
      <xdr:rowOff>39841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1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30968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0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98115</xdr:rowOff>
    </xdr:from>
    <xdr:to>
      <xdr:col>76</xdr:col>
      <xdr:colOff>165100</xdr:colOff>
      <xdr:row>99</xdr:row>
      <xdr:rowOff>28265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19392</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99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64173</xdr:rowOff>
    </xdr:from>
    <xdr:to>
      <xdr:col>72</xdr:col>
      <xdr:colOff>38100</xdr:colOff>
      <xdr:row>98</xdr:row>
      <xdr:rowOff>165773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86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10850</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64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115170</xdr:rowOff>
    </xdr:from>
    <xdr:to>
      <xdr:col>67</xdr:col>
      <xdr:colOff>101600</xdr:colOff>
      <xdr:row>99</xdr:row>
      <xdr:rowOff>45320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36447</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0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125526</xdr:rowOff>
    </xdr:from>
    <xdr:to>
      <xdr:col>116</xdr:col>
      <xdr:colOff>63500</xdr:colOff>
      <xdr:row>38</xdr:row>
      <xdr:rowOff>153939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1323300" y="6640626"/>
          <a:ext cx="838200" cy="28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64780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79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153939</xdr:rowOff>
    </xdr:from>
    <xdr:to>
      <xdr:col>111</xdr:col>
      <xdr:colOff>177800</xdr:colOff>
      <xdr:row>39</xdr:row>
      <xdr:rowOff>42839</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669039"/>
          <a:ext cx="889000" cy="6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18595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6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39639</xdr:rowOff>
    </xdr:from>
    <xdr:to>
      <xdr:col>107</xdr:col>
      <xdr:colOff>50800</xdr:colOff>
      <xdr:row>39</xdr:row>
      <xdr:rowOff>42839</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26189"/>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12206</xdr:rowOff>
    </xdr:from>
    <xdr:to>
      <xdr:col>102</xdr:col>
      <xdr:colOff>114300</xdr:colOff>
      <xdr:row>39</xdr:row>
      <xdr:rowOff>39639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698756"/>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38385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74726</xdr:rowOff>
    </xdr:from>
    <xdr:to>
      <xdr:col>116</xdr:col>
      <xdr:colOff>114300</xdr:colOff>
      <xdr:row>39</xdr:row>
      <xdr:rowOff>4876</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58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97604</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44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103139</xdr:rowOff>
    </xdr:from>
    <xdr:to>
      <xdr:col>112</xdr:col>
      <xdr:colOff>38100</xdr:colOff>
      <xdr:row>39</xdr:row>
      <xdr:rowOff>33289</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1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24416</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71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163489</xdr:rowOff>
    </xdr:from>
    <xdr:to>
      <xdr:col>107</xdr:col>
      <xdr:colOff>101600</xdr:colOff>
      <xdr:row>39</xdr:row>
      <xdr:rowOff>93639</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7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84766</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771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160289</xdr:rowOff>
    </xdr:from>
    <xdr:to>
      <xdr:col>102</xdr:col>
      <xdr:colOff>165100</xdr:colOff>
      <xdr:row>39</xdr:row>
      <xdr:rowOff>90439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7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81566</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76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132856</xdr:rowOff>
    </xdr:from>
    <xdr:to>
      <xdr:col>98</xdr:col>
      <xdr:colOff>38100</xdr:colOff>
      <xdr:row>39</xdr:row>
      <xdr:rowOff>63006</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4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54133</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740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28768</xdr:rowOff>
    </xdr:from>
    <xdr:to>
      <xdr:col>116</xdr:col>
      <xdr:colOff>63500</xdr:colOff>
      <xdr:row>59</xdr:row>
      <xdr:rowOff>33157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44318"/>
          <a:ext cx="838200" cy="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16515</xdr:rowOff>
    </xdr:from>
    <xdr:to>
      <xdr:col>111</xdr:col>
      <xdr:colOff>177800</xdr:colOff>
      <xdr:row>59</xdr:row>
      <xdr:rowOff>28768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32065"/>
          <a:ext cx="889000" cy="1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16515</xdr:rowOff>
    </xdr:from>
    <xdr:to>
      <xdr:col>107</xdr:col>
      <xdr:colOff>50800</xdr:colOff>
      <xdr:row>59</xdr:row>
      <xdr:rowOff>17140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32065"/>
          <a:ext cx="889000" cy="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17140</xdr:rowOff>
    </xdr:from>
    <xdr:to>
      <xdr:col>102</xdr:col>
      <xdr:colOff>114300</xdr:colOff>
      <xdr:row>59</xdr:row>
      <xdr:rowOff>26033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32690"/>
          <a:ext cx="889000" cy="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153807</xdr:rowOff>
    </xdr:from>
    <xdr:to>
      <xdr:col>116</xdr:col>
      <xdr:colOff>114300</xdr:colOff>
      <xdr:row>59</xdr:row>
      <xdr:rowOff>83957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9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149418</xdr:rowOff>
    </xdr:from>
    <xdr:to>
      <xdr:col>112</xdr:col>
      <xdr:colOff>38100</xdr:colOff>
      <xdr:row>59</xdr:row>
      <xdr:rowOff>79568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9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70695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86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137165</xdr:rowOff>
    </xdr:from>
    <xdr:to>
      <xdr:col>107</xdr:col>
      <xdr:colOff>101600</xdr:colOff>
      <xdr:row>59</xdr:row>
      <xdr:rowOff>67315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8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58442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73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137790</xdr:rowOff>
    </xdr:from>
    <xdr:to>
      <xdr:col>102</xdr:col>
      <xdr:colOff>165100</xdr:colOff>
      <xdr:row>59</xdr:row>
      <xdr:rowOff>67940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8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59067</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74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146683</xdr:rowOff>
    </xdr:from>
    <xdr:to>
      <xdr:col>98</xdr:col>
      <xdr:colOff>38100</xdr:colOff>
      <xdr:row>59</xdr:row>
      <xdr:rowOff>76833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9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67960</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83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25153</xdr:rowOff>
    </xdr:from>
    <xdr:to>
      <xdr:col>116</xdr:col>
      <xdr:colOff>63500</xdr:colOff>
      <xdr:row>73</xdr:row>
      <xdr:rowOff>106991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369553"/>
          <a:ext cx="838200" cy="253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88323</xdr:rowOff>
    </xdr:from>
    <xdr:to>
      <xdr:col>111</xdr:col>
      <xdr:colOff>177800</xdr:colOff>
      <xdr:row>73</xdr:row>
      <xdr:rowOff>106991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0434300" y="12604173"/>
          <a:ext cx="889000" cy="1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88323</xdr:rowOff>
    </xdr:from>
    <xdr:to>
      <xdr:col>107</xdr:col>
      <xdr:colOff>50800</xdr:colOff>
      <xdr:row>73</xdr:row>
      <xdr:rowOff>143167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604173"/>
          <a:ext cx="889000" cy="5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143167</xdr:rowOff>
    </xdr:from>
    <xdr:to>
      <xdr:col>102</xdr:col>
      <xdr:colOff>114300</xdr:colOff>
      <xdr:row>73</xdr:row>
      <xdr:rowOff>171114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659017"/>
          <a:ext cx="889000" cy="2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145803</xdr:rowOff>
    </xdr:from>
    <xdr:to>
      <xdr:col>116</xdr:col>
      <xdr:colOff>114300</xdr:colOff>
      <xdr:row>72</xdr:row>
      <xdr:rowOff>75953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31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168680</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17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56191</xdr:rowOff>
    </xdr:from>
    <xdr:to>
      <xdr:col>112</xdr:col>
      <xdr:colOff>38100</xdr:colOff>
      <xdr:row>73</xdr:row>
      <xdr:rowOff>157791</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57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2868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34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37523</xdr:rowOff>
    </xdr:from>
    <xdr:to>
      <xdr:col>107</xdr:col>
      <xdr:colOff>101600</xdr:colOff>
      <xdr:row>73</xdr:row>
      <xdr:rowOff>139123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55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155650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32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92367</xdr:rowOff>
    </xdr:from>
    <xdr:to>
      <xdr:col>102</xdr:col>
      <xdr:colOff>165100</xdr:colOff>
      <xdr:row>74</xdr:row>
      <xdr:rowOff>22517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60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39044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38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120314</xdr:rowOff>
    </xdr:from>
    <xdr:to>
      <xdr:col>98</xdr:col>
      <xdr:colOff>38100</xdr:colOff>
      <xdr:row>74</xdr:row>
      <xdr:rowOff>50464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3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66991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41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人件費については、市の面積が類似団体平均より高いことから、サービス維持のための人員確保が必要であり高い数値となっている。</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繰出金については令和６年度が前年度と比べ大きく増加しているが、工業団地造成事業実施のために地域開発事業特別会計への繰出金が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したことによる。</a:t>
          </a:r>
          <a:endParaRPr lang="ja-JP" altLang="ja-JP">
            <a:effectLst/>
          </a:endParaRPr>
        </a:p>
        <a:p>
          <a:r>
            <a:rPr kumimoji="1" lang="ja-JP" altLang="ja-JP" sz="1100">
              <a:solidFill>
                <a:schemeClr val="dk1"/>
              </a:solidFill>
              <a:effectLst/>
              <a:latin typeface="+mn-lt"/>
              <a:ea typeface="+mn-ea"/>
              <a:cs typeface="+mn-cs"/>
            </a:rPr>
            <a:t>普通建設事業費（新規整備）・普通建設業費（更新整備）についてはともに大きく増加となっており、認定こども園・有漢義務教育学校・新消防庁舎整備が影響している。今後は公共施設等総合管理計画等により、施設の統廃合も検討しながら事業費の減少を目指していく。</a:t>
          </a:r>
          <a:endParaRPr lang="ja-JP" altLang="ja-JP" sz="1400">
            <a:effectLst/>
          </a:endParaRPr>
        </a:p>
        <a:p>
          <a:r>
            <a:rPr kumimoji="1" lang="ja-JP" altLang="ja-JP" sz="1100">
              <a:solidFill>
                <a:schemeClr val="dk1"/>
              </a:solidFill>
              <a:effectLst/>
              <a:latin typeface="+mn-lt"/>
              <a:ea typeface="+mn-ea"/>
              <a:cs typeface="+mn-cs"/>
            </a:rPr>
            <a:t>災害復旧事業費については、平成３０年７月豪雨等により住民一人当たりのコストは類似団体に比べ非常に大きな数値となっている。平成３０年度から令和２年度までの３年間の復旧期を終えた後、復興期として残りの復旧と被災前の活力回復を目指しているが、本市は災害の多い地域でもあり、もうしばらくの間は高い数値となることが見込まれる。今後も国県の補助金を有効に活用し、事業を適切に進めていく。</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26,020
25,079
546.99
30,774,838
29,681,061
937,359
13,928,412
32,924,010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57.9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156654</xdr:rowOff>
    </xdr:from>
    <xdr:to>
      <xdr:col>24</xdr:col>
      <xdr:colOff>63500</xdr:colOff>
      <xdr:row>36</xdr:row>
      <xdr:rowOff>171323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328854"/>
          <a:ext cx="838200" cy="1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51706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395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156654</xdr:rowOff>
    </xdr:from>
    <xdr:to>
      <xdr:col>19</xdr:col>
      <xdr:colOff>177800</xdr:colOff>
      <xdr:row>37</xdr:row>
      <xdr:rowOff>49974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28854"/>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25988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54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156464</xdr:rowOff>
    </xdr:from>
    <xdr:to>
      <xdr:col>15</xdr:col>
      <xdr:colOff>50800</xdr:colOff>
      <xdr:row>37</xdr:row>
      <xdr:rowOff>49974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28664"/>
          <a:ext cx="889000" cy="6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49230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5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156464</xdr:rowOff>
    </xdr:from>
    <xdr:to>
      <xdr:col>10</xdr:col>
      <xdr:colOff>114300</xdr:colOff>
      <xdr:row>37</xdr:row>
      <xdr:rowOff>45212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28664"/>
          <a:ext cx="889000" cy="6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59897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5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85044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6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120523</xdr:rowOff>
    </xdr:from>
    <xdr:to>
      <xdr:col>24</xdr:col>
      <xdr:colOff>114300</xdr:colOff>
      <xdr:row>37</xdr:row>
      <xdr:rowOff>50673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9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143400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44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105854</xdr:rowOff>
    </xdr:from>
    <xdr:to>
      <xdr:col>20</xdr:col>
      <xdr:colOff>38100</xdr:colOff>
      <xdr:row>37</xdr:row>
      <xdr:rowOff>36004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7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52531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053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170624</xdr:rowOff>
    </xdr:from>
    <xdr:to>
      <xdr:col>15</xdr:col>
      <xdr:colOff>101600</xdr:colOff>
      <xdr:row>37</xdr:row>
      <xdr:rowOff>100774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4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117301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1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105664</xdr:rowOff>
    </xdr:from>
    <xdr:to>
      <xdr:col>10</xdr:col>
      <xdr:colOff>165100</xdr:colOff>
      <xdr:row>37</xdr:row>
      <xdr:rowOff>35814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52341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053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165862</xdr:rowOff>
    </xdr:from>
    <xdr:to>
      <xdr:col>6</xdr:col>
      <xdr:colOff>38100</xdr:colOff>
      <xdr:row>37</xdr:row>
      <xdr:rowOff>96012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3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112539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13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28897</xdr:rowOff>
    </xdr:from>
    <xdr:to>
      <xdr:col>24</xdr:col>
      <xdr:colOff>63500</xdr:colOff>
      <xdr:row>58</xdr:row>
      <xdr:rowOff>42775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72997"/>
          <a:ext cx="838200" cy="1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09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35128</xdr:rowOff>
    </xdr:from>
    <xdr:to>
      <xdr:col>19</xdr:col>
      <xdr:colOff>177800</xdr:colOff>
      <xdr:row>58</xdr:row>
      <xdr:rowOff>42775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79228"/>
          <a:ext cx="889000" cy="7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86341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18330</xdr:rowOff>
    </xdr:from>
    <xdr:to>
      <xdr:col>15</xdr:col>
      <xdr:colOff>50800</xdr:colOff>
      <xdr:row>58</xdr:row>
      <xdr:rowOff>35128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62430"/>
          <a:ext cx="889000" cy="1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90809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87281</xdr:rowOff>
    </xdr:from>
    <xdr:to>
      <xdr:col>10</xdr:col>
      <xdr:colOff>114300</xdr:colOff>
      <xdr:row>58</xdr:row>
      <xdr:rowOff>18330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59931"/>
          <a:ext cx="889000" cy="10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161669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149547</xdr:rowOff>
    </xdr:from>
    <xdr:to>
      <xdr:col>24</xdr:col>
      <xdr:colOff>114300</xdr:colOff>
      <xdr:row>58</xdr:row>
      <xdr:rowOff>79697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2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974</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73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163425</xdr:rowOff>
    </xdr:from>
    <xdr:to>
      <xdr:col>20</xdr:col>
      <xdr:colOff>38100</xdr:colOff>
      <xdr:row>58</xdr:row>
      <xdr:rowOff>93575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3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110102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711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155778</xdr:rowOff>
    </xdr:from>
    <xdr:to>
      <xdr:col>15</xdr:col>
      <xdr:colOff>101600</xdr:colOff>
      <xdr:row>58</xdr:row>
      <xdr:rowOff>85928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2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102455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703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138980</xdr:rowOff>
    </xdr:from>
    <xdr:to>
      <xdr:col>10</xdr:col>
      <xdr:colOff>165100</xdr:colOff>
      <xdr:row>58</xdr:row>
      <xdr:rowOff>69130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1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85657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68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36481</xdr:rowOff>
    </xdr:from>
    <xdr:to>
      <xdr:col>6</xdr:col>
      <xdr:colOff>38100</xdr:colOff>
      <xdr:row>57</xdr:row>
      <xdr:rowOff>138081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0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154608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584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12174</xdr:rowOff>
    </xdr:from>
    <xdr:to>
      <xdr:col>24</xdr:col>
      <xdr:colOff>63500</xdr:colOff>
      <xdr:row>76</xdr:row>
      <xdr:rowOff>96596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42374"/>
          <a:ext cx="838200" cy="8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117874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4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96596</xdr:rowOff>
    </xdr:from>
    <xdr:to>
      <xdr:col>19</xdr:col>
      <xdr:colOff>177800</xdr:colOff>
      <xdr:row>77</xdr:row>
      <xdr:rowOff>19283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26796"/>
          <a:ext cx="889000" cy="9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91271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9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19283</xdr:rowOff>
    </xdr:from>
    <xdr:to>
      <xdr:col>15</xdr:col>
      <xdr:colOff>50800</xdr:colOff>
      <xdr:row>77</xdr:row>
      <xdr:rowOff>21831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20933"/>
          <a:ext cx="889000" cy="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131753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21831</xdr:rowOff>
    </xdr:from>
    <xdr:to>
      <xdr:col>10</xdr:col>
      <xdr:colOff>114300</xdr:colOff>
      <xdr:row>77</xdr:row>
      <xdr:rowOff>118397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23481"/>
          <a:ext cx="889000" cy="9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102936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0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22489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95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132824</xdr:rowOff>
    </xdr:from>
    <xdr:to>
      <xdr:col>24</xdr:col>
      <xdr:colOff>114300</xdr:colOff>
      <xdr:row>76</xdr:row>
      <xdr:rowOff>62973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9157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155701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843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45796</xdr:rowOff>
    </xdr:from>
    <xdr:to>
      <xdr:col>20</xdr:col>
      <xdr:colOff>38100</xdr:colOff>
      <xdr:row>76</xdr:row>
      <xdr:rowOff>147396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7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163923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51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139933</xdr:rowOff>
    </xdr:from>
    <xdr:to>
      <xdr:col>15</xdr:col>
      <xdr:colOff>101600</xdr:colOff>
      <xdr:row>77</xdr:row>
      <xdr:rowOff>70083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7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86610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94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142481</xdr:rowOff>
    </xdr:from>
    <xdr:to>
      <xdr:col>10</xdr:col>
      <xdr:colOff>165100</xdr:colOff>
      <xdr:row>77</xdr:row>
      <xdr:rowOff>72631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7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89157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47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67597</xdr:rowOff>
    </xdr:from>
    <xdr:to>
      <xdr:col>6</xdr:col>
      <xdr:colOff>38100</xdr:colOff>
      <xdr:row>77</xdr:row>
      <xdr:rowOff>169197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6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14274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44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70427</xdr:rowOff>
    </xdr:from>
    <xdr:to>
      <xdr:col>24</xdr:col>
      <xdr:colOff>63500</xdr:colOff>
      <xdr:row>99</xdr:row>
      <xdr:rowOff>70602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43977"/>
          <a:ext cx="838200" cy="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3771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97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70427</xdr:rowOff>
    </xdr:from>
    <xdr:to>
      <xdr:col>19</xdr:col>
      <xdr:colOff>177800</xdr:colOff>
      <xdr:row>99</xdr:row>
      <xdr:rowOff>71538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43977"/>
          <a:ext cx="889000" cy="1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118615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709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71538</xdr:rowOff>
    </xdr:from>
    <xdr:to>
      <xdr:col>15</xdr:col>
      <xdr:colOff>50800</xdr:colOff>
      <xdr:row>99</xdr:row>
      <xdr:rowOff>72636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45088"/>
          <a:ext cx="8890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72636</xdr:rowOff>
    </xdr:from>
    <xdr:to>
      <xdr:col>10</xdr:col>
      <xdr:colOff>114300</xdr:colOff>
      <xdr:row>99</xdr:row>
      <xdr:rowOff>76171</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46186"/>
          <a:ext cx="889000" cy="3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119722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709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122189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709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19802</xdr:rowOff>
    </xdr:from>
    <xdr:to>
      <xdr:col>24</xdr:col>
      <xdr:colOff>114300</xdr:colOff>
      <xdr:row>99</xdr:row>
      <xdr:rowOff>121402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99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150629</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78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19627</xdr:rowOff>
    </xdr:from>
    <xdr:to>
      <xdr:col>20</xdr:col>
      <xdr:colOff>38100</xdr:colOff>
      <xdr:row>99</xdr:row>
      <xdr:rowOff>121227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99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137754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76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20738</xdr:rowOff>
    </xdr:from>
    <xdr:to>
      <xdr:col>15</xdr:col>
      <xdr:colOff>101600</xdr:colOff>
      <xdr:row>99</xdr:row>
      <xdr:rowOff>122338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99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138865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76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21836</xdr:rowOff>
    </xdr:from>
    <xdr:to>
      <xdr:col>10</xdr:col>
      <xdr:colOff>165100</xdr:colOff>
      <xdr:row>99</xdr:row>
      <xdr:rowOff>123436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99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139963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77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25371</xdr:rowOff>
    </xdr:from>
    <xdr:to>
      <xdr:col>6</xdr:col>
      <xdr:colOff>38100</xdr:colOff>
      <xdr:row>99</xdr:row>
      <xdr:rowOff>126971</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99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143498</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774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76998</xdr:rowOff>
    </xdr:from>
    <xdr:to>
      <xdr:col>55</xdr:col>
      <xdr:colOff>0</xdr:colOff>
      <xdr:row>36</xdr:row>
      <xdr:rowOff>166152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639300" y="6249198"/>
          <a:ext cx="8382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82676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426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30299</xdr:rowOff>
    </xdr:from>
    <xdr:to>
      <xdr:col>50</xdr:col>
      <xdr:colOff>114300</xdr:colOff>
      <xdr:row>36</xdr:row>
      <xdr:rowOff>76998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202499"/>
          <a:ext cx="889000" cy="46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53284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568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30299</xdr:rowOff>
    </xdr:from>
    <xdr:to>
      <xdr:col>45</xdr:col>
      <xdr:colOff>177800</xdr:colOff>
      <xdr:row>36</xdr:row>
      <xdr:rowOff>63282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202499"/>
          <a:ext cx="889000" cy="32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40548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8092</xdr:rowOff>
    </xdr:from>
    <xdr:to>
      <xdr:col>41</xdr:col>
      <xdr:colOff>50800</xdr:colOff>
      <xdr:row>36</xdr:row>
      <xdr:rowOff>63282</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008842"/>
          <a:ext cx="889000" cy="22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54264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79410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115352</xdr:rowOff>
    </xdr:from>
    <xdr:to>
      <xdr:col>55</xdr:col>
      <xdr:colOff>50800</xdr:colOff>
      <xdr:row>37</xdr:row>
      <xdr:rowOff>45502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28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138229</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13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26198</xdr:rowOff>
    </xdr:from>
    <xdr:to>
      <xdr:col>50</xdr:col>
      <xdr:colOff>165100</xdr:colOff>
      <xdr:row>36</xdr:row>
      <xdr:rowOff>127798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19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144325</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97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150949</xdr:rowOff>
    </xdr:from>
    <xdr:to>
      <xdr:col>46</xdr:col>
      <xdr:colOff>38100</xdr:colOff>
      <xdr:row>36</xdr:row>
      <xdr:rowOff>81099</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15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97626</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926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12482</xdr:rowOff>
    </xdr:from>
    <xdr:to>
      <xdr:col>41</xdr:col>
      <xdr:colOff>101600</xdr:colOff>
      <xdr:row>36</xdr:row>
      <xdr:rowOff>114082</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18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130609</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959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128742</xdr:rowOff>
    </xdr:from>
    <xdr:to>
      <xdr:col>36</xdr:col>
      <xdr:colOff>165100</xdr:colOff>
      <xdr:row>35</xdr:row>
      <xdr:rowOff>58892</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595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75419</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73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109030</xdr:rowOff>
    </xdr:from>
    <xdr:to>
      <xdr:col>55</xdr:col>
      <xdr:colOff>0</xdr:colOff>
      <xdr:row>56</xdr:row>
      <xdr:rowOff>117411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9710230"/>
          <a:ext cx="838200" cy="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45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117411</xdr:rowOff>
    </xdr:from>
    <xdr:to>
      <xdr:col>50</xdr:col>
      <xdr:colOff>114300</xdr:colOff>
      <xdr:row>56</xdr:row>
      <xdr:rowOff>169405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718611"/>
          <a:ext cx="889000" cy="5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106545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3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169405</xdr:rowOff>
    </xdr:from>
    <xdr:to>
      <xdr:col>45</xdr:col>
      <xdr:colOff>177800</xdr:colOff>
      <xdr:row>57</xdr:row>
      <xdr:rowOff>8230</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770605"/>
          <a:ext cx="889000" cy="10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134231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39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8230</xdr:rowOff>
    </xdr:from>
    <xdr:to>
      <xdr:col>41</xdr:col>
      <xdr:colOff>50800</xdr:colOff>
      <xdr:row>57</xdr:row>
      <xdr:rowOff>31458</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780880"/>
          <a:ext cx="889000" cy="2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139844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58230</xdr:rowOff>
    </xdr:from>
    <xdr:to>
      <xdr:col>55</xdr:col>
      <xdr:colOff>50800</xdr:colOff>
      <xdr:row>56</xdr:row>
      <xdr:rowOff>159830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65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36657</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63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66611</xdr:rowOff>
    </xdr:from>
    <xdr:to>
      <xdr:col>50</xdr:col>
      <xdr:colOff>165100</xdr:colOff>
      <xdr:row>56</xdr:row>
      <xdr:rowOff>168211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66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159338</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76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118605</xdr:rowOff>
    </xdr:from>
    <xdr:to>
      <xdr:col>46</xdr:col>
      <xdr:colOff>38100</xdr:colOff>
      <xdr:row>57</xdr:row>
      <xdr:rowOff>48755</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71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39882</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81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128880</xdr:rowOff>
    </xdr:from>
    <xdr:to>
      <xdr:col>41</xdr:col>
      <xdr:colOff>101600</xdr:colOff>
      <xdr:row>57</xdr:row>
      <xdr:rowOff>59030</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73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50157</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82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152108</xdr:rowOff>
    </xdr:from>
    <xdr:to>
      <xdr:col>36</xdr:col>
      <xdr:colOff>165100</xdr:colOff>
      <xdr:row>57</xdr:row>
      <xdr:rowOff>82258</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75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73385</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846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171402</xdr:rowOff>
    </xdr:from>
    <xdr:to>
      <xdr:col>55</xdr:col>
      <xdr:colOff>0</xdr:colOff>
      <xdr:row>78</xdr:row>
      <xdr:rowOff>37328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373052"/>
          <a:ext cx="838200" cy="3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36195</xdr:rowOff>
    </xdr:from>
    <xdr:to>
      <xdr:col>50</xdr:col>
      <xdr:colOff>114300</xdr:colOff>
      <xdr:row>78</xdr:row>
      <xdr:rowOff>37328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409295"/>
          <a:ext cx="889000" cy="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79171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10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36195</xdr:rowOff>
    </xdr:from>
    <xdr:to>
      <xdr:col>45</xdr:col>
      <xdr:colOff>177800</xdr:colOff>
      <xdr:row>78</xdr:row>
      <xdr:rowOff>55096</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409295"/>
          <a:ext cx="889000" cy="18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39294</xdr:rowOff>
    </xdr:from>
    <xdr:to>
      <xdr:col>41</xdr:col>
      <xdr:colOff>50800</xdr:colOff>
      <xdr:row>78</xdr:row>
      <xdr:rowOff>55096</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412394"/>
          <a:ext cx="889000" cy="15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120602</xdr:rowOff>
    </xdr:from>
    <xdr:to>
      <xdr:col>55</xdr:col>
      <xdr:colOff>50800</xdr:colOff>
      <xdr:row>78</xdr:row>
      <xdr:rowOff>50752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2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79979</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10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157978</xdr:rowOff>
    </xdr:from>
    <xdr:to>
      <xdr:col>50</xdr:col>
      <xdr:colOff>165100</xdr:colOff>
      <xdr:row>78</xdr:row>
      <xdr:rowOff>88128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5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79255</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5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156845</xdr:rowOff>
    </xdr:from>
    <xdr:to>
      <xdr:col>46</xdr:col>
      <xdr:colOff>38100</xdr:colOff>
      <xdr:row>78</xdr:row>
      <xdr:rowOff>86995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78122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5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4296</xdr:rowOff>
    </xdr:from>
    <xdr:to>
      <xdr:col>41</xdr:col>
      <xdr:colOff>101600</xdr:colOff>
      <xdr:row>78</xdr:row>
      <xdr:rowOff>105896</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7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97023</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7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159944</xdr:rowOff>
    </xdr:from>
    <xdr:to>
      <xdr:col>36</xdr:col>
      <xdr:colOff>165100</xdr:colOff>
      <xdr:row>78</xdr:row>
      <xdr:rowOff>90094</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81221</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5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100944</xdr:rowOff>
    </xdr:from>
    <xdr:to>
      <xdr:col>55</xdr:col>
      <xdr:colOff>0</xdr:colOff>
      <xdr:row>94</xdr:row>
      <xdr:rowOff>144287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045794"/>
          <a:ext cx="838200" cy="21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29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144287</xdr:rowOff>
    </xdr:from>
    <xdr:to>
      <xdr:col>50</xdr:col>
      <xdr:colOff>114300</xdr:colOff>
      <xdr:row>95</xdr:row>
      <xdr:rowOff>10914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260587"/>
          <a:ext cx="889000" cy="3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115409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5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10914</xdr:rowOff>
    </xdr:from>
    <xdr:to>
      <xdr:col>45</xdr:col>
      <xdr:colOff>177800</xdr:colOff>
      <xdr:row>95</xdr:row>
      <xdr:rowOff>84775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298664"/>
          <a:ext cx="889000" cy="7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118770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57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84775</xdr:rowOff>
    </xdr:from>
    <xdr:to>
      <xdr:col>41</xdr:col>
      <xdr:colOff>50800</xdr:colOff>
      <xdr:row>96</xdr:row>
      <xdr:rowOff>81400</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372525"/>
          <a:ext cx="889000" cy="16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106135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146194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50144</xdr:rowOff>
    </xdr:from>
    <xdr:to>
      <xdr:col>55</xdr:col>
      <xdr:colOff>50800</xdr:colOff>
      <xdr:row>93</xdr:row>
      <xdr:rowOff>151744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599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73021</xdr:rowOff>
    </xdr:from>
    <xdr:ext cx="599010"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5846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93487</xdr:rowOff>
    </xdr:from>
    <xdr:to>
      <xdr:col>50</xdr:col>
      <xdr:colOff>165100</xdr:colOff>
      <xdr:row>95</xdr:row>
      <xdr:rowOff>23637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20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40164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59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131564</xdr:rowOff>
    </xdr:from>
    <xdr:to>
      <xdr:col>46</xdr:col>
      <xdr:colOff>38100</xdr:colOff>
      <xdr:row>95</xdr:row>
      <xdr:rowOff>61714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24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78241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02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33975</xdr:rowOff>
    </xdr:from>
    <xdr:to>
      <xdr:col>41</xdr:col>
      <xdr:colOff>101600</xdr:colOff>
      <xdr:row>95</xdr:row>
      <xdr:rowOff>135575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32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152102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30600</xdr:rowOff>
    </xdr:from>
    <xdr:to>
      <xdr:col>36</xdr:col>
      <xdr:colOff>165100</xdr:colOff>
      <xdr:row>96</xdr:row>
      <xdr:rowOff>132200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48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148727</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26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30</xdr:row>
      <xdr:rowOff>91994</xdr:rowOff>
    </xdr:from>
    <xdr:to>
      <xdr:col>85</xdr:col>
      <xdr:colOff>127000</xdr:colOff>
      <xdr:row>36</xdr:row>
      <xdr:rowOff>49603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5235494"/>
          <a:ext cx="838200" cy="98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49603</xdr:rowOff>
    </xdr:from>
    <xdr:to>
      <xdr:col>81</xdr:col>
      <xdr:colOff>50800</xdr:colOff>
      <xdr:row>36</xdr:row>
      <xdr:rowOff>73349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221803"/>
          <a:ext cx="889000" cy="2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73349</xdr:rowOff>
    </xdr:from>
    <xdr:to>
      <xdr:col>76</xdr:col>
      <xdr:colOff>114300</xdr:colOff>
      <xdr:row>37</xdr:row>
      <xdr:rowOff>127913</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245549"/>
          <a:ext cx="889000" cy="22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152895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9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127913</xdr:rowOff>
    </xdr:from>
    <xdr:to>
      <xdr:col>71</xdr:col>
      <xdr:colOff>177800</xdr:colOff>
      <xdr:row>38</xdr:row>
      <xdr:rowOff>254</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471563"/>
          <a:ext cx="889000" cy="4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157892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5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30</xdr:row>
      <xdr:rowOff>41194</xdr:rowOff>
    </xdr:from>
    <xdr:to>
      <xdr:col>85</xdr:col>
      <xdr:colOff>177800</xdr:colOff>
      <xdr:row>30</xdr:row>
      <xdr:rowOff>142794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518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29</xdr:row>
      <xdr:rowOff>165671</xdr:rowOff>
    </xdr:from>
    <xdr:ext cx="599010"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137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170253</xdr:rowOff>
    </xdr:from>
    <xdr:to>
      <xdr:col>81</xdr:col>
      <xdr:colOff>101600</xdr:colOff>
      <xdr:row>36</xdr:row>
      <xdr:rowOff>100403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17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116930</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594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22549</xdr:rowOff>
    </xdr:from>
    <xdr:to>
      <xdr:col>76</xdr:col>
      <xdr:colOff>165100</xdr:colOff>
      <xdr:row>36</xdr:row>
      <xdr:rowOff>124149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19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140676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5969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77113</xdr:rowOff>
    </xdr:from>
    <xdr:to>
      <xdr:col>72</xdr:col>
      <xdr:colOff>38100</xdr:colOff>
      <xdr:row>38</xdr:row>
      <xdr:rowOff>7263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42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169840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513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120904</xdr:rowOff>
    </xdr:from>
    <xdr:to>
      <xdr:col>67</xdr:col>
      <xdr:colOff>101600</xdr:colOff>
      <xdr:row>38</xdr:row>
      <xdr:rowOff>51054</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46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42181</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55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165410</xdr:rowOff>
    </xdr:from>
    <xdr:to>
      <xdr:col>85</xdr:col>
      <xdr:colOff>127000</xdr:colOff>
      <xdr:row>54</xdr:row>
      <xdr:rowOff>83068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080810"/>
          <a:ext cx="838200" cy="26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83068</xdr:rowOff>
    </xdr:from>
    <xdr:to>
      <xdr:col>81</xdr:col>
      <xdr:colOff>50800</xdr:colOff>
      <xdr:row>55</xdr:row>
      <xdr:rowOff>12781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341368"/>
          <a:ext cx="889000" cy="10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78077</xdr:rowOff>
    </xdr:from>
    <xdr:to>
      <xdr:col>76</xdr:col>
      <xdr:colOff>114300</xdr:colOff>
      <xdr:row>55</xdr:row>
      <xdr:rowOff>12781</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336377"/>
          <a:ext cx="889000" cy="10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45974</xdr:rowOff>
    </xdr:from>
    <xdr:to>
      <xdr:col>71</xdr:col>
      <xdr:colOff>177800</xdr:colOff>
      <xdr:row>54</xdr:row>
      <xdr:rowOff>78077</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304274"/>
          <a:ext cx="889000" cy="3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99552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7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61102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114610</xdr:rowOff>
    </xdr:from>
    <xdr:to>
      <xdr:col>85</xdr:col>
      <xdr:colOff>177800</xdr:colOff>
      <xdr:row>53</xdr:row>
      <xdr:rowOff>44760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0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137487</xdr:rowOff>
    </xdr:from>
    <xdr:ext cx="599010"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888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32268</xdr:rowOff>
    </xdr:from>
    <xdr:to>
      <xdr:col>81</xdr:col>
      <xdr:colOff>101600</xdr:colOff>
      <xdr:row>54</xdr:row>
      <xdr:rowOff>133868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29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150395</xdr:rowOff>
    </xdr:from>
    <xdr:ext cx="59901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181795" y="906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133431</xdr:rowOff>
    </xdr:from>
    <xdr:to>
      <xdr:col>76</xdr:col>
      <xdr:colOff>165100</xdr:colOff>
      <xdr:row>55</xdr:row>
      <xdr:rowOff>63581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39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80108</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16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27277</xdr:rowOff>
    </xdr:from>
    <xdr:to>
      <xdr:col>72</xdr:col>
      <xdr:colOff>38100</xdr:colOff>
      <xdr:row>54</xdr:row>
      <xdr:rowOff>128877</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28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145404</xdr:rowOff>
    </xdr:from>
    <xdr:ext cx="599010"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03795" y="9060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166624</xdr:rowOff>
    </xdr:from>
    <xdr:to>
      <xdr:col>67</xdr:col>
      <xdr:colOff>101600</xdr:colOff>
      <xdr:row>54</xdr:row>
      <xdr:rowOff>96774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25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113301</xdr:rowOff>
    </xdr:from>
    <xdr:ext cx="599010"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14795" y="9028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169636</xdr:rowOff>
    </xdr:from>
    <xdr:to>
      <xdr:col>85</xdr:col>
      <xdr:colOff>127000</xdr:colOff>
      <xdr:row>79</xdr:row>
      <xdr:rowOff>14382</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42736"/>
          <a:ext cx="838200" cy="1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137466</xdr:rowOff>
    </xdr:from>
    <xdr:to>
      <xdr:col>81</xdr:col>
      <xdr:colOff>50800</xdr:colOff>
      <xdr:row>78</xdr:row>
      <xdr:rowOff>169636</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0566"/>
          <a:ext cx="889000" cy="32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115378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6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32085</xdr:rowOff>
    </xdr:from>
    <xdr:to>
      <xdr:col>76</xdr:col>
      <xdr:colOff>114300</xdr:colOff>
      <xdr:row>78</xdr:row>
      <xdr:rowOff>137466</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405185"/>
          <a:ext cx="889000" cy="105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158302</xdr:rowOff>
    </xdr:from>
    <xdr:to>
      <xdr:col>71</xdr:col>
      <xdr:colOff>177800</xdr:colOff>
      <xdr:row>78</xdr:row>
      <xdr:rowOff>32085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359952"/>
          <a:ext cx="889000" cy="4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107940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65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110729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65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135032</xdr:rowOff>
    </xdr:from>
    <xdr:to>
      <xdr:col>85</xdr:col>
      <xdr:colOff>177800</xdr:colOff>
      <xdr:row>79</xdr:row>
      <xdr:rowOff>65182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0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94409</xdr:rowOff>
    </xdr:from>
    <xdr:ext cx="534377"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29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118836</xdr:rowOff>
    </xdr:from>
    <xdr:to>
      <xdr:col>81</xdr:col>
      <xdr:colOff>101600</xdr:colOff>
      <xdr:row>79</xdr:row>
      <xdr:rowOff>48986</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9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65513</xdr:rowOff>
    </xdr:from>
    <xdr:ext cx="534377"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14111" y="1326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86666</xdr:rowOff>
    </xdr:from>
    <xdr:to>
      <xdr:col>76</xdr:col>
      <xdr:colOff>165100</xdr:colOff>
      <xdr:row>79</xdr:row>
      <xdr:rowOff>16816</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33343</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323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152735</xdr:rowOff>
    </xdr:from>
    <xdr:to>
      <xdr:col>72</xdr:col>
      <xdr:colOff>38100</xdr:colOff>
      <xdr:row>78</xdr:row>
      <xdr:rowOff>82885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3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99412</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312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107502</xdr:rowOff>
    </xdr:from>
    <xdr:to>
      <xdr:col>67</xdr:col>
      <xdr:colOff>101600</xdr:colOff>
      <xdr:row>78</xdr:row>
      <xdr:rowOff>37652</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309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54179</xdr:rowOff>
    </xdr:from>
    <xdr:ext cx="534377"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47111" y="1308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153163</xdr:rowOff>
    </xdr:from>
    <xdr:to>
      <xdr:col>85</xdr:col>
      <xdr:colOff>127000</xdr:colOff>
      <xdr:row>96</xdr:row>
      <xdr:rowOff>155670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612363"/>
          <a:ext cx="838200" cy="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152995</xdr:rowOff>
    </xdr:from>
    <xdr:to>
      <xdr:col>81</xdr:col>
      <xdr:colOff>50800</xdr:colOff>
      <xdr:row>96</xdr:row>
      <xdr:rowOff>153163</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612195"/>
          <a:ext cx="8890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152995</xdr:rowOff>
    </xdr:from>
    <xdr:to>
      <xdr:col>76</xdr:col>
      <xdr:colOff>114300</xdr:colOff>
      <xdr:row>97</xdr:row>
      <xdr:rowOff>2442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612195"/>
          <a:ext cx="889000" cy="2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2442</xdr:rowOff>
    </xdr:from>
    <xdr:to>
      <xdr:col>71</xdr:col>
      <xdr:colOff>177800</xdr:colOff>
      <xdr:row>97</xdr:row>
      <xdr:rowOff>34438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633092"/>
          <a:ext cx="889000" cy="3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104870</xdr:rowOff>
    </xdr:from>
    <xdr:to>
      <xdr:col>85</xdr:col>
      <xdr:colOff>177800</xdr:colOff>
      <xdr:row>97</xdr:row>
      <xdr:rowOff>35020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56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127747</xdr:rowOff>
    </xdr:from>
    <xdr:ext cx="599010"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415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102363</xdr:rowOff>
    </xdr:from>
    <xdr:to>
      <xdr:col>81</xdr:col>
      <xdr:colOff>101600</xdr:colOff>
      <xdr:row>97</xdr:row>
      <xdr:rowOff>32513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56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49040</xdr:rowOff>
    </xdr:from>
    <xdr:ext cx="59901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181795" y="1633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102195</xdr:rowOff>
    </xdr:from>
    <xdr:to>
      <xdr:col>76</xdr:col>
      <xdr:colOff>165100</xdr:colOff>
      <xdr:row>97</xdr:row>
      <xdr:rowOff>32345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56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48872</xdr:rowOff>
    </xdr:from>
    <xdr:ext cx="59901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292795" y="16336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123092</xdr:rowOff>
    </xdr:from>
    <xdr:to>
      <xdr:col>72</xdr:col>
      <xdr:colOff>38100</xdr:colOff>
      <xdr:row>97</xdr:row>
      <xdr:rowOff>53242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58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69769</xdr:rowOff>
    </xdr:from>
    <xdr:ext cx="59901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03795" y="16357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155088</xdr:rowOff>
    </xdr:from>
    <xdr:to>
      <xdr:col>67</xdr:col>
      <xdr:colOff>101600</xdr:colOff>
      <xdr:row>97</xdr:row>
      <xdr:rowOff>85238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1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101765</xdr:rowOff>
    </xdr:from>
    <xdr:ext cx="599010"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14795" y="16389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災害復旧費は平成３０年７月豪雨災害等の影響があり、類似団体と比較して高い数値となっているが、令和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年度は大規模な災害が少なかったことから</a:t>
          </a:r>
          <a:r>
            <a:rPr kumimoji="1" lang="ja-JP" altLang="en-US" sz="1100">
              <a:solidFill>
                <a:schemeClr val="dk1"/>
              </a:solidFill>
              <a:effectLst/>
              <a:latin typeface="+mn-lt"/>
              <a:ea typeface="+mn-ea"/>
              <a:cs typeface="+mn-cs"/>
            </a:rPr>
            <a:t>前年度と比較し</a:t>
          </a:r>
          <a:r>
            <a:rPr kumimoji="1" lang="ja-JP" altLang="ja-JP" sz="1100">
              <a:solidFill>
                <a:schemeClr val="dk1"/>
              </a:solidFill>
              <a:effectLst/>
              <a:latin typeface="+mn-lt"/>
              <a:ea typeface="+mn-ea"/>
              <a:cs typeface="+mn-cs"/>
            </a:rPr>
            <a:t>減少となっている。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公債費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類似団体と比較し非常に高い状況</a:t>
          </a:r>
          <a:r>
            <a:rPr kumimoji="1" lang="ja-JP" altLang="en-US" sz="1100">
              <a:solidFill>
                <a:schemeClr val="dk1"/>
              </a:solidFill>
              <a:effectLst/>
              <a:latin typeface="+mn-lt"/>
              <a:ea typeface="+mn-ea"/>
              <a:cs typeface="+mn-cs"/>
            </a:rPr>
            <a:t>となっている。令和６年度は前年度より減少となっているが、今後は利率の上昇や</a:t>
          </a:r>
          <a:r>
            <a:rPr kumimoji="1" lang="ja-JP" altLang="ja-JP" sz="1100">
              <a:solidFill>
                <a:schemeClr val="dk1"/>
              </a:solidFill>
              <a:effectLst/>
              <a:latin typeface="+mn-lt"/>
              <a:ea typeface="+mn-ea"/>
              <a:cs typeface="+mn-cs"/>
            </a:rPr>
            <a:t>近年の大型事業の影響による起債</a:t>
          </a:r>
          <a:r>
            <a:rPr kumimoji="1" lang="ja-JP" altLang="en-US" sz="1100">
              <a:solidFill>
                <a:schemeClr val="dk1"/>
              </a:solidFill>
              <a:effectLst/>
              <a:latin typeface="+mn-lt"/>
              <a:ea typeface="+mn-ea"/>
              <a:cs typeface="+mn-cs"/>
            </a:rPr>
            <a:t>発行額の増加等により、大幅な増加が見込まれる。</a:t>
          </a:r>
          <a:endParaRPr lang="ja-JP" altLang="ja-JP" sz="1400">
            <a:effectLst/>
          </a:endParaRPr>
        </a:p>
        <a:p>
          <a:r>
            <a:rPr kumimoji="1" lang="ja-JP" altLang="ja-JP" sz="1100">
              <a:solidFill>
                <a:schemeClr val="dk1"/>
              </a:solidFill>
              <a:effectLst/>
              <a:latin typeface="+mn-lt"/>
              <a:ea typeface="+mn-ea"/>
              <a:cs typeface="+mn-cs"/>
            </a:rPr>
            <a:t>民生費については、障害福祉サービス等の扶助費が年々増加していることや、高齢化が進行になどの要因に加えて認定こども園整備費の増加などにより大きく増加している。</a:t>
          </a:r>
          <a:endParaRPr lang="ja-JP" altLang="ja-JP" sz="1400">
            <a:effectLst/>
          </a:endParaRPr>
        </a:p>
        <a:p>
          <a:r>
            <a:rPr kumimoji="1" lang="ja-JP" altLang="ja-JP" sz="1100">
              <a:solidFill>
                <a:schemeClr val="dk1"/>
              </a:solidFill>
              <a:effectLst/>
              <a:latin typeface="+mn-lt"/>
              <a:ea typeface="+mn-ea"/>
              <a:cs typeface="+mn-cs"/>
            </a:rPr>
            <a:t>教育費については、有漢義務教育学校の整備を行っていることに加えて、高梁市図書館の運営委託料などから、類似団体平均と比較して高い数値となっている。また、市域が広いために施設数も多くなっていることから高くなっているものと思われる。今後は児童数も減少となっていくことから、学校園の適正配置を検討していく。</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本市は市税等の自主財源に乏しく、地方交付税等の依存財源に頼らざるを得ない状況であり、健全な財政運営のためにも財政調整基金の確保や実質収支額の改善に努めている。特に財政調整基金は、決算剰余金を中心に積み立てるとともに、取り崩しについては最低限の範囲に努めている。平成３０年７月豪雨災害等の復旧に対する基金の取崩により財政調整基金の残高は大きく減少したが、令和２年度以降は実質単年度収支が増加し、積み立てることができている。今後も事務事業の見直しなど、健全な行財政運営に努め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いずれの会計も実質赤字は発生していない。</a:t>
          </a:r>
          <a:endParaRPr lang="ja-JP" altLang="ja-JP" sz="1400">
            <a:effectLst/>
          </a:endParaRPr>
        </a:p>
        <a:p>
          <a:r>
            <a:rPr kumimoji="1" lang="ja-JP" altLang="ja-JP" sz="1100">
              <a:solidFill>
                <a:schemeClr val="dk1"/>
              </a:solidFill>
              <a:effectLst/>
              <a:latin typeface="+mn-lt"/>
              <a:ea typeface="+mn-ea"/>
              <a:cs typeface="+mn-cs"/>
            </a:rPr>
            <a:t>一般会計については、引き続き財政運営適正化計画に基づき、事業の重点化を図り持続可能な財政運営を行う。</a:t>
          </a:r>
          <a:endParaRPr lang="ja-JP" altLang="ja-JP" sz="1400">
            <a:effectLst/>
          </a:endParaRPr>
        </a:p>
        <a:p>
          <a:r>
            <a:rPr kumimoji="1" lang="ja-JP" altLang="ja-JP" sz="1100">
              <a:solidFill>
                <a:schemeClr val="dk1"/>
              </a:solidFill>
              <a:effectLst/>
              <a:latin typeface="+mn-lt"/>
              <a:ea typeface="+mn-ea"/>
              <a:cs typeface="+mn-cs"/>
            </a:rPr>
            <a:t>その他特別会計については、独立採算を原則とし、歳入歳出の適正化を図る。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69"/>
      <c r="DK1" s="169"/>
      <c r="DL1" s="169"/>
      <c r="DM1" s="169"/>
      <c r="DN1" s="169"/>
      <c r="DO1" s="169"/>
    </row>
    <row r="2" spans="1:119" ht="24" thickBot="1" x14ac:dyDescent="0.25">
      <c r="B2" s="170" t="s">
        <v>77</v>
      </c>
      <c r="C2" s="170"/>
      <c r="D2" s="171"/>
    </row>
    <row r="3" spans="1:119" ht="18.75" customHeight="1" thickBot="1" x14ac:dyDescent="0.25">
      <c r="A3" s="169"/>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2">
      <c r="A4" s="169"/>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30774838</v>
      </c>
      <c r="BO4" s="485"/>
      <c r="BP4" s="485"/>
      <c r="BQ4" s="485"/>
      <c r="BR4" s="485"/>
      <c r="BS4" s="485"/>
      <c r="BT4" s="485"/>
      <c r="BU4" s="486"/>
      <c r="BV4" s="484">
        <v>27279348</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6.7</v>
      </c>
      <c r="CU4" s="625"/>
      <c r="CV4" s="625"/>
      <c r="CW4" s="625"/>
      <c r="CX4" s="625"/>
      <c r="CY4" s="625"/>
      <c r="CZ4" s="625"/>
      <c r="DA4" s="626"/>
      <c r="DB4" s="624">
        <v>6.4</v>
      </c>
      <c r="DC4" s="625"/>
      <c r="DD4" s="625"/>
      <c r="DE4" s="625"/>
      <c r="DF4" s="625"/>
      <c r="DG4" s="625"/>
      <c r="DH4" s="625"/>
      <c r="DI4" s="626"/>
    </row>
    <row r="5" spans="1:119" ht="18.75" customHeight="1" x14ac:dyDescent="0.2">
      <c r="A5" s="169"/>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29681061</v>
      </c>
      <c r="BO5" s="456"/>
      <c r="BP5" s="456"/>
      <c r="BQ5" s="456"/>
      <c r="BR5" s="456"/>
      <c r="BS5" s="456"/>
      <c r="BT5" s="456"/>
      <c r="BU5" s="457"/>
      <c r="BV5" s="455">
        <v>26071818</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96.7</v>
      </c>
      <c r="CU5" s="453"/>
      <c r="CV5" s="453"/>
      <c r="CW5" s="453"/>
      <c r="CX5" s="453"/>
      <c r="CY5" s="453"/>
      <c r="CZ5" s="453"/>
      <c r="DA5" s="454"/>
      <c r="DB5" s="452">
        <v>96</v>
      </c>
      <c r="DC5" s="453"/>
      <c r="DD5" s="453"/>
      <c r="DE5" s="453"/>
      <c r="DF5" s="453"/>
      <c r="DG5" s="453"/>
      <c r="DH5" s="453"/>
      <c r="DI5" s="454"/>
    </row>
    <row r="6" spans="1:119" ht="18.75" customHeight="1" x14ac:dyDescent="0.2">
      <c r="A6" s="169"/>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1093777</v>
      </c>
      <c r="BO6" s="456"/>
      <c r="BP6" s="456"/>
      <c r="BQ6" s="456"/>
      <c r="BR6" s="456"/>
      <c r="BS6" s="456"/>
      <c r="BT6" s="456"/>
      <c r="BU6" s="457"/>
      <c r="BV6" s="455">
        <v>1207530</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96.9</v>
      </c>
      <c r="CU6" s="599"/>
      <c r="CV6" s="599"/>
      <c r="CW6" s="599"/>
      <c r="CX6" s="599"/>
      <c r="CY6" s="599"/>
      <c r="CZ6" s="599"/>
      <c r="DA6" s="600"/>
      <c r="DB6" s="598">
        <v>96.4</v>
      </c>
      <c r="DC6" s="599"/>
      <c r="DD6" s="599"/>
      <c r="DE6" s="599"/>
      <c r="DF6" s="599"/>
      <c r="DG6" s="599"/>
      <c r="DH6" s="599"/>
      <c r="DI6" s="600"/>
    </row>
    <row r="7" spans="1:119" ht="18.75" customHeight="1" x14ac:dyDescent="0.2">
      <c r="A7" s="169"/>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156418</v>
      </c>
      <c r="BO7" s="456"/>
      <c r="BP7" s="456"/>
      <c r="BQ7" s="456"/>
      <c r="BR7" s="456"/>
      <c r="BS7" s="456"/>
      <c r="BT7" s="456"/>
      <c r="BU7" s="457"/>
      <c r="BV7" s="455">
        <v>312249</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13928412</v>
      </c>
      <c r="CU7" s="456"/>
      <c r="CV7" s="456"/>
      <c r="CW7" s="456"/>
      <c r="CX7" s="456"/>
      <c r="CY7" s="456"/>
      <c r="CZ7" s="456"/>
      <c r="DA7" s="457"/>
      <c r="DB7" s="455">
        <v>13938543</v>
      </c>
      <c r="DC7" s="456"/>
      <c r="DD7" s="456"/>
      <c r="DE7" s="456"/>
      <c r="DF7" s="456"/>
      <c r="DG7" s="456"/>
      <c r="DH7" s="456"/>
      <c r="DI7" s="457"/>
    </row>
    <row r="8" spans="1:119" ht="18.75" customHeight="1" thickBot="1" x14ac:dyDescent="0.25">
      <c r="A8" s="169"/>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90</v>
      </c>
      <c r="AV8" s="514"/>
      <c r="AW8" s="514"/>
      <c r="AX8" s="514"/>
      <c r="AY8" s="469" t="s">
        <v>104</v>
      </c>
      <c r="AZ8" s="470"/>
      <c r="BA8" s="470"/>
      <c r="BB8" s="470"/>
      <c r="BC8" s="470"/>
      <c r="BD8" s="470"/>
      <c r="BE8" s="470"/>
      <c r="BF8" s="470"/>
      <c r="BG8" s="470"/>
      <c r="BH8" s="470"/>
      <c r="BI8" s="470"/>
      <c r="BJ8" s="470"/>
      <c r="BK8" s="470"/>
      <c r="BL8" s="470"/>
      <c r="BM8" s="471"/>
      <c r="BN8" s="455">
        <v>937359</v>
      </c>
      <c r="BO8" s="456"/>
      <c r="BP8" s="456"/>
      <c r="BQ8" s="456"/>
      <c r="BR8" s="456"/>
      <c r="BS8" s="456"/>
      <c r="BT8" s="456"/>
      <c r="BU8" s="457"/>
      <c r="BV8" s="455">
        <v>895281</v>
      </c>
      <c r="BW8" s="456"/>
      <c r="BX8" s="456"/>
      <c r="BY8" s="456"/>
      <c r="BZ8" s="456"/>
      <c r="CA8" s="456"/>
      <c r="CB8" s="456"/>
      <c r="CC8" s="457"/>
      <c r="CD8" s="495" t="s">
        <v>105</v>
      </c>
      <c r="CE8" s="415"/>
      <c r="CF8" s="415"/>
      <c r="CG8" s="415"/>
      <c r="CH8" s="415"/>
      <c r="CI8" s="415"/>
      <c r="CJ8" s="415"/>
      <c r="CK8" s="415"/>
      <c r="CL8" s="415"/>
      <c r="CM8" s="415"/>
      <c r="CN8" s="415"/>
      <c r="CO8" s="415"/>
      <c r="CP8" s="415"/>
      <c r="CQ8" s="415"/>
      <c r="CR8" s="415"/>
      <c r="CS8" s="496"/>
      <c r="CT8" s="558">
        <v>0.3</v>
      </c>
      <c r="CU8" s="559"/>
      <c r="CV8" s="559"/>
      <c r="CW8" s="559"/>
      <c r="CX8" s="559"/>
      <c r="CY8" s="559"/>
      <c r="CZ8" s="559"/>
      <c r="DA8" s="560"/>
      <c r="DB8" s="558">
        <v>0.3</v>
      </c>
      <c r="DC8" s="559"/>
      <c r="DD8" s="559"/>
      <c r="DE8" s="559"/>
      <c r="DF8" s="559"/>
      <c r="DG8" s="559"/>
      <c r="DH8" s="559"/>
      <c r="DI8" s="560"/>
    </row>
    <row r="9" spans="1:119" ht="18.75" customHeight="1" thickBot="1" x14ac:dyDescent="0.25">
      <c r="A9" s="169"/>
      <c r="B9" s="587" t="s">
        <v>106</v>
      </c>
      <c r="C9" s="588"/>
      <c r="D9" s="588"/>
      <c r="E9" s="588"/>
      <c r="F9" s="588"/>
      <c r="G9" s="588"/>
      <c r="H9" s="588"/>
      <c r="I9" s="588"/>
      <c r="J9" s="588"/>
      <c r="K9" s="506"/>
      <c r="L9" s="589" t="s">
        <v>107</v>
      </c>
      <c r="M9" s="590"/>
      <c r="N9" s="590"/>
      <c r="O9" s="590"/>
      <c r="P9" s="590"/>
      <c r="Q9" s="591"/>
      <c r="R9" s="592">
        <v>29072</v>
      </c>
      <c r="S9" s="593"/>
      <c r="T9" s="593"/>
      <c r="U9" s="593"/>
      <c r="V9" s="594"/>
      <c r="W9" s="524" t="s">
        <v>108</v>
      </c>
      <c r="X9" s="525"/>
      <c r="Y9" s="525"/>
      <c r="Z9" s="525"/>
      <c r="AA9" s="525"/>
      <c r="AB9" s="525"/>
      <c r="AC9" s="525"/>
      <c r="AD9" s="525"/>
      <c r="AE9" s="525"/>
      <c r="AF9" s="525"/>
      <c r="AG9" s="525"/>
      <c r="AH9" s="525"/>
      <c r="AI9" s="525"/>
      <c r="AJ9" s="525"/>
      <c r="AK9" s="525"/>
      <c r="AL9" s="595"/>
      <c r="AM9" s="512" t="s">
        <v>109</v>
      </c>
      <c r="AN9" s="412"/>
      <c r="AO9" s="412"/>
      <c r="AP9" s="412"/>
      <c r="AQ9" s="412"/>
      <c r="AR9" s="412"/>
      <c r="AS9" s="412"/>
      <c r="AT9" s="413"/>
      <c r="AU9" s="513" t="s">
        <v>90</v>
      </c>
      <c r="AV9" s="514"/>
      <c r="AW9" s="514"/>
      <c r="AX9" s="514"/>
      <c r="AY9" s="469" t="s">
        <v>110</v>
      </c>
      <c r="AZ9" s="470"/>
      <c r="BA9" s="470"/>
      <c r="BB9" s="470"/>
      <c r="BC9" s="470"/>
      <c r="BD9" s="470"/>
      <c r="BE9" s="470"/>
      <c r="BF9" s="470"/>
      <c r="BG9" s="470"/>
      <c r="BH9" s="470"/>
      <c r="BI9" s="470"/>
      <c r="BJ9" s="470"/>
      <c r="BK9" s="470"/>
      <c r="BL9" s="470"/>
      <c r="BM9" s="471"/>
      <c r="BN9" s="455">
        <v>42078</v>
      </c>
      <c r="BO9" s="456"/>
      <c r="BP9" s="456"/>
      <c r="BQ9" s="456"/>
      <c r="BR9" s="456"/>
      <c r="BS9" s="456"/>
      <c r="BT9" s="456"/>
      <c r="BU9" s="457"/>
      <c r="BV9" s="455">
        <v>148517</v>
      </c>
      <c r="BW9" s="456"/>
      <c r="BX9" s="456"/>
      <c r="BY9" s="456"/>
      <c r="BZ9" s="456"/>
      <c r="CA9" s="456"/>
      <c r="CB9" s="456"/>
      <c r="CC9" s="457"/>
      <c r="CD9" s="495" t="s">
        <v>111</v>
      </c>
      <c r="CE9" s="415"/>
      <c r="CF9" s="415"/>
      <c r="CG9" s="415"/>
      <c r="CH9" s="415"/>
      <c r="CI9" s="415"/>
      <c r="CJ9" s="415"/>
      <c r="CK9" s="415"/>
      <c r="CL9" s="415"/>
      <c r="CM9" s="415"/>
      <c r="CN9" s="415"/>
      <c r="CO9" s="415"/>
      <c r="CP9" s="415"/>
      <c r="CQ9" s="415"/>
      <c r="CR9" s="415"/>
      <c r="CS9" s="496"/>
      <c r="CT9" s="452">
        <v>19.3</v>
      </c>
      <c r="CU9" s="453"/>
      <c r="CV9" s="453"/>
      <c r="CW9" s="453"/>
      <c r="CX9" s="453"/>
      <c r="CY9" s="453"/>
      <c r="CZ9" s="453"/>
      <c r="DA9" s="454"/>
      <c r="DB9" s="452">
        <v>20.399999999999999</v>
      </c>
      <c r="DC9" s="453"/>
      <c r="DD9" s="453"/>
      <c r="DE9" s="453"/>
      <c r="DF9" s="453"/>
      <c r="DG9" s="453"/>
      <c r="DH9" s="453"/>
      <c r="DI9" s="454"/>
    </row>
    <row r="10" spans="1:119" ht="18.75" customHeight="1" thickBot="1" x14ac:dyDescent="0.25">
      <c r="A10" s="169"/>
      <c r="B10" s="587"/>
      <c r="C10" s="588"/>
      <c r="D10" s="588"/>
      <c r="E10" s="588"/>
      <c r="F10" s="588"/>
      <c r="G10" s="588"/>
      <c r="H10" s="588"/>
      <c r="I10" s="588"/>
      <c r="J10" s="588"/>
      <c r="K10" s="506"/>
      <c r="L10" s="411" t="s">
        <v>112</v>
      </c>
      <c r="M10" s="412"/>
      <c r="N10" s="412"/>
      <c r="O10" s="412"/>
      <c r="P10" s="412"/>
      <c r="Q10" s="413"/>
      <c r="R10" s="408">
        <v>32075</v>
      </c>
      <c r="S10" s="409"/>
      <c r="T10" s="409"/>
      <c r="U10" s="409"/>
      <c r="V10" s="468"/>
      <c r="W10" s="596"/>
      <c r="X10" s="406"/>
      <c r="Y10" s="406"/>
      <c r="Z10" s="406"/>
      <c r="AA10" s="406"/>
      <c r="AB10" s="406"/>
      <c r="AC10" s="406"/>
      <c r="AD10" s="406"/>
      <c r="AE10" s="406"/>
      <c r="AF10" s="406"/>
      <c r="AG10" s="406"/>
      <c r="AH10" s="406"/>
      <c r="AI10" s="406"/>
      <c r="AJ10" s="406"/>
      <c r="AK10" s="406"/>
      <c r="AL10" s="597"/>
      <c r="AM10" s="512" t="s">
        <v>113</v>
      </c>
      <c r="AN10" s="412"/>
      <c r="AO10" s="412"/>
      <c r="AP10" s="412"/>
      <c r="AQ10" s="412"/>
      <c r="AR10" s="412"/>
      <c r="AS10" s="412"/>
      <c r="AT10" s="413"/>
      <c r="AU10" s="513" t="s">
        <v>114</v>
      </c>
      <c r="AV10" s="514"/>
      <c r="AW10" s="514"/>
      <c r="AX10" s="514"/>
      <c r="AY10" s="469" t="s">
        <v>115</v>
      </c>
      <c r="AZ10" s="470"/>
      <c r="BA10" s="470"/>
      <c r="BB10" s="470"/>
      <c r="BC10" s="470"/>
      <c r="BD10" s="470"/>
      <c r="BE10" s="470"/>
      <c r="BF10" s="470"/>
      <c r="BG10" s="470"/>
      <c r="BH10" s="470"/>
      <c r="BI10" s="470"/>
      <c r="BJ10" s="470"/>
      <c r="BK10" s="470"/>
      <c r="BL10" s="470"/>
      <c r="BM10" s="471"/>
      <c r="BN10" s="455">
        <v>452106</v>
      </c>
      <c r="BO10" s="456"/>
      <c r="BP10" s="456"/>
      <c r="BQ10" s="456"/>
      <c r="BR10" s="456"/>
      <c r="BS10" s="456"/>
      <c r="BT10" s="456"/>
      <c r="BU10" s="457"/>
      <c r="BV10" s="455">
        <v>377165</v>
      </c>
      <c r="BW10" s="456"/>
      <c r="BX10" s="456"/>
      <c r="BY10" s="456"/>
      <c r="BZ10" s="456"/>
      <c r="CA10" s="456"/>
      <c r="CB10" s="456"/>
      <c r="CC10" s="457"/>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114</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2">
      <c r="A12" s="169"/>
      <c r="B12" s="561" t="s">
        <v>123</v>
      </c>
      <c r="C12" s="562"/>
      <c r="D12" s="562"/>
      <c r="E12" s="562"/>
      <c r="F12" s="562"/>
      <c r="G12" s="562"/>
      <c r="H12" s="562"/>
      <c r="I12" s="562"/>
      <c r="J12" s="562"/>
      <c r="K12" s="563"/>
      <c r="L12" s="570" t="s">
        <v>124</v>
      </c>
      <c r="M12" s="571"/>
      <c r="N12" s="571"/>
      <c r="O12" s="571"/>
      <c r="P12" s="571"/>
      <c r="Q12" s="572"/>
      <c r="R12" s="573">
        <v>26020</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114</v>
      </c>
      <c r="AV12" s="514"/>
      <c r="AW12" s="514"/>
      <c r="AX12" s="514"/>
      <c r="AY12" s="469" t="s">
        <v>128</v>
      </c>
      <c r="AZ12" s="470"/>
      <c r="BA12" s="470"/>
      <c r="BB12" s="470"/>
      <c r="BC12" s="470"/>
      <c r="BD12" s="470"/>
      <c r="BE12" s="470"/>
      <c r="BF12" s="470"/>
      <c r="BG12" s="470"/>
      <c r="BH12" s="470"/>
      <c r="BI12" s="470"/>
      <c r="BJ12" s="470"/>
      <c r="BK12" s="470"/>
      <c r="BL12" s="470"/>
      <c r="BM12" s="471"/>
      <c r="BN12" s="455">
        <v>341892</v>
      </c>
      <c r="BO12" s="456"/>
      <c r="BP12" s="456"/>
      <c r="BQ12" s="456"/>
      <c r="BR12" s="456"/>
      <c r="BS12" s="456"/>
      <c r="BT12" s="456"/>
      <c r="BU12" s="457"/>
      <c r="BV12" s="455">
        <v>280256</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2">
      <c r="A13" s="169"/>
      <c r="B13" s="564"/>
      <c r="C13" s="565"/>
      <c r="D13" s="565"/>
      <c r="E13" s="565"/>
      <c r="F13" s="565"/>
      <c r="G13" s="565"/>
      <c r="H13" s="565"/>
      <c r="I13" s="565"/>
      <c r="J13" s="565"/>
      <c r="K13" s="566"/>
      <c r="L13" s="178"/>
      <c r="M13" s="539" t="s">
        <v>130</v>
      </c>
      <c r="N13" s="540"/>
      <c r="O13" s="540"/>
      <c r="P13" s="540"/>
      <c r="Q13" s="541"/>
      <c r="R13" s="542">
        <v>25079</v>
      </c>
      <c r="S13" s="543"/>
      <c r="T13" s="543"/>
      <c r="U13" s="543"/>
      <c r="V13" s="544"/>
      <c r="W13" s="545" t="s">
        <v>131</v>
      </c>
      <c r="X13" s="441"/>
      <c r="Y13" s="441"/>
      <c r="Z13" s="441"/>
      <c r="AA13" s="441"/>
      <c r="AB13" s="442"/>
      <c r="AC13" s="408">
        <v>1460</v>
      </c>
      <c r="AD13" s="409"/>
      <c r="AE13" s="409"/>
      <c r="AF13" s="409"/>
      <c r="AG13" s="410"/>
      <c r="AH13" s="408">
        <v>1874</v>
      </c>
      <c r="AI13" s="409"/>
      <c r="AJ13" s="409"/>
      <c r="AK13" s="409"/>
      <c r="AL13" s="468"/>
      <c r="AM13" s="512" t="s">
        <v>132</v>
      </c>
      <c r="AN13" s="412"/>
      <c r="AO13" s="412"/>
      <c r="AP13" s="412"/>
      <c r="AQ13" s="412"/>
      <c r="AR13" s="412"/>
      <c r="AS13" s="412"/>
      <c r="AT13" s="413"/>
      <c r="AU13" s="513" t="s">
        <v>114</v>
      </c>
      <c r="AV13" s="514"/>
      <c r="AW13" s="514"/>
      <c r="AX13" s="514"/>
      <c r="AY13" s="469" t="s">
        <v>133</v>
      </c>
      <c r="AZ13" s="470"/>
      <c r="BA13" s="470"/>
      <c r="BB13" s="470"/>
      <c r="BC13" s="470"/>
      <c r="BD13" s="470"/>
      <c r="BE13" s="470"/>
      <c r="BF13" s="470"/>
      <c r="BG13" s="470"/>
      <c r="BH13" s="470"/>
      <c r="BI13" s="470"/>
      <c r="BJ13" s="470"/>
      <c r="BK13" s="470"/>
      <c r="BL13" s="470"/>
      <c r="BM13" s="471"/>
      <c r="BN13" s="455">
        <v>152292</v>
      </c>
      <c r="BO13" s="456"/>
      <c r="BP13" s="456"/>
      <c r="BQ13" s="456"/>
      <c r="BR13" s="456"/>
      <c r="BS13" s="456"/>
      <c r="BT13" s="456"/>
      <c r="BU13" s="457"/>
      <c r="BV13" s="455">
        <v>245426</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11.3</v>
      </c>
      <c r="CU13" s="453"/>
      <c r="CV13" s="453"/>
      <c r="CW13" s="453"/>
      <c r="CX13" s="453"/>
      <c r="CY13" s="453"/>
      <c r="CZ13" s="453"/>
      <c r="DA13" s="454"/>
      <c r="DB13" s="452">
        <v>11.3</v>
      </c>
      <c r="DC13" s="453"/>
      <c r="DD13" s="453"/>
      <c r="DE13" s="453"/>
      <c r="DF13" s="453"/>
      <c r="DG13" s="453"/>
      <c r="DH13" s="453"/>
      <c r="DI13" s="454"/>
    </row>
    <row r="14" spans="1:119" ht="18.75" customHeight="1" thickBot="1" x14ac:dyDescent="0.25">
      <c r="A14" s="169"/>
      <c r="B14" s="564"/>
      <c r="C14" s="565"/>
      <c r="D14" s="565"/>
      <c r="E14" s="565"/>
      <c r="F14" s="565"/>
      <c r="G14" s="565"/>
      <c r="H14" s="565"/>
      <c r="I14" s="565"/>
      <c r="J14" s="565"/>
      <c r="K14" s="566"/>
      <c r="L14" s="529" t="s">
        <v>135</v>
      </c>
      <c r="M14" s="582"/>
      <c r="N14" s="582"/>
      <c r="O14" s="582"/>
      <c r="P14" s="582"/>
      <c r="Q14" s="583"/>
      <c r="R14" s="542">
        <v>26861</v>
      </c>
      <c r="S14" s="543"/>
      <c r="T14" s="543"/>
      <c r="U14" s="543"/>
      <c r="V14" s="544"/>
      <c r="W14" s="546"/>
      <c r="X14" s="444"/>
      <c r="Y14" s="444"/>
      <c r="Z14" s="444"/>
      <c r="AA14" s="444"/>
      <c r="AB14" s="445"/>
      <c r="AC14" s="535">
        <v>11</v>
      </c>
      <c r="AD14" s="536"/>
      <c r="AE14" s="536"/>
      <c r="AF14" s="536"/>
      <c r="AG14" s="537"/>
      <c r="AH14" s="535">
        <v>12.8</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57.9</v>
      </c>
      <c r="CU14" s="553"/>
      <c r="CV14" s="553"/>
      <c r="CW14" s="553"/>
      <c r="CX14" s="553"/>
      <c r="CY14" s="553"/>
      <c r="CZ14" s="553"/>
      <c r="DA14" s="554"/>
      <c r="DB14" s="552">
        <v>48.1</v>
      </c>
      <c r="DC14" s="553"/>
      <c r="DD14" s="553"/>
      <c r="DE14" s="553"/>
      <c r="DF14" s="553"/>
      <c r="DG14" s="553"/>
      <c r="DH14" s="553"/>
      <c r="DI14" s="554"/>
    </row>
    <row r="15" spans="1:119" ht="18.75" customHeight="1" x14ac:dyDescent="0.2">
      <c r="A15" s="169"/>
      <c r="B15" s="564"/>
      <c r="C15" s="565"/>
      <c r="D15" s="565"/>
      <c r="E15" s="565"/>
      <c r="F15" s="565"/>
      <c r="G15" s="565"/>
      <c r="H15" s="565"/>
      <c r="I15" s="565"/>
      <c r="J15" s="565"/>
      <c r="K15" s="566"/>
      <c r="L15" s="178"/>
      <c r="M15" s="539" t="s">
        <v>130</v>
      </c>
      <c r="N15" s="540"/>
      <c r="O15" s="540"/>
      <c r="P15" s="540"/>
      <c r="Q15" s="541"/>
      <c r="R15" s="542">
        <v>25928</v>
      </c>
      <c r="S15" s="543"/>
      <c r="T15" s="543"/>
      <c r="U15" s="543"/>
      <c r="V15" s="544"/>
      <c r="W15" s="545" t="s">
        <v>137</v>
      </c>
      <c r="X15" s="441"/>
      <c r="Y15" s="441"/>
      <c r="Z15" s="441"/>
      <c r="AA15" s="441"/>
      <c r="AB15" s="442"/>
      <c r="AC15" s="408">
        <v>4032</v>
      </c>
      <c r="AD15" s="409"/>
      <c r="AE15" s="409"/>
      <c r="AF15" s="409"/>
      <c r="AG15" s="410"/>
      <c r="AH15" s="408">
        <v>4361</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3928857</v>
      </c>
      <c r="BO15" s="485"/>
      <c r="BP15" s="485"/>
      <c r="BQ15" s="485"/>
      <c r="BR15" s="485"/>
      <c r="BS15" s="485"/>
      <c r="BT15" s="485"/>
      <c r="BU15" s="486"/>
      <c r="BV15" s="484">
        <v>3897322</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30.3</v>
      </c>
      <c r="AD16" s="536"/>
      <c r="AE16" s="536"/>
      <c r="AF16" s="536"/>
      <c r="AG16" s="537"/>
      <c r="AH16" s="535">
        <v>29.9</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12941378</v>
      </c>
      <c r="BO16" s="456"/>
      <c r="BP16" s="456"/>
      <c r="BQ16" s="456"/>
      <c r="BR16" s="456"/>
      <c r="BS16" s="456"/>
      <c r="BT16" s="456"/>
      <c r="BU16" s="457"/>
      <c r="BV16" s="455">
        <v>12913255</v>
      </c>
      <c r="BW16" s="456"/>
      <c r="BX16" s="456"/>
      <c r="BY16" s="456"/>
      <c r="BZ16" s="456"/>
      <c r="CA16" s="456"/>
      <c r="CB16" s="456"/>
      <c r="CC16" s="457"/>
      <c r="CD16" s="182"/>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5">
      <c r="A17" s="169"/>
      <c r="B17" s="567"/>
      <c r="C17" s="568"/>
      <c r="D17" s="568"/>
      <c r="E17" s="568"/>
      <c r="F17" s="568"/>
      <c r="G17" s="568"/>
      <c r="H17" s="568"/>
      <c r="I17" s="568"/>
      <c r="J17" s="568"/>
      <c r="K17" s="569"/>
      <c r="L17" s="183"/>
      <c r="M17" s="548" t="s">
        <v>143</v>
      </c>
      <c r="N17" s="549"/>
      <c r="O17" s="549"/>
      <c r="P17" s="549"/>
      <c r="Q17" s="550"/>
      <c r="R17" s="532" t="s">
        <v>144</v>
      </c>
      <c r="S17" s="533"/>
      <c r="T17" s="533"/>
      <c r="U17" s="533"/>
      <c r="V17" s="534"/>
      <c r="W17" s="545" t="s">
        <v>145</v>
      </c>
      <c r="X17" s="441"/>
      <c r="Y17" s="441"/>
      <c r="Z17" s="441"/>
      <c r="AA17" s="441"/>
      <c r="AB17" s="442"/>
      <c r="AC17" s="408">
        <v>7797</v>
      </c>
      <c r="AD17" s="409"/>
      <c r="AE17" s="409"/>
      <c r="AF17" s="409"/>
      <c r="AG17" s="410"/>
      <c r="AH17" s="408">
        <v>8365</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4891146</v>
      </c>
      <c r="BO17" s="456"/>
      <c r="BP17" s="456"/>
      <c r="BQ17" s="456"/>
      <c r="BR17" s="456"/>
      <c r="BS17" s="456"/>
      <c r="BT17" s="456"/>
      <c r="BU17" s="457"/>
      <c r="BV17" s="455">
        <v>4854378</v>
      </c>
      <c r="BW17" s="456"/>
      <c r="BX17" s="456"/>
      <c r="BY17" s="456"/>
      <c r="BZ17" s="456"/>
      <c r="CA17" s="456"/>
      <c r="CB17" s="456"/>
      <c r="CC17" s="457"/>
      <c r="CD17" s="182"/>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5">
      <c r="A18" s="169"/>
      <c r="B18" s="505" t="s">
        <v>147</v>
      </c>
      <c r="C18" s="506"/>
      <c r="D18" s="506"/>
      <c r="E18" s="507"/>
      <c r="F18" s="507"/>
      <c r="G18" s="507"/>
      <c r="H18" s="507"/>
      <c r="I18" s="507"/>
      <c r="J18" s="507"/>
      <c r="K18" s="507"/>
      <c r="L18" s="508">
        <v>546.99</v>
      </c>
      <c r="M18" s="508"/>
      <c r="N18" s="508"/>
      <c r="O18" s="508"/>
      <c r="P18" s="508"/>
      <c r="Q18" s="508"/>
      <c r="R18" s="509"/>
      <c r="S18" s="509"/>
      <c r="T18" s="509"/>
      <c r="U18" s="509"/>
      <c r="V18" s="510"/>
      <c r="W18" s="526"/>
      <c r="X18" s="527"/>
      <c r="Y18" s="527"/>
      <c r="Z18" s="527"/>
      <c r="AA18" s="527"/>
      <c r="AB18" s="551"/>
      <c r="AC18" s="425">
        <v>58.7</v>
      </c>
      <c r="AD18" s="426"/>
      <c r="AE18" s="426"/>
      <c r="AF18" s="426"/>
      <c r="AG18" s="511"/>
      <c r="AH18" s="425">
        <v>57.3</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13721029</v>
      </c>
      <c r="BO18" s="456"/>
      <c r="BP18" s="456"/>
      <c r="BQ18" s="456"/>
      <c r="BR18" s="456"/>
      <c r="BS18" s="456"/>
      <c r="BT18" s="456"/>
      <c r="BU18" s="457"/>
      <c r="BV18" s="455">
        <v>13470908</v>
      </c>
      <c r="BW18" s="456"/>
      <c r="BX18" s="456"/>
      <c r="BY18" s="456"/>
      <c r="BZ18" s="456"/>
      <c r="CA18" s="456"/>
      <c r="CB18" s="456"/>
      <c r="CC18" s="457"/>
      <c r="CD18" s="182"/>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5">
      <c r="A19" s="169"/>
      <c r="B19" s="505" t="s">
        <v>149</v>
      </c>
      <c r="C19" s="506"/>
      <c r="D19" s="506"/>
      <c r="E19" s="507"/>
      <c r="F19" s="507"/>
      <c r="G19" s="507"/>
      <c r="H19" s="507"/>
      <c r="I19" s="507"/>
      <c r="J19" s="507"/>
      <c r="K19" s="507"/>
      <c r="L19" s="515">
        <v>53</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18575600</v>
      </c>
      <c r="BO19" s="456"/>
      <c r="BP19" s="456"/>
      <c r="BQ19" s="456"/>
      <c r="BR19" s="456"/>
      <c r="BS19" s="456"/>
      <c r="BT19" s="456"/>
      <c r="BU19" s="457"/>
      <c r="BV19" s="455">
        <v>18338437</v>
      </c>
      <c r="BW19" s="456"/>
      <c r="BX19" s="456"/>
      <c r="BY19" s="456"/>
      <c r="BZ19" s="456"/>
      <c r="CA19" s="456"/>
      <c r="CB19" s="456"/>
      <c r="CC19" s="457"/>
      <c r="CD19" s="182"/>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5">
      <c r="A20" s="169"/>
      <c r="B20" s="505" t="s">
        <v>151</v>
      </c>
      <c r="C20" s="506"/>
      <c r="D20" s="506"/>
      <c r="E20" s="507"/>
      <c r="F20" s="507"/>
      <c r="G20" s="507"/>
      <c r="H20" s="507"/>
      <c r="I20" s="507"/>
      <c r="J20" s="507"/>
      <c r="K20" s="507"/>
      <c r="L20" s="515">
        <v>12886</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82"/>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5">
      <c r="A21" s="169"/>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82"/>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2">
      <c r="A22" s="169"/>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32924010</v>
      </c>
      <c r="BO22" s="485"/>
      <c r="BP22" s="485"/>
      <c r="BQ22" s="485"/>
      <c r="BR22" s="485"/>
      <c r="BS22" s="485"/>
      <c r="BT22" s="485"/>
      <c r="BU22" s="486"/>
      <c r="BV22" s="484">
        <v>30951323</v>
      </c>
      <c r="BW22" s="485"/>
      <c r="BX22" s="485"/>
      <c r="BY22" s="485"/>
      <c r="BZ22" s="485"/>
      <c r="CA22" s="485"/>
      <c r="CB22" s="485"/>
      <c r="CC22" s="486"/>
      <c r="CD22" s="182"/>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2">
      <c r="A23" s="169"/>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23463699</v>
      </c>
      <c r="BO23" s="456"/>
      <c r="BP23" s="456"/>
      <c r="BQ23" s="456"/>
      <c r="BR23" s="456"/>
      <c r="BS23" s="456"/>
      <c r="BT23" s="456"/>
      <c r="BU23" s="457"/>
      <c r="BV23" s="455">
        <v>24016565</v>
      </c>
      <c r="BW23" s="456"/>
      <c r="BX23" s="456"/>
      <c r="BY23" s="456"/>
      <c r="BZ23" s="456"/>
      <c r="CA23" s="456"/>
      <c r="CB23" s="456"/>
      <c r="CC23" s="457"/>
      <c r="CD23" s="182"/>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5">
      <c r="A24" s="169"/>
      <c r="B24" s="434"/>
      <c r="C24" s="435"/>
      <c r="D24" s="436"/>
      <c r="E24" s="411" t="s">
        <v>161</v>
      </c>
      <c r="F24" s="412"/>
      <c r="G24" s="412"/>
      <c r="H24" s="412"/>
      <c r="I24" s="412"/>
      <c r="J24" s="412"/>
      <c r="K24" s="413"/>
      <c r="L24" s="408">
        <v>1</v>
      </c>
      <c r="M24" s="409"/>
      <c r="N24" s="409"/>
      <c r="O24" s="409"/>
      <c r="P24" s="410"/>
      <c r="Q24" s="408">
        <v>8300</v>
      </c>
      <c r="R24" s="409"/>
      <c r="S24" s="409"/>
      <c r="T24" s="409"/>
      <c r="U24" s="409"/>
      <c r="V24" s="410"/>
      <c r="W24" s="498"/>
      <c r="X24" s="435"/>
      <c r="Y24" s="436"/>
      <c r="Z24" s="411" t="s">
        <v>162</v>
      </c>
      <c r="AA24" s="412"/>
      <c r="AB24" s="412"/>
      <c r="AC24" s="412"/>
      <c r="AD24" s="412"/>
      <c r="AE24" s="412"/>
      <c r="AF24" s="412"/>
      <c r="AG24" s="413"/>
      <c r="AH24" s="408">
        <v>399</v>
      </c>
      <c r="AI24" s="409"/>
      <c r="AJ24" s="409"/>
      <c r="AK24" s="409"/>
      <c r="AL24" s="410"/>
      <c r="AM24" s="408">
        <v>1253658</v>
      </c>
      <c r="AN24" s="409"/>
      <c r="AO24" s="409"/>
      <c r="AP24" s="409"/>
      <c r="AQ24" s="409"/>
      <c r="AR24" s="410"/>
      <c r="AS24" s="408">
        <v>3142</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26766885</v>
      </c>
      <c r="BO24" s="456"/>
      <c r="BP24" s="456"/>
      <c r="BQ24" s="456"/>
      <c r="BR24" s="456"/>
      <c r="BS24" s="456"/>
      <c r="BT24" s="456"/>
      <c r="BU24" s="457"/>
      <c r="BV24" s="455">
        <v>24077582</v>
      </c>
      <c r="BW24" s="456"/>
      <c r="BX24" s="456"/>
      <c r="BY24" s="456"/>
      <c r="BZ24" s="456"/>
      <c r="CA24" s="456"/>
      <c r="CB24" s="456"/>
      <c r="CC24" s="457"/>
      <c r="CD24" s="182"/>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2">
      <c r="A25" s="169"/>
      <c r="B25" s="434"/>
      <c r="C25" s="435"/>
      <c r="D25" s="436"/>
      <c r="E25" s="411" t="s">
        <v>164</v>
      </c>
      <c r="F25" s="412"/>
      <c r="G25" s="412"/>
      <c r="H25" s="412"/>
      <c r="I25" s="412"/>
      <c r="J25" s="412"/>
      <c r="K25" s="413"/>
      <c r="L25" s="408">
        <v>1</v>
      </c>
      <c r="M25" s="409"/>
      <c r="N25" s="409"/>
      <c r="O25" s="409"/>
      <c r="P25" s="410"/>
      <c r="Q25" s="408">
        <v>6700</v>
      </c>
      <c r="R25" s="409"/>
      <c r="S25" s="409"/>
      <c r="T25" s="409"/>
      <c r="U25" s="409"/>
      <c r="V25" s="410"/>
      <c r="W25" s="498"/>
      <c r="X25" s="435"/>
      <c r="Y25" s="436"/>
      <c r="Z25" s="411" t="s">
        <v>165</v>
      </c>
      <c r="AA25" s="412"/>
      <c r="AB25" s="412"/>
      <c r="AC25" s="412"/>
      <c r="AD25" s="412"/>
      <c r="AE25" s="412"/>
      <c r="AF25" s="412"/>
      <c r="AG25" s="413"/>
      <c r="AH25" s="408">
        <v>66</v>
      </c>
      <c r="AI25" s="409"/>
      <c r="AJ25" s="409"/>
      <c r="AK25" s="409"/>
      <c r="AL25" s="410"/>
      <c r="AM25" s="408">
        <v>191070</v>
      </c>
      <c r="AN25" s="409"/>
      <c r="AO25" s="409"/>
      <c r="AP25" s="409"/>
      <c r="AQ25" s="409"/>
      <c r="AR25" s="410"/>
      <c r="AS25" s="408">
        <v>2895</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796445</v>
      </c>
      <c r="BO25" s="485"/>
      <c r="BP25" s="485"/>
      <c r="BQ25" s="485"/>
      <c r="BR25" s="485"/>
      <c r="BS25" s="485"/>
      <c r="BT25" s="485"/>
      <c r="BU25" s="486"/>
      <c r="BV25" s="484">
        <v>1298744</v>
      </c>
      <c r="BW25" s="485"/>
      <c r="BX25" s="485"/>
      <c r="BY25" s="485"/>
      <c r="BZ25" s="485"/>
      <c r="CA25" s="485"/>
      <c r="CB25" s="485"/>
      <c r="CC25" s="486"/>
      <c r="CD25" s="182"/>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2">
      <c r="A26" s="169"/>
      <c r="B26" s="434"/>
      <c r="C26" s="435"/>
      <c r="D26" s="436"/>
      <c r="E26" s="411" t="s">
        <v>167</v>
      </c>
      <c r="F26" s="412"/>
      <c r="G26" s="412"/>
      <c r="H26" s="412"/>
      <c r="I26" s="412"/>
      <c r="J26" s="412"/>
      <c r="K26" s="413"/>
      <c r="L26" s="408">
        <v>1</v>
      </c>
      <c r="M26" s="409"/>
      <c r="N26" s="409"/>
      <c r="O26" s="409"/>
      <c r="P26" s="410"/>
      <c r="Q26" s="408">
        <v>6276</v>
      </c>
      <c r="R26" s="409"/>
      <c r="S26" s="409"/>
      <c r="T26" s="409"/>
      <c r="U26" s="409"/>
      <c r="V26" s="410"/>
      <c r="W26" s="498"/>
      <c r="X26" s="435"/>
      <c r="Y26" s="436"/>
      <c r="Z26" s="411" t="s">
        <v>168</v>
      </c>
      <c r="AA26" s="466"/>
      <c r="AB26" s="466"/>
      <c r="AC26" s="466"/>
      <c r="AD26" s="466"/>
      <c r="AE26" s="466"/>
      <c r="AF26" s="466"/>
      <c r="AG26" s="467"/>
      <c r="AH26" s="408">
        <v>19</v>
      </c>
      <c r="AI26" s="409"/>
      <c r="AJ26" s="409"/>
      <c r="AK26" s="409"/>
      <c r="AL26" s="410"/>
      <c r="AM26" s="408">
        <v>65056</v>
      </c>
      <c r="AN26" s="409"/>
      <c r="AO26" s="409"/>
      <c r="AP26" s="409"/>
      <c r="AQ26" s="409"/>
      <c r="AR26" s="410"/>
      <c r="AS26" s="408">
        <v>3424</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82"/>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5">
      <c r="A27" s="169"/>
      <c r="B27" s="434"/>
      <c r="C27" s="435"/>
      <c r="D27" s="436"/>
      <c r="E27" s="411" t="s">
        <v>170</v>
      </c>
      <c r="F27" s="412"/>
      <c r="G27" s="412"/>
      <c r="H27" s="412"/>
      <c r="I27" s="412"/>
      <c r="J27" s="412"/>
      <c r="K27" s="413"/>
      <c r="L27" s="408">
        <v>1</v>
      </c>
      <c r="M27" s="409"/>
      <c r="N27" s="409"/>
      <c r="O27" s="409"/>
      <c r="P27" s="410"/>
      <c r="Q27" s="408">
        <v>4250</v>
      </c>
      <c r="R27" s="409"/>
      <c r="S27" s="409"/>
      <c r="T27" s="409"/>
      <c r="U27" s="409"/>
      <c r="V27" s="410"/>
      <c r="W27" s="498"/>
      <c r="X27" s="435"/>
      <c r="Y27" s="436"/>
      <c r="Z27" s="411" t="s">
        <v>171</v>
      </c>
      <c r="AA27" s="412"/>
      <c r="AB27" s="412"/>
      <c r="AC27" s="412"/>
      <c r="AD27" s="412"/>
      <c r="AE27" s="412"/>
      <c r="AF27" s="412"/>
      <c r="AG27" s="413"/>
      <c r="AH27" s="408">
        <v>53</v>
      </c>
      <c r="AI27" s="409"/>
      <c r="AJ27" s="409"/>
      <c r="AK27" s="409"/>
      <c r="AL27" s="410"/>
      <c r="AM27" s="408">
        <v>157459</v>
      </c>
      <c r="AN27" s="409"/>
      <c r="AO27" s="409"/>
      <c r="AP27" s="409"/>
      <c r="AQ27" s="409"/>
      <c r="AR27" s="410"/>
      <c r="AS27" s="408">
        <v>2971</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373489</v>
      </c>
      <c r="BO27" s="490"/>
      <c r="BP27" s="490"/>
      <c r="BQ27" s="490"/>
      <c r="BR27" s="490"/>
      <c r="BS27" s="490"/>
      <c r="BT27" s="490"/>
      <c r="BU27" s="491"/>
      <c r="BV27" s="489">
        <v>373487</v>
      </c>
      <c r="BW27" s="490"/>
      <c r="BX27" s="490"/>
      <c r="BY27" s="490"/>
      <c r="BZ27" s="490"/>
      <c r="CA27" s="490"/>
      <c r="CB27" s="490"/>
      <c r="CC27" s="491"/>
      <c r="CD27" s="184"/>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2">
      <c r="A28" s="169"/>
      <c r="B28" s="434"/>
      <c r="C28" s="435"/>
      <c r="D28" s="436"/>
      <c r="E28" s="411" t="s">
        <v>173</v>
      </c>
      <c r="F28" s="412"/>
      <c r="G28" s="412"/>
      <c r="H28" s="412"/>
      <c r="I28" s="412"/>
      <c r="J28" s="412"/>
      <c r="K28" s="413"/>
      <c r="L28" s="408">
        <v>1</v>
      </c>
      <c r="M28" s="409"/>
      <c r="N28" s="409"/>
      <c r="O28" s="409"/>
      <c r="P28" s="410"/>
      <c r="Q28" s="408">
        <v>3570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1928464</v>
      </c>
      <c r="BO28" s="485"/>
      <c r="BP28" s="485"/>
      <c r="BQ28" s="485"/>
      <c r="BR28" s="485"/>
      <c r="BS28" s="485"/>
      <c r="BT28" s="485"/>
      <c r="BU28" s="486"/>
      <c r="BV28" s="484">
        <v>1818250</v>
      </c>
      <c r="BW28" s="485"/>
      <c r="BX28" s="485"/>
      <c r="BY28" s="485"/>
      <c r="BZ28" s="485"/>
      <c r="CA28" s="485"/>
      <c r="CB28" s="485"/>
      <c r="CC28" s="486"/>
      <c r="CD28" s="182"/>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2">
      <c r="A29" s="169"/>
      <c r="B29" s="434"/>
      <c r="C29" s="435"/>
      <c r="D29" s="436"/>
      <c r="E29" s="411" t="s">
        <v>176</v>
      </c>
      <c r="F29" s="412"/>
      <c r="G29" s="412"/>
      <c r="H29" s="412"/>
      <c r="I29" s="412"/>
      <c r="J29" s="412"/>
      <c r="K29" s="413"/>
      <c r="L29" s="408">
        <v>16</v>
      </c>
      <c r="M29" s="409"/>
      <c r="N29" s="409"/>
      <c r="O29" s="409"/>
      <c r="P29" s="410"/>
      <c r="Q29" s="408">
        <v>3420</v>
      </c>
      <c r="R29" s="409"/>
      <c r="S29" s="409"/>
      <c r="T29" s="409"/>
      <c r="U29" s="409"/>
      <c r="V29" s="410"/>
      <c r="W29" s="499"/>
      <c r="X29" s="500"/>
      <c r="Y29" s="501"/>
      <c r="Z29" s="411" t="s">
        <v>177</v>
      </c>
      <c r="AA29" s="412"/>
      <c r="AB29" s="412"/>
      <c r="AC29" s="412"/>
      <c r="AD29" s="412"/>
      <c r="AE29" s="412"/>
      <c r="AF29" s="412"/>
      <c r="AG29" s="413"/>
      <c r="AH29" s="408">
        <v>452</v>
      </c>
      <c r="AI29" s="409"/>
      <c r="AJ29" s="409"/>
      <c r="AK29" s="409"/>
      <c r="AL29" s="410"/>
      <c r="AM29" s="408">
        <v>1411117</v>
      </c>
      <c r="AN29" s="409"/>
      <c r="AO29" s="409"/>
      <c r="AP29" s="409"/>
      <c r="AQ29" s="409"/>
      <c r="AR29" s="410"/>
      <c r="AS29" s="408">
        <v>3122</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1203309</v>
      </c>
      <c r="BO29" s="456"/>
      <c r="BP29" s="456"/>
      <c r="BQ29" s="456"/>
      <c r="BR29" s="456"/>
      <c r="BS29" s="456"/>
      <c r="BT29" s="456"/>
      <c r="BU29" s="457"/>
      <c r="BV29" s="455">
        <v>1356632</v>
      </c>
      <c r="BW29" s="456"/>
      <c r="BX29" s="456"/>
      <c r="BY29" s="456"/>
      <c r="BZ29" s="456"/>
      <c r="CA29" s="456"/>
      <c r="CB29" s="456"/>
      <c r="CC29" s="457"/>
      <c r="CD29" s="184"/>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5">
      <c r="A30" s="169"/>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97.5</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3583331</v>
      </c>
      <c r="BO30" s="490"/>
      <c r="BP30" s="490"/>
      <c r="BQ30" s="490"/>
      <c r="BR30" s="490"/>
      <c r="BS30" s="490"/>
      <c r="BT30" s="490"/>
      <c r="BU30" s="491"/>
      <c r="BV30" s="489">
        <v>4300248</v>
      </c>
      <c r="BW30" s="490"/>
      <c r="BX30" s="490"/>
      <c r="BY30" s="490"/>
      <c r="BZ30" s="490"/>
      <c r="CA30" s="490"/>
      <c r="CB30" s="490"/>
      <c r="CC30" s="49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192"/>
    </row>
    <row r="33" spans="1:113" ht="13.5" customHeight="1" x14ac:dyDescent="0.2">
      <c r="A33" s="169"/>
      <c r="B33" s="193"/>
      <c r="C33" s="407" t="s">
        <v>186</v>
      </c>
      <c r="D33" s="407"/>
      <c r="E33" s="406" t="s">
        <v>187</v>
      </c>
      <c r="F33" s="406"/>
      <c r="G33" s="406"/>
      <c r="H33" s="406"/>
      <c r="I33" s="406"/>
      <c r="J33" s="406"/>
      <c r="K33" s="406"/>
      <c r="L33" s="406"/>
      <c r="M33" s="406"/>
      <c r="N33" s="406"/>
      <c r="O33" s="406"/>
      <c r="P33" s="406"/>
      <c r="Q33" s="406"/>
      <c r="R33" s="406"/>
      <c r="S33" s="406"/>
      <c r="T33" s="194"/>
      <c r="U33" s="407" t="s">
        <v>186</v>
      </c>
      <c r="V33" s="407"/>
      <c r="W33" s="406" t="s">
        <v>187</v>
      </c>
      <c r="X33" s="406"/>
      <c r="Y33" s="406"/>
      <c r="Z33" s="406"/>
      <c r="AA33" s="406"/>
      <c r="AB33" s="406"/>
      <c r="AC33" s="406"/>
      <c r="AD33" s="406"/>
      <c r="AE33" s="406"/>
      <c r="AF33" s="406"/>
      <c r="AG33" s="406"/>
      <c r="AH33" s="406"/>
      <c r="AI33" s="406"/>
      <c r="AJ33" s="406"/>
      <c r="AK33" s="406"/>
      <c r="AL33" s="194"/>
      <c r="AM33" s="407" t="s">
        <v>186</v>
      </c>
      <c r="AN33" s="407"/>
      <c r="AO33" s="406" t="s">
        <v>187</v>
      </c>
      <c r="AP33" s="406"/>
      <c r="AQ33" s="406"/>
      <c r="AR33" s="406"/>
      <c r="AS33" s="406"/>
      <c r="AT33" s="406"/>
      <c r="AU33" s="406"/>
      <c r="AV33" s="406"/>
      <c r="AW33" s="406"/>
      <c r="AX33" s="406"/>
      <c r="AY33" s="406"/>
      <c r="AZ33" s="406"/>
      <c r="BA33" s="406"/>
      <c r="BB33" s="406"/>
      <c r="BC33" s="406"/>
      <c r="BD33" s="195"/>
      <c r="BE33" s="406" t="s">
        <v>188</v>
      </c>
      <c r="BF33" s="406"/>
      <c r="BG33" s="406" t="s">
        <v>189</v>
      </c>
      <c r="BH33" s="406"/>
      <c r="BI33" s="406"/>
      <c r="BJ33" s="406"/>
      <c r="BK33" s="406"/>
      <c r="BL33" s="406"/>
      <c r="BM33" s="406"/>
      <c r="BN33" s="406"/>
      <c r="BO33" s="406"/>
      <c r="BP33" s="406"/>
      <c r="BQ33" s="406"/>
      <c r="BR33" s="406"/>
      <c r="BS33" s="406"/>
      <c r="BT33" s="406"/>
      <c r="BU33" s="406"/>
      <c r="BV33" s="195"/>
      <c r="BW33" s="407" t="s">
        <v>188</v>
      </c>
      <c r="BX33" s="407"/>
      <c r="BY33" s="406" t="s">
        <v>190</v>
      </c>
      <c r="BZ33" s="406"/>
      <c r="CA33" s="406"/>
      <c r="CB33" s="406"/>
      <c r="CC33" s="406"/>
      <c r="CD33" s="406"/>
      <c r="CE33" s="406"/>
      <c r="CF33" s="406"/>
      <c r="CG33" s="406"/>
      <c r="CH33" s="406"/>
      <c r="CI33" s="406"/>
      <c r="CJ33" s="406"/>
      <c r="CK33" s="406"/>
      <c r="CL33" s="406"/>
      <c r="CM33" s="406"/>
      <c r="CN33" s="194"/>
      <c r="CO33" s="407" t="s">
        <v>186</v>
      </c>
      <c r="CP33" s="407"/>
      <c r="CQ33" s="406" t="s">
        <v>191</v>
      </c>
      <c r="CR33" s="406"/>
      <c r="CS33" s="406"/>
      <c r="CT33" s="406"/>
      <c r="CU33" s="406"/>
      <c r="CV33" s="406"/>
      <c r="CW33" s="406"/>
      <c r="CX33" s="406"/>
      <c r="CY33" s="406"/>
      <c r="CZ33" s="406"/>
      <c r="DA33" s="406"/>
      <c r="DB33" s="406"/>
      <c r="DC33" s="406"/>
      <c r="DD33" s="406"/>
      <c r="DE33" s="406"/>
      <c r="DF33" s="194"/>
      <c r="DG33" s="405" t="s">
        <v>192</v>
      </c>
      <c r="DH33" s="405"/>
      <c r="DI33" s="196"/>
    </row>
    <row r="34" spans="1:113" ht="32.25" customHeight="1" x14ac:dyDescent="0.2">
      <c r="A34" s="169"/>
      <c r="B34" s="193"/>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69"/>
      <c r="U34" s="403">
        <f>IF(W34="","",MAX(C34:D43)+1)</f>
        <v>5</v>
      </c>
      <c r="V34" s="403"/>
      <c r="W34" s="404" t="str">
        <f>IF('各会計、関係団体の財政状況及び健全化判断比率'!B28="","",'各会計、関係団体の財政状況及び健全化判断比率'!B28)</f>
        <v>高梁市国民健康保険特別会計</v>
      </c>
      <c r="X34" s="404"/>
      <c r="Y34" s="404"/>
      <c r="Z34" s="404"/>
      <c r="AA34" s="404"/>
      <c r="AB34" s="404"/>
      <c r="AC34" s="404"/>
      <c r="AD34" s="404"/>
      <c r="AE34" s="404"/>
      <c r="AF34" s="404"/>
      <c r="AG34" s="404"/>
      <c r="AH34" s="404"/>
      <c r="AI34" s="404"/>
      <c r="AJ34" s="404"/>
      <c r="AK34" s="404"/>
      <c r="AL34" s="169"/>
      <c r="AM34" s="403">
        <f>IF(AO34="","",MAX(C34:D43,U34:V43)+1)</f>
        <v>9</v>
      </c>
      <c r="AN34" s="403"/>
      <c r="AO34" s="404" t="str">
        <f>IF('各会計、関係団体の財政状況及び健全化判断比率'!B32="","",'各会計、関係団体の財政状況及び健全化判断比率'!B32)</f>
        <v>高梁市水道事業特別会計</v>
      </c>
      <c r="AP34" s="404"/>
      <c r="AQ34" s="404"/>
      <c r="AR34" s="404"/>
      <c r="AS34" s="404"/>
      <c r="AT34" s="404"/>
      <c r="AU34" s="404"/>
      <c r="AV34" s="404"/>
      <c r="AW34" s="404"/>
      <c r="AX34" s="404"/>
      <c r="AY34" s="404"/>
      <c r="AZ34" s="404"/>
      <c r="BA34" s="404"/>
      <c r="BB34" s="404"/>
      <c r="BC34" s="404"/>
      <c r="BD34" s="169"/>
      <c r="BE34" s="403">
        <f>IF(BG34="","",MAX(C34:D43,U34:V43,AM34:AN43)+1)</f>
        <v>12</v>
      </c>
      <c r="BF34" s="403"/>
      <c r="BG34" s="404" t="str">
        <f>IF('各会計、関係団体の財政状況及び健全化判断比率'!B35="","",'各会計、関係団体の財政状況及び健全化判断比率'!B35)</f>
        <v>高梁市地域開発事業特別会計</v>
      </c>
      <c r="BH34" s="404"/>
      <c r="BI34" s="404"/>
      <c r="BJ34" s="404"/>
      <c r="BK34" s="404"/>
      <c r="BL34" s="404"/>
      <c r="BM34" s="404"/>
      <c r="BN34" s="404"/>
      <c r="BO34" s="404"/>
      <c r="BP34" s="404"/>
      <c r="BQ34" s="404"/>
      <c r="BR34" s="404"/>
      <c r="BS34" s="404"/>
      <c r="BT34" s="404"/>
      <c r="BU34" s="404"/>
      <c r="BV34" s="169"/>
      <c r="BW34" s="403">
        <f>IF(BY34="","",MAX(C34:D43,U34:V43,AM34:AN43,BE34:BF43)+1)</f>
        <v>13</v>
      </c>
      <c r="BX34" s="403"/>
      <c r="BY34" s="404" t="str">
        <f>IF('各会計、関係団体の財政状況及び健全化判断比率'!B68="","",'各会計、関係団体の財政状況及び健全化判断比率'!B68)</f>
        <v>高梁地域事務組合</v>
      </c>
      <c r="BZ34" s="404"/>
      <c r="CA34" s="404"/>
      <c r="CB34" s="404"/>
      <c r="CC34" s="404"/>
      <c r="CD34" s="404"/>
      <c r="CE34" s="404"/>
      <c r="CF34" s="404"/>
      <c r="CG34" s="404"/>
      <c r="CH34" s="404"/>
      <c r="CI34" s="404"/>
      <c r="CJ34" s="404"/>
      <c r="CK34" s="404"/>
      <c r="CL34" s="404"/>
      <c r="CM34" s="404"/>
      <c r="CN34" s="169"/>
      <c r="CO34" s="403">
        <f>IF(CQ34="","",MAX(C34:D43,U34:V43,AM34:AN43,BE34:BF43,BW34:BX43)+1)</f>
        <v>21</v>
      </c>
      <c r="CP34" s="403"/>
      <c r="CQ34" s="404" t="str">
        <f>IF('各会計、関係団体の財政状況及び健全化判断比率'!BS7="","",'各会計、関係団体の財政状況及び健全化判断比率'!BS7)</f>
        <v>成羽町美術振興財団</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196"/>
    </row>
    <row r="35" spans="1:113" ht="32.25" customHeight="1" x14ac:dyDescent="0.2">
      <c r="A35" s="169"/>
      <c r="B35" s="193"/>
      <c r="C35" s="403">
        <f>IF(E35="","",C34+1)</f>
        <v>2</v>
      </c>
      <c r="D35" s="403"/>
      <c r="E35" s="404" t="str">
        <f>IF('各会計、関係団体の財政状況及び健全化判断比率'!B8="","",'各会計、関係団体の財政状況及び健全化判断比率'!B8)</f>
        <v>高梁市へき地診療所特別会計</v>
      </c>
      <c r="F35" s="404"/>
      <c r="G35" s="404"/>
      <c r="H35" s="404"/>
      <c r="I35" s="404"/>
      <c r="J35" s="404"/>
      <c r="K35" s="404"/>
      <c r="L35" s="404"/>
      <c r="M35" s="404"/>
      <c r="N35" s="404"/>
      <c r="O35" s="404"/>
      <c r="P35" s="404"/>
      <c r="Q35" s="404"/>
      <c r="R35" s="404"/>
      <c r="S35" s="404"/>
      <c r="T35" s="169"/>
      <c r="U35" s="403">
        <f>IF(W35="","",U34+1)</f>
        <v>6</v>
      </c>
      <c r="V35" s="403"/>
      <c r="W35" s="404" t="str">
        <f>IF('各会計、関係団体の財政状況及び健全化判断比率'!B29="","",'各会計、関係団体の財政状況及び健全化判断比率'!B29)</f>
        <v>高梁市後期高齢者医療特別会計</v>
      </c>
      <c r="X35" s="404"/>
      <c r="Y35" s="404"/>
      <c r="Z35" s="404"/>
      <c r="AA35" s="404"/>
      <c r="AB35" s="404"/>
      <c r="AC35" s="404"/>
      <c r="AD35" s="404"/>
      <c r="AE35" s="404"/>
      <c r="AF35" s="404"/>
      <c r="AG35" s="404"/>
      <c r="AH35" s="404"/>
      <c r="AI35" s="404"/>
      <c r="AJ35" s="404"/>
      <c r="AK35" s="404"/>
      <c r="AL35" s="169"/>
      <c r="AM35" s="403">
        <f t="shared" ref="AM35:AM43" si="0">IF(AO35="","",AM34+1)</f>
        <v>10</v>
      </c>
      <c r="AN35" s="403"/>
      <c r="AO35" s="404" t="str">
        <f>IF('各会計、関係団体の財政状況及び健全化判断比率'!B33="","",'各会計、関係団体の財政状況及び健全化判断比率'!B33)</f>
        <v>高梁市国民健康保険成羽病院事業会計</v>
      </c>
      <c r="AP35" s="404"/>
      <c r="AQ35" s="404"/>
      <c r="AR35" s="404"/>
      <c r="AS35" s="404"/>
      <c r="AT35" s="404"/>
      <c r="AU35" s="404"/>
      <c r="AV35" s="404"/>
      <c r="AW35" s="404"/>
      <c r="AX35" s="404"/>
      <c r="AY35" s="404"/>
      <c r="AZ35" s="404"/>
      <c r="BA35" s="404"/>
      <c r="BB35" s="404"/>
      <c r="BC35" s="404"/>
      <c r="BD35" s="169"/>
      <c r="BE35" s="403" t="str">
        <f t="shared" ref="BE35:BE43" si="1">IF(BG35="","",BE34+1)</f>
        <v/>
      </c>
      <c r="BF35" s="403"/>
      <c r="BG35" s="404"/>
      <c r="BH35" s="404"/>
      <c r="BI35" s="404"/>
      <c r="BJ35" s="404"/>
      <c r="BK35" s="404"/>
      <c r="BL35" s="404"/>
      <c r="BM35" s="404"/>
      <c r="BN35" s="404"/>
      <c r="BO35" s="404"/>
      <c r="BP35" s="404"/>
      <c r="BQ35" s="404"/>
      <c r="BR35" s="404"/>
      <c r="BS35" s="404"/>
      <c r="BT35" s="404"/>
      <c r="BU35" s="404"/>
      <c r="BV35" s="169"/>
      <c r="BW35" s="403">
        <f t="shared" ref="BW35:BW43" si="2">IF(BY35="","",BW34+1)</f>
        <v>14</v>
      </c>
      <c r="BX35" s="403"/>
      <c r="BY35" s="404" t="str">
        <f>IF('各会計、関係団体の財政状況及び健全化判断比率'!B69="","",'各会計、関係団体の財政状況及び健全化判断比率'!B69)</f>
        <v>岡山県広域水道企業団</v>
      </c>
      <c r="BZ35" s="404"/>
      <c r="CA35" s="404"/>
      <c r="CB35" s="404"/>
      <c r="CC35" s="404"/>
      <c r="CD35" s="404"/>
      <c r="CE35" s="404"/>
      <c r="CF35" s="404"/>
      <c r="CG35" s="404"/>
      <c r="CH35" s="404"/>
      <c r="CI35" s="404"/>
      <c r="CJ35" s="404"/>
      <c r="CK35" s="404"/>
      <c r="CL35" s="404"/>
      <c r="CM35" s="404"/>
      <c r="CN35" s="169"/>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196"/>
    </row>
    <row r="36" spans="1:113" ht="32.25" customHeight="1" x14ac:dyDescent="0.2">
      <c r="A36" s="169"/>
      <c r="B36" s="193"/>
      <c r="C36" s="403">
        <f>IF(E36="","",C35+1)</f>
        <v>3</v>
      </c>
      <c r="D36" s="403"/>
      <c r="E36" s="404" t="str">
        <f>IF('各会計、関係団体の財政状況及び健全化判断比率'!B9="","",'各会計、関係団体の財政状況及び健全化判断比率'!B9)</f>
        <v>高梁市養護老人ホーム特別会計</v>
      </c>
      <c r="F36" s="404"/>
      <c r="G36" s="404"/>
      <c r="H36" s="404"/>
      <c r="I36" s="404"/>
      <c r="J36" s="404"/>
      <c r="K36" s="404"/>
      <c r="L36" s="404"/>
      <c r="M36" s="404"/>
      <c r="N36" s="404"/>
      <c r="O36" s="404"/>
      <c r="P36" s="404"/>
      <c r="Q36" s="404"/>
      <c r="R36" s="404"/>
      <c r="S36" s="404"/>
      <c r="T36" s="169"/>
      <c r="U36" s="403">
        <f t="shared" ref="U36:U43" si="4">IF(W36="","",U35+1)</f>
        <v>7</v>
      </c>
      <c r="V36" s="403"/>
      <c r="W36" s="404" t="str">
        <f>IF('各会計、関係団体の財政状況及び健全化判断比率'!B30="","",'各会計、関係団体の財政状況及び健全化判断比率'!B30)</f>
        <v>高梁市介護保険特別会計</v>
      </c>
      <c r="X36" s="404"/>
      <c r="Y36" s="404"/>
      <c r="Z36" s="404"/>
      <c r="AA36" s="404"/>
      <c r="AB36" s="404"/>
      <c r="AC36" s="404"/>
      <c r="AD36" s="404"/>
      <c r="AE36" s="404"/>
      <c r="AF36" s="404"/>
      <c r="AG36" s="404"/>
      <c r="AH36" s="404"/>
      <c r="AI36" s="404"/>
      <c r="AJ36" s="404"/>
      <c r="AK36" s="404"/>
      <c r="AL36" s="169"/>
      <c r="AM36" s="403">
        <f t="shared" si="0"/>
        <v>11</v>
      </c>
      <c r="AN36" s="403"/>
      <c r="AO36" s="404" t="str">
        <f>IF('各会計、関係団体の財政状況及び健全化判断比率'!B34="","",'各会計、関係団体の財政状況及び健全化判断比率'!B34)</f>
        <v>高梁市下水道事業特別会計</v>
      </c>
      <c r="AP36" s="404"/>
      <c r="AQ36" s="404"/>
      <c r="AR36" s="404"/>
      <c r="AS36" s="404"/>
      <c r="AT36" s="404"/>
      <c r="AU36" s="404"/>
      <c r="AV36" s="404"/>
      <c r="AW36" s="404"/>
      <c r="AX36" s="404"/>
      <c r="AY36" s="404"/>
      <c r="AZ36" s="404"/>
      <c r="BA36" s="404"/>
      <c r="BB36" s="404"/>
      <c r="BC36" s="404"/>
      <c r="BD36" s="169"/>
      <c r="BE36" s="403" t="str">
        <f t="shared" si="1"/>
        <v/>
      </c>
      <c r="BF36" s="403"/>
      <c r="BG36" s="404"/>
      <c r="BH36" s="404"/>
      <c r="BI36" s="404"/>
      <c r="BJ36" s="404"/>
      <c r="BK36" s="404"/>
      <c r="BL36" s="404"/>
      <c r="BM36" s="404"/>
      <c r="BN36" s="404"/>
      <c r="BO36" s="404"/>
      <c r="BP36" s="404"/>
      <c r="BQ36" s="404"/>
      <c r="BR36" s="404"/>
      <c r="BS36" s="404"/>
      <c r="BT36" s="404"/>
      <c r="BU36" s="404"/>
      <c r="BV36" s="169"/>
      <c r="BW36" s="403">
        <f t="shared" si="2"/>
        <v>15</v>
      </c>
      <c r="BX36" s="403"/>
      <c r="BY36" s="404" t="str">
        <f>IF('各会計、関係団体の財政状況及び健全化判断比率'!B70="","",'各会計、関係団体の財政状況及び健全化判断比率'!B70)</f>
        <v>岡山県後期高齢者医療広域連合一般会計</v>
      </c>
      <c r="BZ36" s="404"/>
      <c r="CA36" s="404"/>
      <c r="CB36" s="404"/>
      <c r="CC36" s="404"/>
      <c r="CD36" s="404"/>
      <c r="CE36" s="404"/>
      <c r="CF36" s="404"/>
      <c r="CG36" s="404"/>
      <c r="CH36" s="404"/>
      <c r="CI36" s="404"/>
      <c r="CJ36" s="404"/>
      <c r="CK36" s="404"/>
      <c r="CL36" s="404"/>
      <c r="CM36" s="404"/>
      <c r="CN36" s="169"/>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196"/>
    </row>
    <row r="37" spans="1:113" ht="32.25" customHeight="1" x14ac:dyDescent="0.2">
      <c r="A37" s="169"/>
      <c r="B37" s="193"/>
      <c r="C37" s="403">
        <f>IF(E37="","",C36+1)</f>
        <v>4</v>
      </c>
      <c r="D37" s="403"/>
      <c r="E37" s="404" t="str">
        <f>IF('各会計、関係団体の財政状況及び健全化判断比率'!B10="","",'各会計、関係団体の財政状況及び健全化判断比率'!B10)</f>
        <v>高梁市畑地かんがい事業特別会計</v>
      </c>
      <c r="F37" s="404"/>
      <c r="G37" s="404"/>
      <c r="H37" s="404"/>
      <c r="I37" s="404"/>
      <c r="J37" s="404"/>
      <c r="K37" s="404"/>
      <c r="L37" s="404"/>
      <c r="M37" s="404"/>
      <c r="N37" s="404"/>
      <c r="O37" s="404"/>
      <c r="P37" s="404"/>
      <c r="Q37" s="404"/>
      <c r="R37" s="404"/>
      <c r="S37" s="404"/>
      <c r="T37" s="169"/>
      <c r="U37" s="403">
        <f t="shared" si="4"/>
        <v>8</v>
      </c>
      <c r="V37" s="403"/>
      <c r="W37" s="404" t="str">
        <f>IF('各会計、関係団体の財政状況及び健全化判断比率'!B31="","",'各会計、関係団体の財政状況及び健全化判断比率'!B31)</f>
        <v>高梁市特別養護老人ホーム特別会計</v>
      </c>
      <c r="X37" s="404"/>
      <c r="Y37" s="404"/>
      <c r="Z37" s="404"/>
      <c r="AA37" s="404"/>
      <c r="AB37" s="404"/>
      <c r="AC37" s="404"/>
      <c r="AD37" s="404"/>
      <c r="AE37" s="404"/>
      <c r="AF37" s="404"/>
      <c r="AG37" s="404"/>
      <c r="AH37" s="404"/>
      <c r="AI37" s="404"/>
      <c r="AJ37" s="404"/>
      <c r="AK37" s="404"/>
      <c r="AL37" s="169"/>
      <c r="AM37" s="403" t="str">
        <f t="shared" si="0"/>
        <v/>
      </c>
      <c r="AN37" s="403"/>
      <c r="AO37" s="404"/>
      <c r="AP37" s="404"/>
      <c r="AQ37" s="404"/>
      <c r="AR37" s="404"/>
      <c r="AS37" s="404"/>
      <c r="AT37" s="404"/>
      <c r="AU37" s="404"/>
      <c r="AV37" s="404"/>
      <c r="AW37" s="404"/>
      <c r="AX37" s="404"/>
      <c r="AY37" s="404"/>
      <c r="AZ37" s="404"/>
      <c r="BA37" s="404"/>
      <c r="BB37" s="404"/>
      <c r="BC37" s="404"/>
      <c r="BD37" s="169"/>
      <c r="BE37" s="403" t="str">
        <f t="shared" si="1"/>
        <v/>
      </c>
      <c r="BF37" s="403"/>
      <c r="BG37" s="404"/>
      <c r="BH37" s="404"/>
      <c r="BI37" s="404"/>
      <c r="BJ37" s="404"/>
      <c r="BK37" s="404"/>
      <c r="BL37" s="404"/>
      <c r="BM37" s="404"/>
      <c r="BN37" s="404"/>
      <c r="BO37" s="404"/>
      <c r="BP37" s="404"/>
      <c r="BQ37" s="404"/>
      <c r="BR37" s="404"/>
      <c r="BS37" s="404"/>
      <c r="BT37" s="404"/>
      <c r="BU37" s="404"/>
      <c r="BV37" s="169"/>
      <c r="BW37" s="403">
        <f t="shared" si="2"/>
        <v>16</v>
      </c>
      <c r="BX37" s="403"/>
      <c r="BY37" s="404" t="str">
        <f>IF('各会計、関係団体の財政状況及び健全化判断比率'!B71="","",'各会計、関係団体の財政状況及び健全化判断比率'!B71)</f>
        <v>岡山県後期高齢者医療広域連合特別会計</v>
      </c>
      <c r="BZ37" s="404"/>
      <c r="CA37" s="404"/>
      <c r="CB37" s="404"/>
      <c r="CC37" s="404"/>
      <c r="CD37" s="404"/>
      <c r="CE37" s="404"/>
      <c r="CF37" s="404"/>
      <c r="CG37" s="404"/>
      <c r="CH37" s="404"/>
      <c r="CI37" s="404"/>
      <c r="CJ37" s="404"/>
      <c r="CK37" s="404"/>
      <c r="CL37" s="404"/>
      <c r="CM37" s="404"/>
      <c r="CN37" s="169"/>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196"/>
    </row>
    <row r="38" spans="1:113" ht="32.25" customHeight="1" x14ac:dyDescent="0.2">
      <c r="A38" s="169"/>
      <c r="B38" s="193"/>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69"/>
      <c r="U38" s="403" t="str">
        <f t="shared" si="4"/>
        <v/>
      </c>
      <c r="V38" s="403"/>
      <c r="W38" s="404"/>
      <c r="X38" s="404"/>
      <c r="Y38" s="404"/>
      <c r="Z38" s="404"/>
      <c r="AA38" s="404"/>
      <c r="AB38" s="404"/>
      <c r="AC38" s="404"/>
      <c r="AD38" s="404"/>
      <c r="AE38" s="404"/>
      <c r="AF38" s="404"/>
      <c r="AG38" s="404"/>
      <c r="AH38" s="404"/>
      <c r="AI38" s="404"/>
      <c r="AJ38" s="404"/>
      <c r="AK38" s="404"/>
      <c r="AL38" s="169"/>
      <c r="AM38" s="403" t="str">
        <f t="shared" si="0"/>
        <v/>
      </c>
      <c r="AN38" s="403"/>
      <c r="AO38" s="404"/>
      <c r="AP38" s="404"/>
      <c r="AQ38" s="404"/>
      <c r="AR38" s="404"/>
      <c r="AS38" s="404"/>
      <c r="AT38" s="404"/>
      <c r="AU38" s="404"/>
      <c r="AV38" s="404"/>
      <c r="AW38" s="404"/>
      <c r="AX38" s="404"/>
      <c r="AY38" s="404"/>
      <c r="AZ38" s="404"/>
      <c r="BA38" s="404"/>
      <c r="BB38" s="404"/>
      <c r="BC38" s="404"/>
      <c r="BD38" s="169"/>
      <c r="BE38" s="403" t="str">
        <f t="shared" si="1"/>
        <v/>
      </c>
      <c r="BF38" s="403"/>
      <c r="BG38" s="404"/>
      <c r="BH38" s="404"/>
      <c r="BI38" s="404"/>
      <c r="BJ38" s="404"/>
      <c r="BK38" s="404"/>
      <c r="BL38" s="404"/>
      <c r="BM38" s="404"/>
      <c r="BN38" s="404"/>
      <c r="BO38" s="404"/>
      <c r="BP38" s="404"/>
      <c r="BQ38" s="404"/>
      <c r="BR38" s="404"/>
      <c r="BS38" s="404"/>
      <c r="BT38" s="404"/>
      <c r="BU38" s="404"/>
      <c r="BV38" s="169"/>
      <c r="BW38" s="403">
        <f t="shared" si="2"/>
        <v>17</v>
      </c>
      <c r="BX38" s="403"/>
      <c r="BY38" s="404" t="str">
        <f>IF('各会計、関係団体の財政状況及び健全化判断比率'!B72="","",'各会計、関係団体の財政状況及び健全化判断比率'!B72)</f>
        <v>岡山県市町村総合事務組合一般会計</v>
      </c>
      <c r="BZ38" s="404"/>
      <c r="CA38" s="404"/>
      <c r="CB38" s="404"/>
      <c r="CC38" s="404"/>
      <c r="CD38" s="404"/>
      <c r="CE38" s="404"/>
      <c r="CF38" s="404"/>
      <c r="CG38" s="404"/>
      <c r="CH38" s="404"/>
      <c r="CI38" s="404"/>
      <c r="CJ38" s="404"/>
      <c r="CK38" s="404"/>
      <c r="CL38" s="404"/>
      <c r="CM38" s="404"/>
      <c r="CN38" s="169"/>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196"/>
    </row>
    <row r="39" spans="1:113" ht="32.25" customHeight="1" x14ac:dyDescent="0.2">
      <c r="A39" s="169"/>
      <c r="B39" s="193"/>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69"/>
      <c r="U39" s="403" t="str">
        <f t="shared" si="4"/>
        <v/>
      </c>
      <c r="V39" s="403"/>
      <c r="W39" s="404"/>
      <c r="X39" s="404"/>
      <c r="Y39" s="404"/>
      <c r="Z39" s="404"/>
      <c r="AA39" s="404"/>
      <c r="AB39" s="404"/>
      <c r="AC39" s="404"/>
      <c r="AD39" s="404"/>
      <c r="AE39" s="404"/>
      <c r="AF39" s="404"/>
      <c r="AG39" s="404"/>
      <c r="AH39" s="404"/>
      <c r="AI39" s="404"/>
      <c r="AJ39" s="404"/>
      <c r="AK39" s="404"/>
      <c r="AL39" s="169"/>
      <c r="AM39" s="403" t="str">
        <f t="shared" si="0"/>
        <v/>
      </c>
      <c r="AN39" s="403"/>
      <c r="AO39" s="404"/>
      <c r="AP39" s="404"/>
      <c r="AQ39" s="404"/>
      <c r="AR39" s="404"/>
      <c r="AS39" s="404"/>
      <c r="AT39" s="404"/>
      <c r="AU39" s="404"/>
      <c r="AV39" s="404"/>
      <c r="AW39" s="404"/>
      <c r="AX39" s="404"/>
      <c r="AY39" s="404"/>
      <c r="AZ39" s="404"/>
      <c r="BA39" s="404"/>
      <c r="BB39" s="404"/>
      <c r="BC39" s="404"/>
      <c r="BD39" s="169"/>
      <c r="BE39" s="403" t="str">
        <f t="shared" si="1"/>
        <v/>
      </c>
      <c r="BF39" s="403"/>
      <c r="BG39" s="404"/>
      <c r="BH39" s="404"/>
      <c r="BI39" s="404"/>
      <c r="BJ39" s="404"/>
      <c r="BK39" s="404"/>
      <c r="BL39" s="404"/>
      <c r="BM39" s="404"/>
      <c r="BN39" s="404"/>
      <c r="BO39" s="404"/>
      <c r="BP39" s="404"/>
      <c r="BQ39" s="404"/>
      <c r="BR39" s="404"/>
      <c r="BS39" s="404"/>
      <c r="BT39" s="404"/>
      <c r="BU39" s="404"/>
      <c r="BV39" s="169"/>
      <c r="BW39" s="403">
        <f t="shared" si="2"/>
        <v>18</v>
      </c>
      <c r="BX39" s="403"/>
      <c r="BY39" s="404" t="str">
        <f>IF('各会計、関係団体の財政状況及び健全化判断比率'!B73="","",'各会計、関係団体の財政状況及び健全化判断比率'!B73)</f>
        <v>岡山県市町村総合事務組合貸付金特別会計</v>
      </c>
      <c r="BZ39" s="404"/>
      <c r="CA39" s="404"/>
      <c r="CB39" s="404"/>
      <c r="CC39" s="404"/>
      <c r="CD39" s="404"/>
      <c r="CE39" s="404"/>
      <c r="CF39" s="404"/>
      <c r="CG39" s="404"/>
      <c r="CH39" s="404"/>
      <c r="CI39" s="404"/>
      <c r="CJ39" s="404"/>
      <c r="CK39" s="404"/>
      <c r="CL39" s="404"/>
      <c r="CM39" s="404"/>
      <c r="CN39" s="169"/>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196"/>
    </row>
    <row r="40" spans="1:113" ht="32.25" customHeight="1" x14ac:dyDescent="0.2">
      <c r="A40" s="169"/>
      <c r="B40" s="193"/>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69"/>
      <c r="U40" s="403" t="str">
        <f t="shared" si="4"/>
        <v/>
      </c>
      <c r="V40" s="403"/>
      <c r="W40" s="404"/>
      <c r="X40" s="404"/>
      <c r="Y40" s="404"/>
      <c r="Z40" s="404"/>
      <c r="AA40" s="404"/>
      <c r="AB40" s="404"/>
      <c r="AC40" s="404"/>
      <c r="AD40" s="404"/>
      <c r="AE40" s="404"/>
      <c r="AF40" s="404"/>
      <c r="AG40" s="404"/>
      <c r="AH40" s="404"/>
      <c r="AI40" s="404"/>
      <c r="AJ40" s="404"/>
      <c r="AK40" s="404"/>
      <c r="AL40" s="169"/>
      <c r="AM40" s="403" t="str">
        <f t="shared" si="0"/>
        <v/>
      </c>
      <c r="AN40" s="403"/>
      <c r="AO40" s="404"/>
      <c r="AP40" s="404"/>
      <c r="AQ40" s="404"/>
      <c r="AR40" s="404"/>
      <c r="AS40" s="404"/>
      <c r="AT40" s="404"/>
      <c r="AU40" s="404"/>
      <c r="AV40" s="404"/>
      <c r="AW40" s="404"/>
      <c r="AX40" s="404"/>
      <c r="AY40" s="404"/>
      <c r="AZ40" s="404"/>
      <c r="BA40" s="404"/>
      <c r="BB40" s="404"/>
      <c r="BC40" s="404"/>
      <c r="BD40" s="169"/>
      <c r="BE40" s="403" t="str">
        <f t="shared" si="1"/>
        <v/>
      </c>
      <c r="BF40" s="403"/>
      <c r="BG40" s="404"/>
      <c r="BH40" s="404"/>
      <c r="BI40" s="404"/>
      <c r="BJ40" s="404"/>
      <c r="BK40" s="404"/>
      <c r="BL40" s="404"/>
      <c r="BM40" s="404"/>
      <c r="BN40" s="404"/>
      <c r="BO40" s="404"/>
      <c r="BP40" s="404"/>
      <c r="BQ40" s="404"/>
      <c r="BR40" s="404"/>
      <c r="BS40" s="404"/>
      <c r="BT40" s="404"/>
      <c r="BU40" s="404"/>
      <c r="BV40" s="169"/>
      <c r="BW40" s="403">
        <f t="shared" si="2"/>
        <v>19</v>
      </c>
      <c r="BX40" s="403"/>
      <c r="BY40" s="404" t="str">
        <f>IF('各会計、関係団体の財政状況及び健全化判断比率'!B74="","",'各会計、関係団体の財政状況及び健全化判断比率'!B74)</f>
        <v>岡山県市町村総合事務組合拠出金事業特別会計</v>
      </c>
      <c r="BZ40" s="404"/>
      <c r="CA40" s="404"/>
      <c r="CB40" s="404"/>
      <c r="CC40" s="404"/>
      <c r="CD40" s="404"/>
      <c r="CE40" s="404"/>
      <c r="CF40" s="404"/>
      <c r="CG40" s="404"/>
      <c r="CH40" s="404"/>
      <c r="CI40" s="404"/>
      <c r="CJ40" s="404"/>
      <c r="CK40" s="404"/>
      <c r="CL40" s="404"/>
      <c r="CM40" s="404"/>
      <c r="CN40" s="169"/>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196"/>
    </row>
    <row r="41" spans="1:113" ht="32.25" customHeight="1" x14ac:dyDescent="0.2">
      <c r="A41" s="169"/>
      <c r="B41" s="193"/>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69"/>
      <c r="U41" s="403" t="str">
        <f t="shared" si="4"/>
        <v/>
      </c>
      <c r="V41" s="403"/>
      <c r="W41" s="404"/>
      <c r="X41" s="404"/>
      <c r="Y41" s="404"/>
      <c r="Z41" s="404"/>
      <c r="AA41" s="404"/>
      <c r="AB41" s="404"/>
      <c r="AC41" s="404"/>
      <c r="AD41" s="404"/>
      <c r="AE41" s="404"/>
      <c r="AF41" s="404"/>
      <c r="AG41" s="404"/>
      <c r="AH41" s="404"/>
      <c r="AI41" s="404"/>
      <c r="AJ41" s="404"/>
      <c r="AK41" s="404"/>
      <c r="AL41" s="169"/>
      <c r="AM41" s="403" t="str">
        <f t="shared" si="0"/>
        <v/>
      </c>
      <c r="AN41" s="403"/>
      <c r="AO41" s="404"/>
      <c r="AP41" s="404"/>
      <c r="AQ41" s="404"/>
      <c r="AR41" s="404"/>
      <c r="AS41" s="404"/>
      <c r="AT41" s="404"/>
      <c r="AU41" s="404"/>
      <c r="AV41" s="404"/>
      <c r="AW41" s="404"/>
      <c r="AX41" s="404"/>
      <c r="AY41" s="404"/>
      <c r="AZ41" s="404"/>
      <c r="BA41" s="404"/>
      <c r="BB41" s="404"/>
      <c r="BC41" s="404"/>
      <c r="BD41" s="169"/>
      <c r="BE41" s="403" t="str">
        <f t="shared" si="1"/>
        <v/>
      </c>
      <c r="BF41" s="403"/>
      <c r="BG41" s="404"/>
      <c r="BH41" s="404"/>
      <c r="BI41" s="404"/>
      <c r="BJ41" s="404"/>
      <c r="BK41" s="404"/>
      <c r="BL41" s="404"/>
      <c r="BM41" s="404"/>
      <c r="BN41" s="404"/>
      <c r="BO41" s="404"/>
      <c r="BP41" s="404"/>
      <c r="BQ41" s="404"/>
      <c r="BR41" s="404"/>
      <c r="BS41" s="404"/>
      <c r="BT41" s="404"/>
      <c r="BU41" s="404"/>
      <c r="BV41" s="169"/>
      <c r="BW41" s="403">
        <f t="shared" si="2"/>
        <v>20</v>
      </c>
      <c r="BX41" s="403"/>
      <c r="BY41" s="404" t="str">
        <f>IF('各会計、関係団体の財政状況及び健全化判断比率'!B75="","",'各会計、関係団体の財政状況及び健全化判断比率'!B75)</f>
        <v>岡山県市町村税整理組合</v>
      </c>
      <c r="BZ41" s="404"/>
      <c r="CA41" s="404"/>
      <c r="CB41" s="404"/>
      <c r="CC41" s="404"/>
      <c r="CD41" s="404"/>
      <c r="CE41" s="404"/>
      <c r="CF41" s="404"/>
      <c r="CG41" s="404"/>
      <c r="CH41" s="404"/>
      <c r="CI41" s="404"/>
      <c r="CJ41" s="404"/>
      <c r="CK41" s="404"/>
      <c r="CL41" s="404"/>
      <c r="CM41" s="404"/>
      <c r="CN41" s="169"/>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196"/>
    </row>
    <row r="42" spans="1:113" ht="32.25" customHeight="1" x14ac:dyDescent="0.2">
      <c r="B42" s="193"/>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69"/>
      <c r="U42" s="403" t="str">
        <f t="shared" si="4"/>
        <v/>
      </c>
      <c r="V42" s="403"/>
      <c r="W42" s="404"/>
      <c r="X42" s="404"/>
      <c r="Y42" s="404"/>
      <c r="Z42" s="404"/>
      <c r="AA42" s="404"/>
      <c r="AB42" s="404"/>
      <c r="AC42" s="404"/>
      <c r="AD42" s="404"/>
      <c r="AE42" s="404"/>
      <c r="AF42" s="404"/>
      <c r="AG42" s="404"/>
      <c r="AH42" s="404"/>
      <c r="AI42" s="404"/>
      <c r="AJ42" s="404"/>
      <c r="AK42" s="404"/>
      <c r="AL42" s="169"/>
      <c r="AM42" s="403" t="str">
        <f t="shared" si="0"/>
        <v/>
      </c>
      <c r="AN42" s="403"/>
      <c r="AO42" s="404"/>
      <c r="AP42" s="404"/>
      <c r="AQ42" s="404"/>
      <c r="AR42" s="404"/>
      <c r="AS42" s="404"/>
      <c r="AT42" s="404"/>
      <c r="AU42" s="404"/>
      <c r="AV42" s="404"/>
      <c r="AW42" s="404"/>
      <c r="AX42" s="404"/>
      <c r="AY42" s="404"/>
      <c r="AZ42" s="404"/>
      <c r="BA42" s="404"/>
      <c r="BB42" s="404"/>
      <c r="BC42" s="404"/>
      <c r="BD42" s="169"/>
      <c r="BE42" s="403" t="str">
        <f t="shared" si="1"/>
        <v/>
      </c>
      <c r="BF42" s="403"/>
      <c r="BG42" s="404"/>
      <c r="BH42" s="404"/>
      <c r="BI42" s="404"/>
      <c r="BJ42" s="404"/>
      <c r="BK42" s="404"/>
      <c r="BL42" s="404"/>
      <c r="BM42" s="404"/>
      <c r="BN42" s="404"/>
      <c r="BO42" s="404"/>
      <c r="BP42" s="404"/>
      <c r="BQ42" s="404"/>
      <c r="BR42" s="404"/>
      <c r="BS42" s="404"/>
      <c r="BT42" s="404"/>
      <c r="BU42" s="404"/>
      <c r="BV42" s="169"/>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69"/>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196"/>
    </row>
    <row r="43" spans="1:113" ht="32.25" customHeight="1" x14ac:dyDescent="0.2">
      <c r="B43" s="193"/>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69"/>
      <c r="U43" s="403" t="str">
        <f t="shared" si="4"/>
        <v/>
      </c>
      <c r="V43" s="403"/>
      <c r="W43" s="404"/>
      <c r="X43" s="404"/>
      <c r="Y43" s="404"/>
      <c r="Z43" s="404"/>
      <c r="AA43" s="404"/>
      <c r="AB43" s="404"/>
      <c r="AC43" s="404"/>
      <c r="AD43" s="404"/>
      <c r="AE43" s="404"/>
      <c r="AF43" s="404"/>
      <c r="AG43" s="404"/>
      <c r="AH43" s="404"/>
      <c r="AI43" s="404"/>
      <c r="AJ43" s="404"/>
      <c r="AK43" s="404"/>
      <c r="AL43" s="169"/>
      <c r="AM43" s="403" t="str">
        <f t="shared" si="0"/>
        <v/>
      </c>
      <c r="AN43" s="403"/>
      <c r="AO43" s="404"/>
      <c r="AP43" s="404"/>
      <c r="AQ43" s="404"/>
      <c r="AR43" s="404"/>
      <c r="AS43" s="404"/>
      <c r="AT43" s="404"/>
      <c r="AU43" s="404"/>
      <c r="AV43" s="404"/>
      <c r="AW43" s="404"/>
      <c r="AX43" s="404"/>
      <c r="AY43" s="404"/>
      <c r="AZ43" s="404"/>
      <c r="BA43" s="404"/>
      <c r="BB43" s="404"/>
      <c r="BC43" s="404"/>
      <c r="BD43" s="169"/>
      <c r="BE43" s="403" t="str">
        <f t="shared" si="1"/>
        <v/>
      </c>
      <c r="BF43" s="403"/>
      <c r="BG43" s="404"/>
      <c r="BH43" s="404"/>
      <c r="BI43" s="404"/>
      <c r="BJ43" s="404"/>
      <c r="BK43" s="404"/>
      <c r="BL43" s="404"/>
      <c r="BM43" s="404"/>
      <c r="BN43" s="404"/>
      <c r="BO43" s="404"/>
      <c r="BP43" s="404"/>
      <c r="BQ43" s="404"/>
      <c r="BR43" s="404"/>
      <c r="BS43" s="404"/>
      <c r="BT43" s="404"/>
      <c r="BU43" s="404"/>
      <c r="BV43" s="169"/>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69"/>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2">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2">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2">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2">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2">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2">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2">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2"/>
    <row r="55" spans="5:113" x14ac:dyDescent="0.2"/>
    <row r="56" spans="5:113" x14ac:dyDescent="0.2"/>
  </sheetData>
  <sheetProtection algorithmName="SHA-512" hashValue="kAGO2+kzqdetso3NXnrMLjEGFTbUfkqw1tD1xtHPYwTdbZpnioiWL3X9itHOWu1S1aMIcB5Gjl3yasJsqBbW9w==" saltValue="daOfBqp8l/K3mL3bjHC6w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tabColor rgb="FF92D050"/>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531</v>
      </c>
      <c r="G33" s="29" t="s">
        <v>532</v>
      </c>
      <c r="H33" s="29" t="s">
        <v>533</v>
      </c>
      <c r="I33" s="29" t="s">
        <v>534</v>
      </c>
      <c r="J33" s="30" t="s">
        <v>535</v>
      </c>
      <c r="K33" s="22"/>
      <c r="L33" s="22"/>
      <c r="M33" s="22"/>
      <c r="N33" s="22"/>
      <c r="O33" s="22"/>
      <c r="P33" s="22"/>
    </row>
    <row r="34" spans="1:16" ht="39" customHeight="1" x14ac:dyDescent="0.2">
      <c r="A34" s="22"/>
      <c r="B34" s="31"/>
      <c r="C34" s="1187" t="s">
        <v>536</v>
      </c>
      <c r="D34" s="1187"/>
      <c r="E34" s="1188"/>
      <c r="F34" s="32">
        <v>5.16</v>
      </c>
      <c r="G34" s="33">
        <v>5.99</v>
      </c>
      <c r="H34" s="33">
        <v>5.36</v>
      </c>
      <c r="I34" s="33">
        <v>6.41</v>
      </c>
      <c r="J34" s="34">
        <v>6.72</v>
      </c>
      <c r="K34" s="22"/>
      <c r="L34" s="22"/>
      <c r="M34" s="22"/>
      <c r="N34" s="22"/>
      <c r="O34" s="22"/>
      <c r="P34" s="22"/>
    </row>
    <row r="35" spans="1:16" ht="39" customHeight="1" x14ac:dyDescent="0.2">
      <c r="A35" s="22"/>
      <c r="B35" s="35"/>
      <c r="C35" s="1181" t="s">
        <v>537</v>
      </c>
      <c r="D35" s="1182"/>
      <c r="E35" s="1183"/>
      <c r="F35" s="36">
        <v>10.37</v>
      </c>
      <c r="G35" s="37">
        <v>9.61</v>
      </c>
      <c r="H35" s="37">
        <v>9.17</v>
      </c>
      <c r="I35" s="37">
        <v>7.72</v>
      </c>
      <c r="J35" s="38">
        <v>6.11</v>
      </c>
      <c r="K35" s="22"/>
      <c r="L35" s="22"/>
      <c r="M35" s="22"/>
      <c r="N35" s="22"/>
      <c r="O35" s="22"/>
      <c r="P35" s="22"/>
    </row>
    <row r="36" spans="1:16" ht="39" customHeight="1" x14ac:dyDescent="0.2">
      <c r="A36" s="22"/>
      <c r="B36" s="35"/>
      <c r="C36" s="1181" t="s">
        <v>538</v>
      </c>
      <c r="D36" s="1182"/>
      <c r="E36" s="1183"/>
      <c r="F36" s="36">
        <v>5.46</v>
      </c>
      <c r="G36" s="37">
        <v>5.27</v>
      </c>
      <c r="H36" s="37">
        <v>5.46</v>
      </c>
      <c r="I36" s="37">
        <v>5.13</v>
      </c>
      <c r="J36" s="38">
        <v>4.9800000000000004</v>
      </c>
      <c r="K36" s="22"/>
      <c r="L36" s="22"/>
      <c r="M36" s="22"/>
      <c r="N36" s="22"/>
      <c r="O36" s="22"/>
      <c r="P36" s="22"/>
    </row>
    <row r="37" spans="1:16" ht="39" customHeight="1" x14ac:dyDescent="0.2">
      <c r="A37" s="22"/>
      <c r="B37" s="35"/>
      <c r="C37" s="1181" t="s">
        <v>539</v>
      </c>
      <c r="D37" s="1182"/>
      <c r="E37" s="1183"/>
      <c r="F37" s="36">
        <v>0.67</v>
      </c>
      <c r="G37" s="37">
        <v>0.53</v>
      </c>
      <c r="H37" s="37">
        <v>0.74</v>
      </c>
      <c r="I37" s="37">
        <v>1.06</v>
      </c>
      <c r="J37" s="38">
        <v>1.41</v>
      </c>
      <c r="K37" s="22"/>
      <c r="L37" s="22"/>
      <c r="M37" s="22"/>
      <c r="N37" s="22"/>
      <c r="O37" s="22"/>
      <c r="P37" s="22"/>
    </row>
    <row r="38" spans="1:16" ht="39" customHeight="1" x14ac:dyDescent="0.2">
      <c r="A38" s="22"/>
      <c r="B38" s="35"/>
      <c r="C38" s="1181" t="s">
        <v>540</v>
      </c>
      <c r="D38" s="1182"/>
      <c r="E38" s="1183"/>
      <c r="F38" s="36">
        <v>0.24</v>
      </c>
      <c r="G38" s="37">
        <v>0.61</v>
      </c>
      <c r="H38" s="37">
        <v>1.6</v>
      </c>
      <c r="I38" s="37">
        <v>1.3</v>
      </c>
      <c r="J38" s="38">
        <v>1.32</v>
      </c>
      <c r="K38" s="22"/>
      <c r="L38" s="22"/>
      <c r="M38" s="22"/>
      <c r="N38" s="22"/>
      <c r="O38" s="22"/>
      <c r="P38" s="22"/>
    </row>
    <row r="39" spans="1:16" ht="39" customHeight="1" x14ac:dyDescent="0.2">
      <c r="A39" s="22"/>
      <c r="B39" s="35"/>
      <c r="C39" s="1181" t="s">
        <v>541</v>
      </c>
      <c r="D39" s="1182"/>
      <c r="E39" s="1183"/>
      <c r="F39" s="36">
        <v>0.87</v>
      </c>
      <c r="G39" s="37">
        <v>0.3</v>
      </c>
      <c r="H39" s="37">
        <v>0.47</v>
      </c>
      <c r="I39" s="37">
        <v>0.2</v>
      </c>
      <c r="J39" s="38">
        <v>0.3</v>
      </c>
      <c r="K39" s="22"/>
      <c r="L39" s="22"/>
      <c r="M39" s="22"/>
      <c r="N39" s="22"/>
      <c r="O39" s="22"/>
      <c r="P39" s="22"/>
    </row>
    <row r="40" spans="1:16" ht="39" customHeight="1" x14ac:dyDescent="0.2">
      <c r="A40" s="22"/>
      <c r="B40" s="35"/>
      <c r="C40" s="1181" t="s">
        <v>542</v>
      </c>
      <c r="D40" s="1182"/>
      <c r="E40" s="1183"/>
      <c r="F40" s="36">
        <v>0.03</v>
      </c>
      <c r="G40" s="37">
        <v>0.02</v>
      </c>
      <c r="H40" s="37">
        <v>0.02</v>
      </c>
      <c r="I40" s="37">
        <v>0.18</v>
      </c>
      <c r="J40" s="38">
        <v>0.13</v>
      </c>
      <c r="K40" s="22"/>
      <c r="L40" s="22"/>
      <c r="M40" s="22"/>
      <c r="N40" s="22"/>
      <c r="O40" s="22"/>
      <c r="P40" s="22"/>
    </row>
    <row r="41" spans="1:16" ht="39" customHeight="1" x14ac:dyDescent="0.2">
      <c r="A41" s="22"/>
      <c r="B41" s="35"/>
      <c r="C41" s="1181" t="s">
        <v>543</v>
      </c>
      <c r="D41" s="1182"/>
      <c r="E41" s="1183"/>
      <c r="F41" s="36">
        <v>0.01</v>
      </c>
      <c r="G41" s="37">
        <v>0.01</v>
      </c>
      <c r="H41" s="37">
        <v>0</v>
      </c>
      <c r="I41" s="37">
        <v>0</v>
      </c>
      <c r="J41" s="38">
        <v>0</v>
      </c>
      <c r="K41" s="22"/>
      <c r="L41" s="22"/>
      <c r="M41" s="22"/>
      <c r="N41" s="22"/>
      <c r="O41" s="22"/>
      <c r="P41" s="22"/>
    </row>
    <row r="42" spans="1:16" ht="39" customHeight="1" x14ac:dyDescent="0.2">
      <c r="A42" s="22"/>
      <c r="B42" s="39"/>
      <c r="C42" s="1181" t="s">
        <v>544</v>
      </c>
      <c r="D42" s="1182"/>
      <c r="E42" s="1183"/>
      <c r="F42" s="36" t="s">
        <v>492</v>
      </c>
      <c r="G42" s="37" t="s">
        <v>492</v>
      </c>
      <c r="H42" s="37" t="s">
        <v>492</v>
      </c>
      <c r="I42" s="37" t="s">
        <v>492</v>
      </c>
      <c r="J42" s="38" t="s">
        <v>492</v>
      </c>
      <c r="K42" s="22"/>
      <c r="L42" s="22"/>
      <c r="M42" s="22"/>
      <c r="N42" s="22"/>
      <c r="O42" s="22"/>
      <c r="P42" s="22"/>
    </row>
    <row r="43" spans="1:16" ht="39" customHeight="1" thickBot="1" x14ac:dyDescent="0.25">
      <c r="A43" s="22"/>
      <c r="B43" s="40"/>
      <c r="C43" s="1184" t="s">
        <v>545</v>
      </c>
      <c r="D43" s="1185"/>
      <c r="E43" s="1186"/>
      <c r="F43" s="41">
        <v>0.01</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pseGsWEw8HB2Wks4YcyrjlMBcBBSAFb2B7yeAAmYqhUTwJa+OPvgM+GGwFwLFCeDRsy5jSK3JVauId6f+ZbWw==" saltValue="IDij9XXQRMnGczDhU/ls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tabColor rgb="FF92D050"/>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531</v>
      </c>
      <c r="L44" s="56" t="s">
        <v>532</v>
      </c>
      <c r="M44" s="56" t="s">
        <v>533</v>
      </c>
      <c r="N44" s="56" t="s">
        <v>534</v>
      </c>
      <c r="O44" s="57" t="s">
        <v>535</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3547</v>
      </c>
      <c r="L45" s="60">
        <v>3844</v>
      </c>
      <c r="M45" s="60">
        <v>3987</v>
      </c>
      <c r="N45" s="60">
        <v>3871</v>
      </c>
      <c r="O45" s="61">
        <v>3720</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492</v>
      </c>
      <c r="L46" s="64" t="s">
        <v>492</v>
      </c>
      <c r="M46" s="64" t="s">
        <v>492</v>
      </c>
      <c r="N46" s="64" t="s">
        <v>492</v>
      </c>
      <c r="O46" s="65" t="s">
        <v>492</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492</v>
      </c>
      <c r="L47" s="64" t="s">
        <v>492</v>
      </c>
      <c r="M47" s="64" t="s">
        <v>492</v>
      </c>
      <c r="N47" s="64" t="s">
        <v>492</v>
      </c>
      <c r="O47" s="65" t="s">
        <v>492</v>
      </c>
      <c r="P47" s="48"/>
      <c r="Q47" s="48"/>
      <c r="R47" s="48"/>
      <c r="S47" s="48"/>
      <c r="T47" s="48"/>
      <c r="U47" s="48"/>
    </row>
    <row r="48" spans="1:21" ht="30.75" customHeight="1" x14ac:dyDescent="0.2">
      <c r="A48" s="48"/>
      <c r="B48" s="1214"/>
      <c r="C48" s="1215"/>
      <c r="D48" s="62"/>
      <c r="E48" s="1191" t="s">
        <v>13</v>
      </c>
      <c r="F48" s="1191"/>
      <c r="G48" s="1191"/>
      <c r="H48" s="1191"/>
      <c r="I48" s="1191"/>
      <c r="J48" s="1192"/>
      <c r="K48" s="63">
        <v>851</v>
      </c>
      <c r="L48" s="64">
        <v>672</v>
      </c>
      <c r="M48" s="64">
        <v>738</v>
      </c>
      <c r="N48" s="64">
        <v>656</v>
      </c>
      <c r="O48" s="65">
        <v>703</v>
      </c>
      <c r="P48" s="48"/>
      <c r="Q48" s="48"/>
      <c r="R48" s="48"/>
      <c r="S48" s="48"/>
      <c r="T48" s="48"/>
      <c r="U48" s="48"/>
    </row>
    <row r="49" spans="1:21" ht="30.75" customHeight="1" x14ac:dyDescent="0.2">
      <c r="A49" s="48"/>
      <c r="B49" s="1214"/>
      <c r="C49" s="1215"/>
      <c r="D49" s="62"/>
      <c r="E49" s="1191" t="s">
        <v>14</v>
      </c>
      <c r="F49" s="1191"/>
      <c r="G49" s="1191"/>
      <c r="H49" s="1191"/>
      <c r="I49" s="1191"/>
      <c r="J49" s="1192"/>
      <c r="K49" s="63">
        <v>21</v>
      </c>
      <c r="L49" s="64">
        <v>29</v>
      </c>
      <c r="M49" s="64">
        <v>29</v>
      </c>
      <c r="N49" s="64">
        <v>29</v>
      </c>
      <c r="O49" s="65">
        <v>29</v>
      </c>
      <c r="P49" s="48"/>
      <c r="Q49" s="48"/>
      <c r="R49" s="48"/>
      <c r="S49" s="48"/>
      <c r="T49" s="48"/>
      <c r="U49" s="48"/>
    </row>
    <row r="50" spans="1:21" ht="30.75" customHeight="1" x14ac:dyDescent="0.2">
      <c r="A50" s="48"/>
      <c r="B50" s="1214"/>
      <c r="C50" s="1215"/>
      <c r="D50" s="62"/>
      <c r="E50" s="1191" t="s">
        <v>15</v>
      </c>
      <c r="F50" s="1191"/>
      <c r="G50" s="1191"/>
      <c r="H50" s="1191"/>
      <c r="I50" s="1191"/>
      <c r="J50" s="1192"/>
      <c r="K50" s="63">
        <v>13</v>
      </c>
      <c r="L50" s="64">
        <v>16</v>
      </c>
      <c r="M50" s="64">
        <v>10</v>
      </c>
      <c r="N50" s="64">
        <v>9</v>
      </c>
      <c r="O50" s="65">
        <v>9</v>
      </c>
      <c r="P50" s="48"/>
      <c r="Q50" s="48"/>
      <c r="R50" s="48"/>
      <c r="S50" s="48"/>
      <c r="T50" s="48"/>
      <c r="U50" s="48"/>
    </row>
    <row r="51" spans="1:21" ht="30.75" customHeight="1" x14ac:dyDescent="0.2">
      <c r="A51" s="48"/>
      <c r="B51" s="1216"/>
      <c r="C51" s="1217"/>
      <c r="D51" s="66"/>
      <c r="E51" s="1191" t="s">
        <v>16</v>
      </c>
      <c r="F51" s="1191"/>
      <c r="G51" s="1191"/>
      <c r="H51" s="1191"/>
      <c r="I51" s="1191"/>
      <c r="J51" s="1192"/>
      <c r="K51" s="63">
        <v>0</v>
      </c>
      <c r="L51" s="64">
        <v>0</v>
      </c>
      <c r="M51" s="64">
        <v>0</v>
      </c>
      <c r="N51" s="64">
        <v>0</v>
      </c>
      <c r="O51" s="65">
        <v>1</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3130</v>
      </c>
      <c r="L52" s="64">
        <v>3365</v>
      </c>
      <c r="M52" s="64">
        <v>3405</v>
      </c>
      <c r="N52" s="64">
        <v>3456</v>
      </c>
      <c r="O52" s="65">
        <v>3287</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1302</v>
      </c>
      <c r="L53" s="69">
        <v>1196</v>
      </c>
      <c r="M53" s="69">
        <v>1359</v>
      </c>
      <c r="N53" s="69">
        <v>1109</v>
      </c>
      <c r="O53" s="70">
        <v>1175</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2">
      <c r="B58" s="1197" t="s">
        <v>24</v>
      </c>
      <c r="C58" s="1198"/>
      <c r="D58" s="1203" t="s">
        <v>25</v>
      </c>
      <c r="E58" s="1204"/>
      <c r="F58" s="1204"/>
      <c r="G58" s="1204"/>
      <c r="H58" s="1204"/>
      <c r="I58" s="1204"/>
      <c r="J58" s="1205"/>
      <c r="K58" s="83"/>
      <c r="L58" s="84"/>
      <c r="M58" s="84"/>
      <c r="N58" s="84"/>
      <c r="O58" s="85"/>
    </row>
    <row r="59" spans="1:21" ht="31.5" customHeight="1" x14ac:dyDescent="0.2">
      <c r="B59" s="1199"/>
      <c r="C59" s="1200"/>
      <c r="D59" s="1206" t="s">
        <v>26</v>
      </c>
      <c r="E59" s="1207"/>
      <c r="F59" s="1207"/>
      <c r="G59" s="1207"/>
      <c r="H59" s="1207"/>
      <c r="I59" s="1207"/>
      <c r="J59" s="1208"/>
      <c r="K59" s="86"/>
      <c r="L59" s="87"/>
      <c r="M59" s="87"/>
      <c r="N59" s="87"/>
      <c r="O59" s="88"/>
    </row>
    <row r="60" spans="1:21" ht="31.5" customHeight="1" thickBot="1" x14ac:dyDescent="0.25">
      <c r="B60" s="1201"/>
      <c r="C60" s="1202"/>
      <c r="D60" s="1209" t="s">
        <v>27</v>
      </c>
      <c r="E60" s="1210"/>
      <c r="F60" s="1210"/>
      <c r="G60" s="1210"/>
      <c r="H60" s="1210"/>
      <c r="I60" s="1210"/>
      <c r="J60" s="121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lKQOJqw5fgOY6HTDpXepfKYtuYGZAtIoCGRLcPam3UemrxtFZGMkVwhPKy2U6VlebVkH1x196KvsuPeLKMUJmw==" saltValue="pd0YqVvi8BHMEQ+rY/ziU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tabColor rgb="FF92D050"/>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531</v>
      </c>
      <c r="J40" s="103" t="s">
        <v>532</v>
      </c>
      <c r="K40" s="103" t="s">
        <v>533</v>
      </c>
      <c r="L40" s="103" t="s">
        <v>534</v>
      </c>
      <c r="M40" s="104" t="s">
        <v>535</v>
      </c>
    </row>
    <row r="41" spans="2:13" ht="27.75" customHeight="1" x14ac:dyDescent="0.2">
      <c r="B41" s="1232" t="s">
        <v>30</v>
      </c>
      <c r="C41" s="1233"/>
      <c r="D41" s="105"/>
      <c r="E41" s="1234" t="s">
        <v>31</v>
      </c>
      <c r="F41" s="1234"/>
      <c r="G41" s="1234"/>
      <c r="H41" s="1235"/>
      <c r="I41" s="343">
        <v>32544</v>
      </c>
      <c r="J41" s="344">
        <v>32310</v>
      </c>
      <c r="K41" s="344">
        <v>31324</v>
      </c>
      <c r="L41" s="344">
        <v>30949</v>
      </c>
      <c r="M41" s="345">
        <v>32922</v>
      </c>
    </row>
    <row r="42" spans="2:13" ht="27.75" customHeight="1" x14ac:dyDescent="0.2">
      <c r="B42" s="1222"/>
      <c r="C42" s="1223"/>
      <c r="D42" s="106"/>
      <c r="E42" s="1226" t="s">
        <v>32</v>
      </c>
      <c r="F42" s="1226"/>
      <c r="G42" s="1226"/>
      <c r="H42" s="1227"/>
      <c r="I42" s="346">
        <v>24</v>
      </c>
      <c r="J42" s="347">
        <v>34</v>
      </c>
      <c r="K42" s="347">
        <v>43</v>
      </c>
      <c r="L42" s="347">
        <v>38</v>
      </c>
      <c r="M42" s="348">
        <v>33</v>
      </c>
    </row>
    <row r="43" spans="2:13" ht="27.75" customHeight="1" x14ac:dyDescent="0.2">
      <c r="B43" s="1222"/>
      <c r="C43" s="1223"/>
      <c r="D43" s="106"/>
      <c r="E43" s="1226" t="s">
        <v>33</v>
      </c>
      <c r="F43" s="1226"/>
      <c r="G43" s="1226"/>
      <c r="H43" s="1227"/>
      <c r="I43" s="346">
        <v>8493</v>
      </c>
      <c r="J43" s="347">
        <v>9016</v>
      </c>
      <c r="K43" s="347">
        <v>6991</v>
      </c>
      <c r="L43" s="347">
        <v>6092</v>
      </c>
      <c r="M43" s="348">
        <v>6067</v>
      </c>
    </row>
    <row r="44" spans="2:13" ht="27.75" customHeight="1" x14ac:dyDescent="0.2">
      <c r="B44" s="1222"/>
      <c r="C44" s="1223"/>
      <c r="D44" s="106"/>
      <c r="E44" s="1226" t="s">
        <v>34</v>
      </c>
      <c r="F44" s="1226"/>
      <c r="G44" s="1226"/>
      <c r="H44" s="1227"/>
      <c r="I44" s="346">
        <v>304</v>
      </c>
      <c r="J44" s="347">
        <v>279</v>
      </c>
      <c r="K44" s="347">
        <v>254</v>
      </c>
      <c r="L44" s="347">
        <v>229</v>
      </c>
      <c r="M44" s="348">
        <v>203</v>
      </c>
    </row>
    <row r="45" spans="2:13" ht="27.75" customHeight="1" x14ac:dyDescent="0.2">
      <c r="B45" s="1222"/>
      <c r="C45" s="1223"/>
      <c r="D45" s="106"/>
      <c r="E45" s="1226" t="s">
        <v>35</v>
      </c>
      <c r="F45" s="1226"/>
      <c r="G45" s="1226"/>
      <c r="H45" s="1227"/>
      <c r="I45" s="346">
        <v>4103</v>
      </c>
      <c r="J45" s="347">
        <v>4113</v>
      </c>
      <c r="K45" s="347">
        <v>3955</v>
      </c>
      <c r="L45" s="347">
        <v>4152</v>
      </c>
      <c r="M45" s="348">
        <v>4244</v>
      </c>
    </row>
    <row r="46" spans="2:13" ht="27.75" customHeight="1" x14ac:dyDescent="0.2">
      <c r="B46" s="1222"/>
      <c r="C46" s="1223"/>
      <c r="D46" s="107"/>
      <c r="E46" s="1226" t="s">
        <v>36</v>
      </c>
      <c r="F46" s="1226"/>
      <c r="G46" s="1226"/>
      <c r="H46" s="1227"/>
      <c r="I46" s="346">
        <v>0</v>
      </c>
      <c r="J46" s="347">
        <v>1</v>
      </c>
      <c r="K46" s="347">
        <v>0</v>
      </c>
      <c r="L46" s="347" t="s">
        <v>492</v>
      </c>
      <c r="M46" s="348" t="s">
        <v>492</v>
      </c>
    </row>
    <row r="47" spans="2:13" ht="27.75" customHeight="1" x14ac:dyDescent="0.2">
      <c r="B47" s="1222"/>
      <c r="C47" s="1223"/>
      <c r="D47" s="108"/>
      <c r="E47" s="1236" t="s">
        <v>37</v>
      </c>
      <c r="F47" s="1237"/>
      <c r="G47" s="1237"/>
      <c r="H47" s="1238"/>
      <c r="I47" s="346" t="s">
        <v>492</v>
      </c>
      <c r="J47" s="347" t="s">
        <v>492</v>
      </c>
      <c r="K47" s="347" t="s">
        <v>492</v>
      </c>
      <c r="L47" s="347" t="s">
        <v>492</v>
      </c>
      <c r="M47" s="348" t="s">
        <v>492</v>
      </c>
    </row>
    <row r="48" spans="2:13" ht="27.75" customHeight="1" x14ac:dyDescent="0.2">
      <c r="B48" s="1222"/>
      <c r="C48" s="1223"/>
      <c r="D48" s="106"/>
      <c r="E48" s="1226" t="s">
        <v>38</v>
      </c>
      <c r="F48" s="1226"/>
      <c r="G48" s="1226"/>
      <c r="H48" s="1227"/>
      <c r="I48" s="346" t="s">
        <v>492</v>
      </c>
      <c r="J48" s="347" t="s">
        <v>492</v>
      </c>
      <c r="K48" s="347" t="s">
        <v>492</v>
      </c>
      <c r="L48" s="347" t="s">
        <v>492</v>
      </c>
      <c r="M48" s="348" t="s">
        <v>492</v>
      </c>
    </row>
    <row r="49" spans="2:13" ht="27.75" customHeight="1" x14ac:dyDescent="0.2">
      <c r="B49" s="1224"/>
      <c r="C49" s="1225"/>
      <c r="D49" s="106"/>
      <c r="E49" s="1226" t="s">
        <v>39</v>
      </c>
      <c r="F49" s="1226"/>
      <c r="G49" s="1226"/>
      <c r="H49" s="1227"/>
      <c r="I49" s="346" t="s">
        <v>492</v>
      </c>
      <c r="J49" s="347" t="s">
        <v>492</v>
      </c>
      <c r="K49" s="347" t="s">
        <v>492</v>
      </c>
      <c r="L49" s="347" t="s">
        <v>492</v>
      </c>
      <c r="M49" s="348" t="s">
        <v>492</v>
      </c>
    </row>
    <row r="50" spans="2:13" ht="27.75" customHeight="1" x14ac:dyDescent="0.2">
      <c r="B50" s="1220" t="s">
        <v>40</v>
      </c>
      <c r="C50" s="1221"/>
      <c r="D50" s="109"/>
      <c r="E50" s="1226" t="s">
        <v>41</v>
      </c>
      <c r="F50" s="1226"/>
      <c r="G50" s="1226"/>
      <c r="H50" s="1227"/>
      <c r="I50" s="346">
        <v>7051</v>
      </c>
      <c r="J50" s="347">
        <v>8003</v>
      </c>
      <c r="K50" s="347">
        <v>8063</v>
      </c>
      <c r="L50" s="347">
        <v>7411</v>
      </c>
      <c r="M50" s="348">
        <v>6702</v>
      </c>
    </row>
    <row r="51" spans="2:13" ht="27.75" customHeight="1" x14ac:dyDescent="0.2">
      <c r="B51" s="1222"/>
      <c r="C51" s="1223"/>
      <c r="D51" s="106"/>
      <c r="E51" s="1226" t="s">
        <v>42</v>
      </c>
      <c r="F51" s="1226"/>
      <c r="G51" s="1226"/>
      <c r="H51" s="1227"/>
      <c r="I51" s="346">
        <v>1440</v>
      </c>
      <c r="J51" s="347">
        <v>1091</v>
      </c>
      <c r="K51" s="347">
        <v>990</v>
      </c>
      <c r="L51" s="347">
        <v>933</v>
      </c>
      <c r="M51" s="348">
        <v>1177</v>
      </c>
    </row>
    <row r="52" spans="2:13" ht="27.75" customHeight="1" x14ac:dyDescent="0.2">
      <c r="B52" s="1224"/>
      <c r="C52" s="1225"/>
      <c r="D52" s="106"/>
      <c r="E52" s="1226" t="s">
        <v>43</v>
      </c>
      <c r="F52" s="1226"/>
      <c r="G52" s="1226"/>
      <c r="H52" s="1227"/>
      <c r="I52" s="346">
        <v>28814</v>
      </c>
      <c r="J52" s="347">
        <v>28764</v>
      </c>
      <c r="K52" s="347">
        <v>27885</v>
      </c>
      <c r="L52" s="347">
        <v>27965</v>
      </c>
      <c r="M52" s="348">
        <v>29287</v>
      </c>
    </row>
    <row r="53" spans="2:13" ht="27.75" customHeight="1" thickBot="1" x14ac:dyDescent="0.25">
      <c r="B53" s="1228" t="s">
        <v>19</v>
      </c>
      <c r="C53" s="1229"/>
      <c r="D53" s="110"/>
      <c r="E53" s="1230" t="s">
        <v>44</v>
      </c>
      <c r="F53" s="1230"/>
      <c r="G53" s="1230"/>
      <c r="H53" s="1231"/>
      <c r="I53" s="349">
        <v>8164</v>
      </c>
      <c r="J53" s="350">
        <v>7896</v>
      </c>
      <c r="K53" s="350">
        <v>5630</v>
      </c>
      <c r="L53" s="350">
        <v>5151</v>
      </c>
      <c r="M53" s="351">
        <v>6303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Z4wdDor6/8MemiM0+tH7MF8mLA9UBIYnqfCr1EU8KFL9RY/kxZRdMCp//ooJ4EDTOpvbXpGirrhoHYu+rcbyA==" saltValue="RtmeAWjYdpqJ0xDoMgo+0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B1:W64"/>
  <sheetViews>
    <sheetView showGridLines="0" zoomScale="70" zoomScaleNormal="70" zoomScaleSheetLayoutView="100" workbookViewId="0">
      <selection activeCell="I5" sqref="I5"/>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533</v>
      </c>
      <c r="G54" s="119" t="s">
        <v>534</v>
      </c>
      <c r="H54" s="120" t="s">
        <v>535</v>
      </c>
    </row>
    <row r="55" spans="2:8" ht="52.5" customHeight="1" x14ac:dyDescent="0.2">
      <c r="B55" s="121"/>
      <c r="C55" s="1247" t="s">
        <v>46</v>
      </c>
      <c r="D55" s="1247"/>
      <c r="E55" s="1248"/>
      <c r="F55" s="352">
        <v>1721</v>
      </c>
      <c r="G55" s="352">
        <v>1818</v>
      </c>
      <c r="H55" s="353">
        <v>1928</v>
      </c>
    </row>
    <row r="56" spans="2:8" ht="52.5" customHeight="1" x14ac:dyDescent="0.2">
      <c r="B56" s="122"/>
      <c r="C56" s="1249" t="s">
        <v>47</v>
      </c>
      <c r="D56" s="1249"/>
      <c r="E56" s="1250"/>
      <c r="F56" s="354">
        <v>1637</v>
      </c>
      <c r="G56" s="354">
        <v>1357</v>
      </c>
      <c r="H56" s="355">
        <v>1203</v>
      </c>
    </row>
    <row r="57" spans="2:8" ht="53.25" customHeight="1" x14ac:dyDescent="0.2">
      <c r="B57" s="122"/>
      <c r="C57" s="1251" t="s">
        <v>48</v>
      </c>
      <c r="D57" s="1251"/>
      <c r="E57" s="1252"/>
      <c r="F57" s="356">
        <v>4809</v>
      </c>
      <c r="G57" s="356">
        <v>4300</v>
      </c>
      <c r="H57" s="357">
        <v>3583</v>
      </c>
    </row>
    <row r="58" spans="2:8" ht="45.75" customHeight="1" x14ac:dyDescent="0.2">
      <c r="B58" s="123"/>
      <c r="C58" s="1239" t="s">
        <v>561</v>
      </c>
      <c r="D58" s="1240"/>
      <c r="E58" s="1241"/>
      <c r="F58" s="358">
        <v>1334</v>
      </c>
      <c r="G58" s="358">
        <v>1262</v>
      </c>
      <c r="H58" s="359">
        <v>1194</v>
      </c>
    </row>
    <row r="59" spans="2:8" ht="45.75" customHeight="1" x14ac:dyDescent="0.2">
      <c r="B59" s="123"/>
      <c r="C59" s="1239" t="s">
        <v>562</v>
      </c>
      <c r="D59" s="1240"/>
      <c r="E59" s="1241"/>
      <c r="F59" s="358">
        <v>700</v>
      </c>
      <c r="G59" s="358">
        <v>658</v>
      </c>
      <c r="H59" s="359">
        <v>621</v>
      </c>
    </row>
    <row r="60" spans="2:8" ht="45.75" customHeight="1" x14ac:dyDescent="0.2">
      <c r="B60" s="123"/>
      <c r="C60" s="1239" t="s">
        <v>563</v>
      </c>
      <c r="D60" s="1240"/>
      <c r="E60" s="1241"/>
      <c r="F60" s="358">
        <v>424</v>
      </c>
      <c r="G60" s="358">
        <v>323</v>
      </c>
      <c r="H60" s="359">
        <v>289</v>
      </c>
    </row>
    <row r="61" spans="2:8" ht="45.75" customHeight="1" x14ac:dyDescent="0.2">
      <c r="B61" s="123"/>
      <c r="C61" s="1239" t="s">
        <v>564</v>
      </c>
      <c r="D61" s="1240"/>
      <c r="E61" s="1241"/>
      <c r="F61" s="358">
        <v>382</v>
      </c>
      <c r="G61" s="358">
        <v>316</v>
      </c>
      <c r="H61" s="359">
        <v>247</v>
      </c>
    </row>
    <row r="62" spans="2:8" ht="45.75" customHeight="1" thickBot="1" x14ac:dyDescent="0.25">
      <c r="B62" s="124"/>
      <c r="C62" s="1242" t="s">
        <v>565</v>
      </c>
      <c r="D62" s="1243"/>
      <c r="E62" s="1244"/>
      <c r="F62" s="360">
        <v>264</v>
      </c>
      <c r="G62" s="360">
        <v>251</v>
      </c>
      <c r="H62" s="361">
        <v>238</v>
      </c>
    </row>
    <row r="63" spans="2:8" ht="52.5" customHeight="1" thickBot="1" x14ac:dyDescent="0.25">
      <c r="B63" s="125"/>
      <c r="C63" s="1245" t="s">
        <v>49</v>
      </c>
      <c r="D63" s="1245"/>
      <c r="E63" s="1246"/>
      <c r="F63" s="362">
        <v>8167</v>
      </c>
      <c r="G63" s="362">
        <v>7475</v>
      </c>
      <c r="H63" s="363">
        <v>6715</v>
      </c>
    </row>
    <row r="64" spans="2:8" ht="13.2" x14ac:dyDescent="0.2"/>
  </sheetData>
  <sheetProtection algorithmName="SHA-512" hashValue="Wiz76jKyTCER0bk2x5Tcbo9o+qmrfl6p+8UGKNCRrnDP1dOgwZsky1O6bIF1Ejw+Dg4xQzier+RKRldyxJhGyw==" saltValue="ISVOX5C93nf/nFrmGuMk1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0489B-FB62-4128-A1C4-A0B4CC93EC5F}">
  <sheetPr>
    <tabColor rgb="FFFFFF00"/>
    <pageSetUpPr fitToPage="1"/>
  </sheetPr>
  <dimension ref="A1:DE85"/>
  <sheetViews>
    <sheetView showGridLines="0" topLeftCell="C1" zoomScaleNormal="100" zoomScaleSheetLayoutView="55" workbookViewId="0">
      <selection activeCell="AN70" sqref="AN70"/>
    </sheetView>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47"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47"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47"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47"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47"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47"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47"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47"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47"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47"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47"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47"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47"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47"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47"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568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569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75" t="s">
        <v>577</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ht="13.2" x14ac:dyDescent="0.2">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ht="13.2" x14ac:dyDescent="0.2">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ht="13.2" x14ac:dyDescent="0.2">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ht="13.2" x14ac:dyDescent="0.2">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570</v>
      </c>
    </row>
    <row r="50" spans="1:109" ht="13.2" x14ac:dyDescent="0.2">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531</v>
      </c>
      <c r="BQ50" s="1259"/>
      <c r="BR50" s="1259"/>
      <c r="BS50" s="1259"/>
      <c r="BT50" s="1259"/>
      <c r="BU50" s="1259"/>
      <c r="BV50" s="1259"/>
      <c r="BW50" s="1259"/>
      <c r="BX50" s="1259" t="s">
        <v>532</v>
      </c>
      <c r="BY50" s="1259"/>
      <c r="BZ50" s="1259"/>
      <c r="CA50" s="1259"/>
      <c r="CB50" s="1259"/>
      <c r="CC50" s="1259"/>
      <c r="CD50" s="1259"/>
      <c r="CE50" s="1259"/>
      <c r="CF50" s="1259" t="s">
        <v>533</v>
      </c>
      <c r="CG50" s="1259"/>
      <c r="CH50" s="1259"/>
      <c r="CI50" s="1259"/>
      <c r="CJ50" s="1259"/>
      <c r="CK50" s="1259"/>
      <c r="CL50" s="1259"/>
      <c r="CM50" s="1259"/>
      <c r="CN50" s="1259" t="s">
        <v>534</v>
      </c>
      <c r="CO50" s="1259"/>
      <c r="CP50" s="1259"/>
      <c r="CQ50" s="1259"/>
      <c r="CR50" s="1259"/>
      <c r="CS50" s="1259"/>
      <c r="CT50" s="1259"/>
      <c r="CU50" s="1259"/>
      <c r="CV50" s="1259" t="s">
        <v>535</v>
      </c>
      <c r="CW50" s="1259"/>
      <c r="CX50" s="1259"/>
      <c r="CY50" s="1259"/>
      <c r="CZ50" s="1259"/>
      <c r="DA50" s="1259"/>
      <c r="DB50" s="1259"/>
      <c r="DC50" s="1259"/>
    </row>
    <row r="51" spans="1:109" ht="13.5" customHeight="1" x14ac:dyDescent="0.2">
      <c r="B51" s="372"/>
      <c r="G51" s="1270"/>
      <c r="H51" s="1270"/>
      <c r="I51" s="1274"/>
      <c r="J51" s="1274"/>
      <c r="K51" s="1260"/>
      <c r="L51" s="1260"/>
      <c r="M51" s="1260"/>
      <c r="N51" s="1260"/>
      <c r="AM51" s="381"/>
      <c r="AN51" s="1258" t="s">
        <v>571</v>
      </c>
      <c r="AO51" s="1258"/>
      <c r="AP51" s="1258"/>
      <c r="AQ51" s="1258"/>
      <c r="AR51" s="1258"/>
      <c r="AS51" s="1258"/>
      <c r="AT51" s="1258"/>
      <c r="AU51" s="1258"/>
      <c r="AV51" s="1258"/>
      <c r="AW51" s="1258"/>
      <c r="AX51" s="1258"/>
      <c r="AY51" s="1258"/>
      <c r="AZ51" s="1258"/>
      <c r="BA51" s="1258"/>
      <c r="BB51" s="1258" t="s">
        <v>572</v>
      </c>
      <c r="BC51" s="1258"/>
      <c r="BD51" s="1258"/>
      <c r="BE51" s="1258"/>
      <c r="BF51" s="1258"/>
      <c r="BG51" s="1258"/>
      <c r="BH51" s="1258"/>
      <c r="BI51" s="1258"/>
      <c r="BJ51" s="1258"/>
      <c r="BK51" s="1258"/>
      <c r="BL51" s="1258"/>
      <c r="BM51" s="1258"/>
      <c r="BN51" s="1258"/>
      <c r="BO51" s="1258"/>
      <c r="BP51" s="1255">
        <v>76.5</v>
      </c>
      <c r="BQ51" s="1255"/>
      <c r="BR51" s="1255"/>
      <c r="BS51" s="1255"/>
      <c r="BT51" s="1255"/>
      <c r="BU51" s="1255"/>
      <c r="BV51" s="1255"/>
      <c r="BW51" s="1255"/>
      <c r="BX51" s="1255">
        <v>70.900000000000006</v>
      </c>
      <c r="BY51" s="1255"/>
      <c r="BZ51" s="1255"/>
      <c r="CA51" s="1255"/>
      <c r="CB51" s="1255"/>
      <c r="CC51" s="1255"/>
      <c r="CD51" s="1255"/>
      <c r="CE51" s="1255"/>
      <c r="CF51" s="1255">
        <v>52.8</v>
      </c>
      <c r="CG51" s="1255"/>
      <c r="CH51" s="1255"/>
      <c r="CI51" s="1255"/>
      <c r="CJ51" s="1255"/>
      <c r="CK51" s="1255"/>
      <c r="CL51" s="1255"/>
      <c r="CM51" s="1255"/>
      <c r="CN51" s="1255">
        <v>48.1</v>
      </c>
      <c r="CO51" s="1255"/>
      <c r="CP51" s="1255"/>
      <c r="CQ51" s="1255"/>
      <c r="CR51" s="1255"/>
      <c r="CS51" s="1255"/>
      <c r="CT51" s="1255"/>
      <c r="CU51" s="1255"/>
      <c r="CV51" s="1255">
        <v>57.9</v>
      </c>
      <c r="CW51" s="1255"/>
      <c r="CX51" s="1255"/>
      <c r="CY51" s="1255"/>
      <c r="CZ51" s="1255"/>
      <c r="DA51" s="1255"/>
      <c r="DB51" s="1255"/>
      <c r="DC51" s="1255"/>
    </row>
    <row r="52" spans="1:109" ht="13.2" x14ac:dyDescent="0.2">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573</v>
      </c>
      <c r="BC53" s="1258"/>
      <c r="BD53" s="1258"/>
      <c r="BE53" s="1258"/>
      <c r="BF53" s="1258"/>
      <c r="BG53" s="1258"/>
      <c r="BH53" s="1258"/>
      <c r="BI53" s="1258"/>
      <c r="BJ53" s="1258"/>
      <c r="BK53" s="1258"/>
      <c r="BL53" s="1258"/>
      <c r="BM53" s="1258"/>
      <c r="BN53" s="1258"/>
      <c r="BO53" s="1258"/>
      <c r="BP53" s="1255">
        <v>59.9</v>
      </c>
      <c r="BQ53" s="1255"/>
      <c r="BR53" s="1255"/>
      <c r="BS53" s="1255"/>
      <c r="BT53" s="1255"/>
      <c r="BU53" s="1255"/>
      <c r="BV53" s="1255"/>
      <c r="BW53" s="1255"/>
      <c r="BX53" s="1255">
        <v>61.9</v>
      </c>
      <c r="BY53" s="1255"/>
      <c r="BZ53" s="1255"/>
      <c r="CA53" s="1255"/>
      <c r="CB53" s="1255"/>
      <c r="CC53" s="1255"/>
      <c r="CD53" s="1255"/>
      <c r="CE53" s="1255"/>
      <c r="CF53" s="1255">
        <v>63.6</v>
      </c>
      <c r="CG53" s="1255"/>
      <c r="CH53" s="1255"/>
      <c r="CI53" s="1255"/>
      <c r="CJ53" s="1255"/>
      <c r="CK53" s="1255"/>
      <c r="CL53" s="1255"/>
      <c r="CM53" s="1255"/>
      <c r="CN53" s="1255">
        <v>65.3</v>
      </c>
      <c r="CO53" s="1255"/>
      <c r="CP53" s="1255"/>
      <c r="CQ53" s="1255"/>
      <c r="CR53" s="1255"/>
      <c r="CS53" s="1255"/>
      <c r="CT53" s="1255"/>
      <c r="CU53" s="1255"/>
      <c r="CV53" s="1255">
        <v>65.7</v>
      </c>
      <c r="CW53" s="1255"/>
      <c r="CX53" s="1255"/>
      <c r="CY53" s="1255"/>
      <c r="CZ53" s="1255"/>
      <c r="DA53" s="1255"/>
      <c r="DB53" s="1255"/>
      <c r="DC53" s="1255"/>
    </row>
    <row r="54" spans="1:109" ht="13.2" x14ac:dyDescent="0.2">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380"/>
      <c r="B55" s="372"/>
      <c r="G55" s="1253"/>
      <c r="H55" s="1253"/>
      <c r="I55" s="1253"/>
      <c r="J55" s="1253"/>
      <c r="K55" s="1260"/>
      <c r="L55" s="1260"/>
      <c r="M55" s="1260"/>
      <c r="N55" s="1260"/>
      <c r="AN55" s="1259" t="s">
        <v>574</v>
      </c>
      <c r="AO55" s="1259"/>
      <c r="AP55" s="1259"/>
      <c r="AQ55" s="1259"/>
      <c r="AR55" s="1259"/>
      <c r="AS55" s="1259"/>
      <c r="AT55" s="1259"/>
      <c r="AU55" s="1259"/>
      <c r="AV55" s="1259"/>
      <c r="AW55" s="1259"/>
      <c r="AX55" s="1259"/>
      <c r="AY55" s="1259"/>
      <c r="AZ55" s="1259"/>
      <c r="BA55" s="1259"/>
      <c r="BB55" s="1258" t="s">
        <v>572</v>
      </c>
      <c r="BC55" s="1258"/>
      <c r="BD55" s="1258"/>
      <c r="BE55" s="1258"/>
      <c r="BF55" s="1258"/>
      <c r="BG55" s="1258"/>
      <c r="BH55" s="1258"/>
      <c r="BI55" s="1258"/>
      <c r="BJ55" s="1258"/>
      <c r="BK55" s="1258"/>
      <c r="BL55" s="1258"/>
      <c r="BM55" s="1258"/>
      <c r="BN55" s="1258"/>
      <c r="BO55" s="1258"/>
      <c r="BP55" s="1255">
        <v>41.5</v>
      </c>
      <c r="BQ55" s="1255"/>
      <c r="BR55" s="1255"/>
      <c r="BS55" s="1255"/>
      <c r="BT55" s="1255"/>
      <c r="BU55" s="1255"/>
      <c r="BV55" s="1255"/>
      <c r="BW55" s="1255"/>
      <c r="BX55" s="1255">
        <v>25.2</v>
      </c>
      <c r="BY55" s="1255"/>
      <c r="BZ55" s="1255"/>
      <c r="CA55" s="1255"/>
      <c r="CB55" s="1255"/>
      <c r="CC55" s="1255"/>
      <c r="CD55" s="1255"/>
      <c r="CE55" s="1255"/>
      <c r="CF55" s="1255">
        <v>15.7</v>
      </c>
      <c r="CG55" s="1255"/>
      <c r="CH55" s="1255"/>
      <c r="CI55" s="1255"/>
      <c r="CJ55" s="1255"/>
      <c r="CK55" s="1255"/>
      <c r="CL55" s="1255"/>
      <c r="CM55" s="1255"/>
      <c r="CN55" s="1255">
        <v>10.199999999999999</v>
      </c>
      <c r="CO55" s="1255"/>
      <c r="CP55" s="1255"/>
      <c r="CQ55" s="1255"/>
      <c r="CR55" s="1255"/>
      <c r="CS55" s="1255"/>
      <c r="CT55" s="1255"/>
      <c r="CU55" s="1255"/>
      <c r="CV55" s="1255">
        <v>10.5</v>
      </c>
      <c r="CW55" s="1255"/>
      <c r="CX55" s="1255"/>
      <c r="CY55" s="1255"/>
      <c r="CZ55" s="1255"/>
      <c r="DA55" s="1255"/>
      <c r="DB55" s="1255"/>
      <c r="DC55" s="1255"/>
    </row>
    <row r="56" spans="1:109" ht="13.2" x14ac:dyDescent="0.2">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ht="13.2" x14ac:dyDescent="0.2">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573</v>
      </c>
      <c r="BC57" s="1258"/>
      <c r="BD57" s="1258"/>
      <c r="BE57" s="1258"/>
      <c r="BF57" s="1258"/>
      <c r="BG57" s="1258"/>
      <c r="BH57" s="1258"/>
      <c r="BI57" s="1258"/>
      <c r="BJ57" s="1258"/>
      <c r="BK57" s="1258"/>
      <c r="BL57" s="1258"/>
      <c r="BM57" s="1258"/>
      <c r="BN57" s="1258"/>
      <c r="BO57" s="1258"/>
      <c r="BP57" s="1255">
        <v>61.7</v>
      </c>
      <c r="BQ57" s="1255"/>
      <c r="BR57" s="1255"/>
      <c r="BS57" s="1255"/>
      <c r="BT57" s="1255"/>
      <c r="BU57" s="1255"/>
      <c r="BV57" s="1255"/>
      <c r="BW57" s="1255"/>
      <c r="BX57" s="1255">
        <v>62.5</v>
      </c>
      <c r="BY57" s="1255"/>
      <c r="BZ57" s="1255"/>
      <c r="CA57" s="1255"/>
      <c r="CB57" s="1255"/>
      <c r="CC57" s="1255"/>
      <c r="CD57" s="1255"/>
      <c r="CE57" s="1255"/>
      <c r="CF57" s="1255">
        <v>64.3</v>
      </c>
      <c r="CG57" s="1255"/>
      <c r="CH57" s="1255"/>
      <c r="CI57" s="1255"/>
      <c r="CJ57" s="1255"/>
      <c r="CK57" s="1255"/>
      <c r="CL57" s="1255"/>
      <c r="CM57" s="1255"/>
      <c r="CN57" s="1255">
        <v>64.7</v>
      </c>
      <c r="CO57" s="1255"/>
      <c r="CP57" s="1255"/>
      <c r="CQ57" s="1255"/>
      <c r="CR57" s="1255"/>
      <c r="CS57" s="1255"/>
      <c r="CT57" s="1255"/>
      <c r="CU57" s="1255"/>
      <c r="CV57" s="1255">
        <v>65.7</v>
      </c>
      <c r="CW57" s="1255"/>
      <c r="CX57" s="1255"/>
      <c r="CY57" s="1255"/>
      <c r="CZ57" s="1255"/>
      <c r="DA57" s="1255"/>
      <c r="DB57" s="1255"/>
      <c r="DC57" s="1255"/>
      <c r="DD57" s="385"/>
      <c r="DE57" s="384"/>
    </row>
    <row r="58" spans="1:109" s="380" customFormat="1" ht="13.2" x14ac:dyDescent="0.2">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575</v>
      </c>
    </row>
    <row r="64" spans="1:109" ht="13.2" x14ac:dyDescent="0.2">
      <c r="B64" s="372"/>
      <c r="G64" s="379"/>
      <c r="I64" s="392"/>
      <c r="J64" s="392"/>
      <c r="K64" s="392"/>
      <c r="L64" s="392"/>
      <c r="M64" s="392"/>
      <c r="N64" s="393"/>
      <c r="AM64" s="379"/>
      <c r="AN64" s="379" t="s">
        <v>569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1" t="s">
        <v>578</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ht="13.2" x14ac:dyDescent="0.2">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ht="13.2" x14ac:dyDescent="0.2">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ht="13.2" x14ac:dyDescent="0.2">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ht="13.2" x14ac:dyDescent="0.2">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570</v>
      </c>
    </row>
    <row r="72" spans="2:107" ht="13.2" x14ac:dyDescent="0.2">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531</v>
      </c>
      <c r="BQ72" s="1259"/>
      <c r="BR72" s="1259"/>
      <c r="BS72" s="1259"/>
      <c r="BT72" s="1259"/>
      <c r="BU72" s="1259"/>
      <c r="BV72" s="1259"/>
      <c r="BW72" s="1259"/>
      <c r="BX72" s="1259" t="s">
        <v>532</v>
      </c>
      <c r="BY72" s="1259"/>
      <c r="BZ72" s="1259"/>
      <c r="CA72" s="1259"/>
      <c r="CB72" s="1259"/>
      <c r="CC72" s="1259"/>
      <c r="CD72" s="1259"/>
      <c r="CE72" s="1259"/>
      <c r="CF72" s="1259" t="s">
        <v>533</v>
      </c>
      <c r="CG72" s="1259"/>
      <c r="CH72" s="1259"/>
      <c r="CI72" s="1259"/>
      <c r="CJ72" s="1259"/>
      <c r="CK72" s="1259"/>
      <c r="CL72" s="1259"/>
      <c r="CM72" s="1259"/>
      <c r="CN72" s="1259" t="s">
        <v>534</v>
      </c>
      <c r="CO72" s="1259"/>
      <c r="CP72" s="1259"/>
      <c r="CQ72" s="1259"/>
      <c r="CR72" s="1259"/>
      <c r="CS72" s="1259"/>
      <c r="CT72" s="1259"/>
      <c r="CU72" s="1259"/>
      <c r="CV72" s="1259" t="s">
        <v>535</v>
      </c>
      <c r="CW72" s="1259"/>
      <c r="CX72" s="1259"/>
      <c r="CY72" s="1259"/>
      <c r="CZ72" s="1259"/>
      <c r="DA72" s="1259"/>
      <c r="DB72" s="1259"/>
      <c r="DC72" s="1259"/>
    </row>
    <row r="73" spans="2:107" ht="13.2" x14ac:dyDescent="0.2">
      <c r="B73" s="372"/>
      <c r="G73" s="1270"/>
      <c r="H73" s="1270"/>
      <c r="I73" s="1270"/>
      <c r="J73" s="1270"/>
      <c r="K73" s="1254"/>
      <c r="L73" s="1254"/>
      <c r="M73" s="1254"/>
      <c r="N73" s="1254"/>
      <c r="AM73" s="381"/>
      <c r="AN73" s="1258" t="s">
        <v>571</v>
      </c>
      <c r="AO73" s="1258"/>
      <c r="AP73" s="1258"/>
      <c r="AQ73" s="1258"/>
      <c r="AR73" s="1258"/>
      <c r="AS73" s="1258"/>
      <c r="AT73" s="1258"/>
      <c r="AU73" s="1258"/>
      <c r="AV73" s="1258"/>
      <c r="AW73" s="1258"/>
      <c r="AX73" s="1258"/>
      <c r="AY73" s="1258"/>
      <c r="AZ73" s="1258"/>
      <c r="BA73" s="1258"/>
      <c r="BB73" s="1258" t="s">
        <v>572</v>
      </c>
      <c r="BC73" s="1258"/>
      <c r="BD73" s="1258"/>
      <c r="BE73" s="1258"/>
      <c r="BF73" s="1258"/>
      <c r="BG73" s="1258"/>
      <c r="BH73" s="1258"/>
      <c r="BI73" s="1258"/>
      <c r="BJ73" s="1258"/>
      <c r="BK73" s="1258"/>
      <c r="BL73" s="1258"/>
      <c r="BM73" s="1258"/>
      <c r="BN73" s="1258"/>
      <c r="BO73" s="1258"/>
      <c r="BP73" s="1255">
        <v>76.5</v>
      </c>
      <c r="BQ73" s="1255"/>
      <c r="BR73" s="1255"/>
      <c r="BS73" s="1255"/>
      <c r="BT73" s="1255"/>
      <c r="BU73" s="1255"/>
      <c r="BV73" s="1255"/>
      <c r="BW73" s="1255"/>
      <c r="BX73" s="1255">
        <v>70.900000000000006</v>
      </c>
      <c r="BY73" s="1255"/>
      <c r="BZ73" s="1255"/>
      <c r="CA73" s="1255"/>
      <c r="CB73" s="1255"/>
      <c r="CC73" s="1255"/>
      <c r="CD73" s="1255"/>
      <c r="CE73" s="1255"/>
      <c r="CF73" s="1255">
        <v>52.8</v>
      </c>
      <c r="CG73" s="1255"/>
      <c r="CH73" s="1255"/>
      <c r="CI73" s="1255"/>
      <c r="CJ73" s="1255"/>
      <c r="CK73" s="1255"/>
      <c r="CL73" s="1255"/>
      <c r="CM73" s="1255"/>
      <c r="CN73" s="1255">
        <v>48.1</v>
      </c>
      <c r="CO73" s="1255"/>
      <c r="CP73" s="1255"/>
      <c r="CQ73" s="1255"/>
      <c r="CR73" s="1255"/>
      <c r="CS73" s="1255"/>
      <c r="CT73" s="1255"/>
      <c r="CU73" s="1255"/>
      <c r="CV73" s="1255">
        <v>57.9</v>
      </c>
      <c r="CW73" s="1255"/>
      <c r="CX73" s="1255"/>
      <c r="CY73" s="1255"/>
      <c r="CZ73" s="1255"/>
      <c r="DA73" s="1255"/>
      <c r="DB73" s="1255"/>
      <c r="DC73" s="1255"/>
    </row>
    <row r="74" spans="2:107" ht="13.2" x14ac:dyDescent="0.2">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576</v>
      </c>
      <c r="BC75" s="1258"/>
      <c r="BD75" s="1258"/>
      <c r="BE75" s="1258"/>
      <c r="BF75" s="1258"/>
      <c r="BG75" s="1258"/>
      <c r="BH75" s="1258"/>
      <c r="BI75" s="1258"/>
      <c r="BJ75" s="1258"/>
      <c r="BK75" s="1258"/>
      <c r="BL75" s="1258"/>
      <c r="BM75" s="1258"/>
      <c r="BN75" s="1258"/>
      <c r="BO75" s="1258"/>
      <c r="BP75" s="1255">
        <v>12.5</v>
      </c>
      <c r="BQ75" s="1255"/>
      <c r="BR75" s="1255"/>
      <c r="BS75" s="1255"/>
      <c r="BT75" s="1255"/>
      <c r="BU75" s="1255"/>
      <c r="BV75" s="1255"/>
      <c r="BW75" s="1255"/>
      <c r="BX75" s="1255">
        <v>11.9</v>
      </c>
      <c r="BY75" s="1255"/>
      <c r="BZ75" s="1255"/>
      <c r="CA75" s="1255"/>
      <c r="CB75" s="1255"/>
      <c r="CC75" s="1255"/>
      <c r="CD75" s="1255"/>
      <c r="CE75" s="1255"/>
      <c r="CF75" s="1255">
        <v>11.8</v>
      </c>
      <c r="CG75" s="1255"/>
      <c r="CH75" s="1255"/>
      <c r="CI75" s="1255"/>
      <c r="CJ75" s="1255"/>
      <c r="CK75" s="1255"/>
      <c r="CL75" s="1255"/>
      <c r="CM75" s="1255"/>
      <c r="CN75" s="1255">
        <v>11.3</v>
      </c>
      <c r="CO75" s="1255"/>
      <c r="CP75" s="1255"/>
      <c r="CQ75" s="1255"/>
      <c r="CR75" s="1255"/>
      <c r="CS75" s="1255"/>
      <c r="CT75" s="1255"/>
      <c r="CU75" s="1255"/>
      <c r="CV75" s="1255">
        <v>11.3</v>
      </c>
      <c r="CW75" s="1255"/>
      <c r="CX75" s="1255"/>
      <c r="CY75" s="1255"/>
      <c r="CZ75" s="1255"/>
      <c r="DA75" s="1255"/>
      <c r="DB75" s="1255"/>
      <c r="DC75" s="1255"/>
    </row>
    <row r="76" spans="2:107" ht="13.2" x14ac:dyDescent="0.2">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372"/>
      <c r="G77" s="1253"/>
      <c r="H77" s="1253"/>
      <c r="I77" s="1253"/>
      <c r="J77" s="1253"/>
      <c r="K77" s="1254"/>
      <c r="L77" s="1254"/>
      <c r="M77" s="1254"/>
      <c r="N77" s="1254"/>
      <c r="AN77" s="1259" t="s">
        <v>574</v>
      </c>
      <c r="AO77" s="1259"/>
      <c r="AP77" s="1259"/>
      <c r="AQ77" s="1259"/>
      <c r="AR77" s="1259"/>
      <c r="AS77" s="1259"/>
      <c r="AT77" s="1259"/>
      <c r="AU77" s="1259"/>
      <c r="AV77" s="1259"/>
      <c r="AW77" s="1259"/>
      <c r="AX77" s="1259"/>
      <c r="AY77" s="1259"/>
      <c r="AZ77" s="1259"/>
      <c r="BA77" s="1259"/>
      <c r="BB77" s="1258" t="s">
        <v>572</v>
      </c>
      <c r="BC77" s="1258"/>
      <c r="BD77" s="1258"/>
      <c r="BE77" s="1258"/>
      <c r="BF77" s="1258"/>
      <c r="BG77" s="1258"/>
      <c r="BH77" s="1258"/>
      <c r="BI77" s="1258"/>
      <c r="BJ77" s="1258"/>
      <c r="BK77" s="1258"/>
      <c r="BL77" s="1258"/>
      <c r="BM77" s="1258"/>
      <c r="BN77" s="1258"/>
      <c r="BO77" s="1258"/>
      <c r="BP77" s="1255">
        <v>41.5</v>
      </c>
      <c r="BQ77" s="1255"/>
      <c r="BR77" s="1255"/>
      <c r="BS77" s="1255"/>
      <c r="BT77" s="1255"/>
      <c r="BU77" s="1255"/>
      <c r="BV77" s="1255"/>
      <c r="BW77" s="1255"/>
      <c r="BX77" s="1255">
        <v>25.2</v>
      </c>
      <c r="BY77" s="1255"/>
      <c r="BZ77" s="1255"/>
      <c r="CA77" s="1255"/>
      <c r="CB77" s="1255"/>
      <c r="CC77" s="1255"/>
      <c r="CD77" s="1255"/>
      <c r="CE77" s="1255"/>
      <c r="CF77" s="1255">
        <v>15.7</v>
      </c>
      <c r="CG77" s="1255"/>
      <c r="CH77" s="1255"/>
      <c r="CI77" s="1255"/>
      <c r="CJ77" s="1255"/>
      <c r="CK77" s="1255"/>
      <c r="CL77" s="1255"/>
      <c r="CM77" s="1255"/>
      <c r="CN77" s="1255">
        <v>10.199999999999999</v>
      </c>
      <c r="CO77" s="1255"/>
      <c r="CP77" s="1255"/>
      <c r="CQ77" s="1255"/>
      <c r="CR77" s="1255"/>
      <c r="CS77" s="1255"/>
      <c r="CT77" s="1255"/>
      <c r="CU77" s="1255"/>
      <c r="CV77" s="1255">
        <v>10.5</v>
      </c>
      <c r="CW77" s="1255"/>
      <c r="CX77" s="1255"/>
      <c r="CY77" s="1255"/>
      <c r="CZ77" s="1255"/>
      <c r="DA77" s="1255"/>
      <c r="DB77" s="1255"/>
      <c r="DC77" s="1255"/>
    </row>
    <row r="78" spans="2:107" ht="13.2" x14ac:dyDescent="0.2">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576</v>
      </c>
      <c r="BC79" s="1258"/>
      <c r="BD79" s="1258"/>
      <c r="BE79" s="1258"/>
      <c r="BF79" s="1258"/>
      <c r="BG79" s="1258"/>
      <c r="BH79" s="1258"/>
      <c r="BI79" s="1258"/>
      <c r="BJ79" s="1258"/>
      <c r="BK79" s="1258"/>
      <c r="BL79" s="1258"/>
      <c r="BM79" s="1258"/>
      <c r="BN79" s="1258"/>
      <c r="BO79" s="1258"/>
      <c r="BP79" s="1255">
        <v>9.1999999999999993</v>
      </c>
      <c r="BQ79" s="1255"/>
      <c r="BR79" s="1255"/>
      <c r="BS79" s="1255"/>
      <c r="BT79" s="1255"/>
      <c r="BU79" s="1255"/>
      <c r="BV79" s="1255"/>
      <c r="BW79" s="1255"/>
      <c r="BX79" s="1255">
        <v>8.9</v>
      </c>
      <c r="BY79" s="1255"/>
      <c r="BZ79" s="1255"/>
      <c r="CA79" s="1255"/>
      <c r="CB79" s="1255"/>
      <c r="CC79" s="1255"/>
      <c r="CD79" s="1255"/>
      <c r="CE79" s="1255"/>
      <c r="CF79" s="1255">
        <v>8.9</v>
      </c>
      <c r="CG79" s="1255"/>
      <c r="CH79" s="1255"/>
      <c r="CI79" s="1255"/>
      <c r="CJ79" s="1255"/>
      <c r="CK79" s="1255"/>
      <c r="CL79" s="1255"/>
      <c r="CM79" s="1255"/>
      <c r="CN79" s="1255">
        <v>9</v>
      </c>
      <c r="CO79" s="1255"/>
      <c r="CP79" s="1255"/>
      <c r="CQ79" s="1255"/>
      <c r="CR79" s="1255"/>
      <c r="CS79" s="1255"/>
      <c r="CT79" s="1255"/>
      <c r="CU79" s="1255"/>
      <c r="CV79" s="1255">
        <v>8.9</v>
      </c>
      <c r="CW79" s="1255"/>
      <c r="CX79" s="1255"/>
      <c r="CY79" s="1255"/>
      <c r="CZ79" s="1255"/>
      <c r="DA79" s="1255"/>
      <c r="DB79" s="1255"/>
      <c r="DC79" s="1255"/>
    </row>
    <row r="80" spans="2:107" ht="13.2" x14ac:dyDescent="0.2">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VUkqVcI5BzSRZd62OEpQzp1gig2efeMIeywyfy6PHS/KzBonvV8SkXUavyT0TXzn2DqEJ3xEF+3yFue+HXNg4w==" saltValue="kZDyKOJZOucEki32kefm7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9ED25-79E2-49AB-A2D4-8B61EECC5AA4}">
  <sheetPr>
    <tabColor rgb="FFFFFF00"/>
    <pageSetUpPr fitToPage="1"/>
  </sheetPr>
  <dimension ref="A1:DR125"/>
  <sheetViews>
    <sheetView showGridLines="0" topLeftCell="A77" zoomScale="71" zoomScaleNormal="71" zoomScaleSheetLayoutView="70" workbookViewId="0">
      <selection activeCell="BP72" sqref="BP72:BW72"/>
    </sheetView>
  </sheetViews>
  <sheetFormatPr defaultColWidth="0" defaultRowHeight="13.5" customHeight="1" zeroHeight="1" x14ac:dyDescent="0.2"/>
  <cols>
    <col min="1" max="34" width="2.44140625" style="248" customWidth="1"/>
    <col min="35" max="122" width="2.44140625" style="247" customWidth="1"/>
    <col min="123" max="16384" width="2.44140625" style="247" hidden="1"/>
  </cols>
  <sheetData>
    <row r="1" spans="1:34"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ht="13.2" x14ac:dyDescent="0.2">
      <c r="S2" s="247"/>
      <c r="AH2" s="247"/>
    </row>
    <row r="3" spans="1:34"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ht="13.2" x14ac:dyDescent="0.2"/>
    <row r="5" spans="1:34" ht="13.2" x14ac:dyDescent="0.2"/>
    <row r="6" spans="1:34" ht="13.2" x14ac:dyDescent="0.2"/>
    <row r="7" spans="1:34" ht="13.2" x14ac:dyDescent="0.2"/>
    <row r="8" spans="1:34" ht="13.2" x14ac:dyDescent="0.2"/>
    <row r="9" spans="1:34" ht="13.2" x14ac:dyDescent="0.2">
      <c r="AH9" s="247"/>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47"/>
    </row>
    <row r="18" spans="12:34" ht="13.2" x14ac:dyDescent="0.2"/>
    <row r="19" spans="12:34" ht="13.2" x14ac:dyDescent="0.2"/>
    <row r="20" spans="12:34" ht="13.2" x14ac:dyDescent="0.2">
      <c r="AH20" s="247"/>
    </row>
    <row r="21" spans="12:34" ht="13.2" x14ac:dyDescent="0.2">
      <c r="AH21" s="247"/>
    </row>
    <row r="22" spans="12:34" ht="13.2" x14ac:dyDescent="0.2"/>
    <row r="23" spans="12:34" ht="13.2" x14ac:dyDescent="0.2"/>
    <row r="24" spans="12:34" ht="13.2" x14ac:dyDescent="0.2">
      <c r="Q24" s="247"/>
    </row>
    <row r="25" spans="12:34" ht="13.2" x14ac:dyDescent="0.2"/>
    <row r="26" spans="12:34" ht="13.2" x14ac:dyDescent="0.2"/>
    <row r="27" spans="12:34" ht="13.2" x14ac:dyDescent="0.2"/>
    <row r="28" spans="12:34" ht="13.2" x14ac:dyDescent="0.2">
      <c r="O28" s="247"/>
      <c r="T28" s="247"/>
      <c r="AH28" s="247"/>
    </row>
    <row r="29" spans="12:34" ht="13.2" x14ac:dyDescent="0.2"/>
    <row r="30" spans="12:34" ht="13.2" x14ac:dyDescent="0.2"/>
    <row r="31" spans="12:34" ht="13.2" x14ac:dyDescent="0.2">
      <c r="Q31" s="247"/>
    </row>
    <row r="32" spans="12:34" ht="13.2" x14ac:dyDescent="0.2">
      <c r="L32" s="247"/>
    </row>
    <row r="33" spans="2:34" ht="13.2" x14ac:dyDescent="0.2">
      <c r="C33" s="247"/>
      <c r="E33" s="247"/>
      <c r="G33" s="247"/>
      <c r="I33" s="247"/>
      <c r="X33" s="247"/>
    </row>
    <row r="34" spans="2:34" ht="13.2" x14ac:dyDescent="0.2">
      <c r="B34" s="247"/>
      <c r="P34" s="247"/>
      <c r="R34" s="247"/>
      <c r="T34" s="247"/>
    </row>
    <row r="35" spans="2:34" ht="13.2" x14ac:dyDescent="0.2">
      <c r="D35" s="247"/>
      <c r="W35" s="247"/>
      <c r="AC35" s="247"/>
      <c r="AD35" s="247"/>
      <c r="AE35" s="247"/>
      <c r="AF35" s="247"/>
      <c r="AG35" s="247"/>
      <c r="AH35" s="247"/>
    </row>
    <row r="36" spans="2:34" ht="13.2" x14ac:dyDescent="0.2">
      <c r="H36" s="247"/>
      <c r="J36" s="247"/>
      <c r="K36" s="247"/>
      <c r="M36" s="247"/>
      <c r="Y36" s="247"/>
      <c r="Z36" s="247"/>
      <c r="AA36" s="247"/>
      <c r="AB36" s="247"/>
      <c r="AC36" s="247"/>
      <c r="AD36" s="247"/>
      <c r="AE36" s="247"/>
      <c r="AF36" s="247"/>
      <c r="AG36" s="247"/>
      <c r="AH36" s="247"/>
    </row>
    <row r="37" spans="2:34" ht="13.2" x14ac:dyDescent="0.2">
      <c r="AH37" s="247"/>
    </row>
    <row r="38" spans="2:34" ht="13.2" x14ac:dyDescent="0.2">
      <c r="AG38" s="247"/>
      <c r="AH38" s="247"/>
    </row>
    <row r="39" spans="2:34" ht="13.2" x14ac:dyDescent="0.2"/>
    <row r="40" spans="2:34" ht="13.2" x14ac:dyDescent="0.2">
      <c r="X40" s="247"/>
    </row>
    <row r="41" spans="2:34" ht="13.2" x14ac:dyDescent="0.2">
      <c r="R41" s="247"/>
    </row>
    <row r="42" spans="2:34" ht="13.2" x14ac:dyDescent="0.2">
      <c r="W42" s="247"/>
    </row>
    <row r="43" spans="2:34" ht="13.2" x14ac:dyDescent="0.2">
      <c r="Y43" s="247"/>
      <c r="Z43" s="247"/>
      <c r="AA43" s="247"/>
      <c r="AB43" s="247"/>
      <c r="AC43" s="247"/>
      <c r="AD43" s="247"/>
      <c r="AE43" s="247"/>
      <c r="AF43" s="247"/>
      <c r="AG43" s="247"/>
      <c r="AH43" s="247"/>
    </row>
    <row r="44" spans="2:34" ht="13.2" x14ac:dyDescent="0.2">
      <c r="AH44" s="247"/>
    </row>
    <row r="45" spans="2:34" ht="13.2" x14ac:dyDescent="0.2">
      <c r="X45" s="247"/>
    </row>
    <row r="46" spans="2:34" ht="13.2" x14ac:dyDescent="0.2"/>
    <row r="47" spans="2:34" ht="13.2" x14ac:dyDescent="0.2"/>
    <row r="48" spans="2:34" ht="13.2" x14ac:dyDescent="0.2">
      <c r="W48" s="247"/>
      <c r="Y48" s="247"/>
      <c r="Z48" s="247"/>
      <c r="AA48" s="247"/>
      <c r="AB48" s="247"/>
      <c r="AC48" s="247"/>
      <c r="AD48" s="247"/>
      <c r="AE48" s="247"/>
      <c r="AF48" s="247"/>
      <c r="AG48" s="247"/>
      <c r="AH48" s="247"/>
    </row>
    <row r="49" spans="28:34" ht="13.2" x14ac:dyDescent="0.2"/>
    <row r="50" spans="28:34" ht="13.2" x14ac:dyDescent="0.2">
      <c r="AE50" s="247"/>
      <c r="AF50" s="247"/>
      <c r="AG50" s="247"/>
      <c r="AH50" s="247"/>
    </row>
    <row r="51" spans="28:34" ht="13.2" x14ac:dyDescent="0.2">
      <c r="AC51" s="247"/>
      <c r="AD51" s="247"/>
      <c r="AE51" s="247"/>
      <c r="AF51" s="247"/>
      <c r="AG51" s="247"/>
      <c r="AH51" s="247"/>
    </row>
    <row r="52" spans="28:34" ht="13.2" x14ac:dyDescent="0.2"/>
    <row r="53" spans="28:34" ht="13.2" x14ac:dyDescent="0.2">
      <c r="AF53" s="247"/>
      <c r="AG53" s="247"/>
      <c r="AH53" s="247"/>
    </row>
    <row r="54" spans="28:34" ht="13.2" x14ac:dyDescent="0.2">
      <c r="AH54" s="247"/>
    </row>
    <row r="55" spans="28:34" ht="13.2" x14ac:dyDescent="0.2"/>
    <row r="56" spans="28:34" ht="13.2" x14ac:dyDescent="0.2">
      <c r="AB56" s="247"/>
      <c r="AC56" s="247"/>
      <c r="AD56" s="247"/>
      <c r="AE56" s="247"/>
      <c r="AF56" s="247"/>
      <c r="AG56" s="247"/>
      <c r="AH56" s="247"/>
    </row>
    <row r="57" spans="28:34" ht="13.2" x14ac:dyDescent="0.2">
      <c r="AH57" s="247"/>
    </row>
    <row r="58" spans="28:34" ht="13.2" x14ac:dyDescent="0.2">
      <c r="AH58" s="247"/>
    </row>
    <row r="59" spans="28:34" ht="13.2" x14ac:dyDescent="0.2"/>
    <row r="60" spans="28:34" ht="13.2" x14ac:dyDescent="0.2"/>
    <row r="61" spans="28:34" ht="13.2" x14ac:dyDescent="0.2"/>
    <row r="62" spans="28:34" ht="13.2" x14ac:dyDescent="0.2"/>
    <row r="63" spans="28:34" ht="13.2" x14ac:dyDescent="0.2">
      <c r="AH63" s="247"/>
    </row>
    <row r="64" spans="28:34" ht="13.2" x14ac:dyDescent="0.2">
      <c r="AG64" s="247"/>
      <c r="AH64" s="247"/>
    </row>
    <row r="65" spans="28:34" ht="13.2" x14ac:dyDescent="0.2"/>
    <row r="66" spans="28:34" ht="13.2" x14ac:dyDescent="0.2"/>
    <row r="67" spans="28:34" ht="13.2" x14ac:dyDescent="0.2"/>
    <row r="68" spans="28:34" ht="13.2" x14ac:dyDescent="0.2">
      <c r="AB68" s="247"/>
      <c r="AC68" s="247"/>
      <c r="AD68" s="247"/>
      <c r="AE68" s="247"/>
      <c r="AF68" s="247"/>
      <c r="AG68" s="247"/>
      <c r="AH68" s="247"/>
    </row>
    <row r="69" spans="28:34" ht="13.2" x14ac:dyDescent="0.2">
      <c r="AF69" s="247"/>
      <c r="AG69" s="247"/>
      <c r="AH69" s="247"/>
    </row>
    <row r="70" spans="28:34" ht="13.2" x14ac:dyDescent="0.2"/>
    <row r="71" spans="28:34" ht="13.2" x14ac:dyDescent="0.2"/>
    <row r="72" spans="28:34" ht="13.2" x14ac:dyDescent="0.2"/>
    <row r="73" spans="28:34" ht="13.2" x14ac:dyDescent="0.2"/>
    <row r="74" spans="28:34" ht="13.2" x14ac:dyDescent="0.2"/>
    <row r="75" spans="28:34" ht="13.2" x14ac:dyDescent="0.2">
      <c r="AH75" s="247"/>
    </row>
    <row r="76" spans="28:34" ht="13.2" x14ac:dyDescent="0.2">
      <c r="AF76" s="247"/>
      <c r="AG76" s="247"/>
      <c r="AH76" s="247"/>
    </row>
    <row r="77" spans="28:34" ht="13.2" x14ac:dyDescent="0.2">
      <c r="AG77" s="247"/>
      <c r="AH77" s="247"/>
    </row>
    <row r="78" spans="28:34" ht="13.2" x14ac:dyDescent="0.2"/>
    <row r="79" spans="28:34" ht="13.2" x14ac:dyDescent="0.2"/>
    <row r="80" spans="28:34" ht="13.2" x14ac:dyDescent="0.2"/>
    <row r="81" spans="25:34" ht="13.2" x14ac:dyDescent="0.2"/>
    <row r="82" spans="25:34" ht="13.2" x14ac:dyDescent="0.2">
      <c r="Y82" s="247"/>
    </row>
    <row r="83" spans="25:34" ht="13.2" x14ac:dyDescent="0.2">
      <c r="Y83" s="247"/>
      <c r="Z83" s="247"/>
      <c r="AA83" s="247"/>
      <c r="AB83" s="247"/>
      <c r="AC83" s="247"/>
      <c r="AD83" s="247"/>
      <c r="AE83" s="247"/>
      <c r="AF83" s="247"/>
      <c r="AG83" s="247"/>
      <c r="AH83" s="247"/>
    </row>
    <row r="84" spans="25:34" ht="13.2" x14ac:dyDescent="0.2"/>
    <row r="85" spans="25:34" ht="13.2" x14ac:dyDescent="0.2"/>
    <row r="86" spans="25:34" ht="13.2" x14ac:dyDescent="0.2"/>
    <row r="87" spans="25:34" ht="13.2" x14ac:dyDescent="0.2"/>
    <row r="88" spans="25:34" ht="13.2" x14ac:dyDescent="0.2">
      <c r="AH88" s="24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7"/>
      <c r="AG94" s="247"/>
      <c r="AH94" s="247"/>
    </row>
    <row r="95" spans="25:34" ht="13.5" customHeight="1" x14ac:dyDescent="0.2">
      <c r="AH95" s="24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7"/>
    </row>
    <row r="102" spans="33:34" ht="13.5" customHeight="1" x14ac:dyDescent="0.2"/>
    <row r="103" spans="33:34" ht="13.5" customHeight="1" x14ac:dyDescent="0.2"/>
    <row r="104" spans="33:34" ht="13.5" customHeight="1" x14ac:dyDescent="0.2">
      <c r="AG104" s="247"/>
      <c r="AH104" s="24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7"/>
    </row>
    <row r="117" spans="34:122" ht="13.5" customHeight="1" x14ac:dyDescent="0.2"/>
    <row r="118" spans="34:122" ht="13.5" customHeight="1" x14ac:dyDescent="0.2"/>
    <row r="119" spans="34:122" ht="13.5" customHeight="1" x14ac:dyDescent="0.2"/>
    <row r="120" spans="34:122" ht="13.5" customHeight="1" x14ac:dyDescent="0.2">
      <c r="AH120" s="247"/>
    </row>
    <row r="121" spans="34:122" ht="13.5" customHeight="1" x14ac:dyDescent="0.2">
      <c r="AH121" s="247"/>
    </row>
    <row r="122" spans="34:122" ht="13.5" customHeight="1" x14ac:dyDescent="0.2"/>
    <row r="123" spans="34:122" ht="13.5" customHeight="1" x14ac:dyDescent="0.2"/>
    <row r="124" spans="34:122" ht="13.5" customHeight="1" x14ac:dyDescent="0.2"/>
    <row r="125" spans="34:122" ht="13.5" customHeight="1" x14ac:dyDescent="0.2">
      <c r="DR125" s="247" t="s">
        <v>481</v>
      </c>
    </row>
  </sheetData>
  <sheetProtection algorithmName="SHA-512" hashValue="XYm6x/Bunw1Ot0TeIMxZ/kc9+zNxM4lr2XWy308CiFidutbUuCA2al5li0Fbj7iee47GhaOCwpQcC+MZ6rqxDg==" saltValue="LFzSmWFF4xkKrau847i9h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A2943-3BF7-4845-905E-6FD36C11CA31}">
  <sheetPr>
    <tabColor rgb="FFFFFF00"/>
    <pageSetUpPr fitToPage="1"/>
  </sheetPr>
  <dimension ref="A1:DR125"/>
  <sheetViews>
    <sheetView showGridLines="0" topLeftCell="A76" zoomScale="71" zoomScaleNormal="71" zoomScaleSheetLayoutView="55" workbookViewId="0">
      <selection activeCell="BP72" sqref="BP72"/>
    </sheetView>
  </sheetViews>
  <sheetFormatPr defaultColWidth="0" defaultRowHeight="13.5" customHeight="1" zeroHeight="1" x14ac:dyDescent="0.2"/>
  <cols>
    <col min="1" max="34" width="2.44140625" style="248" customWidth="1"/>
    <col min="35" max="122" width="2.44140625" style="247" customWidth="1"/>
    <col min="123" max="16384" width="2.44140625" style="247" hidden="1"/>
  </cols>
  <sheetData>
    <row r="1" spans="2:34"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ht="13.2" x14ac:dyDescent="0.2">
      <c r="S2" s="247"/>
      <c r="AH2" s="247"/>
    </row>
    <row r="3" spans="2:34"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ht="13.2" x14ac:dyDescent="0.2"/>
    <row r="5" spans="2:34" ht="13.2" x14ac:dyDescent="0.2"/>
    <row r="6" spans="2:34" ht="13.2" x14ac:dyDescent="0.2"/>
    <row r="7" spans="2:34" ht="13.2" x14ac:dyDescent="0.2"/>
    <row r="8" spans="2:34" ht="13.2" x14ac:dyDescent="0.2"/>
    <row r="9" spans="2:34" ht="13.2" x14ac:dyDescent="0.2">
      <c r="AH9" s="247"/>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47"/>
    </row>
    <row r="18" spans="12:34" ht="13.2" x14ac:dyDescent="0.2"/>
    <row r="19" spans="12:34" ht="13.2" x14ac:dyDescent="0.2"/>
    <row r="20" spans="12:34" ht="13.2" x14ac:dyDescent="0.2">
      <c r="AH20" s="247"/>
    </row>
    <row r="21" spans="12:34" ht="13.2" x14ac:dyDescent="0.2">
      <c r="AH21" s="247"/>
    </row>
    <row r="22" spans="12:34" ht="13.2" x14ac:dyDescent="0.2"/>
    <row r="23" spans="12:34" ht="13.2" x14ac:dyDescent="0.2"/>
    <row r="24" spans="12:34" ht="13.2" x14ac:dyDescent="0.2">
      <c r="Q24" s="247"/>
    </row>
    <row r="25" spans="12:34" ht="13.2" x14ac:dyDescent="0.2"/>
    <row r="26" spans="12:34" ht="13.2" x14ac:dyDescent="0.2"/>
    <row r="27" spans="12:34" ht="13.2" x14ac:dyDescent="0.2"/>
    <row r="28" spans="12:34" ht="13.2" x14ac:dyDescent="0.2">
      <c r="O28" s="247"/>
      <c r="T28" s="247"/>
      <c r="AH28" s="247"/>
    </row>
    <row r="29" spans="12:34" ht="13.2" x14ac:dyDescent="0.2"/>
    <row r="30" spans="12:34" ht="13.2" x14ac:dyDescent="0.2"/>
    <row r="31" spans="12:34" ht="13.2" x14ac:dyDescent="0.2">
      <c r="Q31" s="247"/>
    </row>
    <row r="32" spans="12:34" ht="13.2" x14ac:dyDescent="0.2">
      <c r="L32" s="247"/>
    </row>
    <row r="33" spans="2:34" ht="13.2" x14ac:dyDescent="0.2">
      <c r="C33" s="247"/>
      <c r="E33" s="247"/>
      <c r="G33" s="247"/>
      <c r="I33" s="247"/>
      <c r="X33" s="247"/>
    </row>
    <row r="34" spans="2:34" ht="13.2" x14ac:dyDescent="0.2">
      <c r="B34" s="247"/>
      <c r="P34" s="247"/>
      <c r="R34" s="247"/>
      <c r="T34" s="247"/>
    </row>
    <row r="35" spans="2:34" ht="13.2" x14ac:dyDescent="0.2">
      <c r="D35" s="247"/>
      <c r="W35" s="247"/>
      <c r="AC35" s="247"/>
      <c r="AD35" s="247"/>
      <c r="AE35" s="247"/>
      <c r="AF35" s="247"/>
      <c r="AG35" s="247"/>
      <c r="AH35" s="247"/>
    </row>
    <row r="36" spans="2:34" ht="13.2" x14ac:dyDescent="0.2">
      <c r="H36" s="247"/>
      <c r="J36" s="247"/>
      <c r="K36" s="247"/>
      <c r="M36" s="247"/>
      <c r="Y36" s="247"/>
      <c r="Z36" s="247"/>
      <c r="AA36" s="247"/>
      <c r="AB36" s="247"/>
      <c r="AC36" s="247"/>
      <c r="AD36" s="247"/>
      <c r="AE36" s="247"/>
      <c r="AF36" s="247"/>
      <c r="AG36" s="247"/>
      <c r="AH36" s="247"/>
    </row>
    <row r="37" spans="2:34" ht="13.2" x14ac:dyDescent="0.2">
      <c r="AH37" s="247"/>
    </row>
    <row r="38" spans="2:34" ht="13.2" x14ac:dyDescent="0.2">
      <c r="AG38" s="247"/>
      <c r="AH38" s="247"/>
    </row>
    <row r="39" spans="2:34" ht="13.2" x14ac:dyDescent="0.2"/>
    <row r="40" spans="2:34" ht="13.2" x14ac:dyDescent="0.2">
      <c r="X40" s="247"/>
    </row>
    <row r="41" spans="2:34" ht="13.2" x14ac:dyDescent="0.2">
      <c r="R41" s="247"/>
    </row>
    <row r="42" spans="2:34" ht="13.2" x14ac:dyDescent="0.2">
      <c r="W42" s="247"/>
    </row>
    <row r="43" spans="2:34" ht="13.2" x14ac:dyDescent="0.2">
      <c r="Y43" s="247"/>
      <c r="Z43" s="247"/>
      <c r="AA43" s="247"/>
      <c r="AB43" s="247"/>
      <c r="AC43" s="247"/>
      <c r="AD43" s="247"/>
      <c r="AE43" s="247"/>
      <c r="AF43" s="247"/>
      <c r="AG43" s="247"/>
      <c r="AH43" s="247"/>
    </row>
    <row r="44" spans="2:34" ht="13.2" x14ac:dyDescent="0.2">
      <c r="AH44" s="247"/>
    </row>
    <row r="45" spans="2:34" ht="13.2" x14ac:dyDescent="0.2">
      <c r="X45" s="247"/>
    </row>
    <row r="46" spans="2:34" ht="13.2" x14ac:dyDescent="0.2"/>
    <row r="47" spans="2:34" ht="13.2" x14ac:dyDescent="0.2"/>
    <row r="48" spans="2:34" ht="13.2" x14ac:dyDescent="0.2">
      <c r="W48" s="247"/>
      <c r="Y48" s="247"/>
      <c r="Z48" s="247"/>
      <c r="AA48" s="247"/>
      <c r="AB48" s="247"/>
      <c r="AC48" s="247"/>
      <c r="AD48" s="247"/>
      <c r="AE48" s="247"/>
      <c r="AF48" s="247"/>
      <c r="AG48" s="247"/>
      <c r="AH48" s="247"/>
    </row>
    <row r="49" spans="28:34" ht="13.2" x14ac:dyDescent="0.2"/>
    <row r="50" spans="28:34" ht="13.2" x14ac:dyDescent="0.2">
      <c r="AE50" s="247"/>
      <c r="AF50" s="247"/>
      <c r="AG50" s="247"/>
      <c r="AH50" s="247"/>
    </row>
    <row r="51" spans="28:34" ht="13.2" x14ac:dyDescent="0.2">
      <c r="AC51" s="247"/>
      <c r="AD51" s="247"/>
      <c r="AE51" s="247"/>
      <c r="AF51" s="247"/>
      <c r="AG51" s="247"/>
      <c r="AH51" s="247"/>
    </row>
    <row r="52" spans="28:34" ht="13.2" x14ac:dyDescent="0.2"/>
    <row r="53" spans="28:34" ht="13.2" x14ac:dyDescent="0.2">
      <c r="AF53" s="247"/>
      <c r="AG53" s="247"/>
      <c r="AH53" s="247"/>
    </row>
    <row r="54" spans="28:34" ht="13.2" x14ac:dyDescent="0.2">
      <c r="AH54" s="247"/>
    </row>
    <row r="55" spans="28:34" ht="13.2" x14ac:dyDescent="0.2"/>
    <row r="56" spans="28:34" ht="13.2" x14ac:dyDescent="0.2">
      <c r="AB56" s="247"/>
      <c r="AC56" s="247"/>
      <c r="AD56" s="247"/>
      <c r="AE56" s="247"/>
      <c r="AF56" s="247"/>
      <c r="AG56" s="247"/>
      <c r="AH56" s="247"/>
    </row>
    <row r="57" spans="28:34" ht="13.2" x14ac:dyDescent="0.2">
      <c r="AH57" s="247"/>
    </row>
    <row r="58" spans="28:34" ht="13.2" x14ac:dyDescent="0.2">
      <c r="AH58" s="247"/>
    </row>
    <row r="59" spans="28:34" ht="13.2" x14ac:dyDescent="0.2">
      <c r="AG59" s="247"/>
      <c r="AH59" s="247"/>
    </row>
    <row r="60" spans="28:34" ht="13.2" x14ac:dyDescent="0.2"/>
    <row r="61" spans="28:34" ht="13.2" x14ac:dyDescent="0.2"/>
    <row r="62" spans="28:34" ht="13.2" x14ac:dyDescent="0.2"/>
    <row r="63" spans="28:34" ht="13.2" x14ac:dyDescent="0.2">
      <c r="AH63" s="247"/>
    </row>
    <row r="64" spans="28:34" ht="13.2" x14ac:dyDescent="0.2">
      <c r="AG64" s="247"/>
      <c r="AH64" s="247"/>
    </row>
    <row r="65" spans="28:34" ht="13.2" x14ac:dyDescent="0.2"/>
    <row r="66" spans="28:34" ht="13.2" x14ac:dyDescent="0.2"/>
    <row r="67" spans="28:34" ht="13.2" x14ac:dyDescent="0.2"/>
    <row r="68" spans="28:34" ht="13.2" x14ac:dyDescent="0.2">
      <c r="AB68" s="247"/>
      <c r="AC68" s="247"/>
      <c r="AD68" s="247"/>
      <c r="AE68" s="247"/>
      <c r="AF68" s="247"/>
      <c r="AG68" s="247"/>
      <c r="AH68" s="247"/>
    </row>
    <row r="69" spans="28:34" ht="13.2" x14ac:dyDescent="0.2">
      <c r="AF69" s="247"/>
      <c r="AG69" s="247"/>
      <c r="AH69" s="247"/>
    </row>
    <row r="70" spans="28:34" ht="13.2" x14ac:dyDescent="0.2"/>
    <row r="71" spans="28:34" ht="13.2" x14ac:dyDescent="0.2"/>
    <row r="72" spans="28:34" ht="13.2" x14ac:dyDescent="0.2"/>
    <row r="73" spans="28:34" ht="13.2" x14ac:dyDescent="0.2"/>
    <row r="74" spans="28:34" ht="13.2" x14ac:dyDescent="0.2"/>
    <row r="75" spans="28:34" ht="13.2" x14ac:dyDescent="0.2">
      <c r="AH75" s="247"/>
    </row>
    <row r="76" spans="28:34" ht="13.2" x14ac:dyDescent="0.2">
      <c r="AF76" s="247"/>
      <c r="AG76" s="247"/>
      <c r="AH76" s="247"/>
    </row>
    <row r="77" spans="28:34" ht="13.2" x14ac:dyDescent="0.2">
      <c r="AG77" s="247"/>
      <c r="AH77" s="247"/>
    </row>
    <row r="78" spans="28:34" ht="13.2" x14ac:dyDescent="0.2"/>
    <row r="79" spans="28:34" ht="13.2" x14ac:dyDescent="0.2"/>
    <row r="80" spans="28:34" ht="13.2" x14ac:dyDescent="0.2"/>
    <row r="81" spans="25:34" ht="13.2" x14ac:dyDescent="0.2"/>
    <row r="82" spans="25:34" ht="13.2" x14ac:dyDescent="0.2">
      <c r="Y82" s="247"/>
    </row>
    <row r="83" spans="25:34" ht="13.2" x14ac:dyDescent="0.2">
      <c r="Y83" s="247"/>
      <c r="Z83" s="247"/>
      <c r="AA83" s="247"/>
      <c r="AB83" s="247"/>
      <c r="AC83" s="247"/>
      <c r="AD83" s="247"/>
      <c r="AE83" s="247"/>
      <c r="AF83" s="247"/>
      <c r="AG83" s="247"/>
      <c r="AH83" s="247"/>
    </row>
    <row r="84" spans="25:34" ht="13.2" x14ac:dyDescent="0.2"/>
    <row r="85" spans="25:34" ht="13.2" x14ac:dyDescent="0.2"/>
    <row r="86" spans="25:34" ht="13.2" x14ac:dyDescent="0.2"/>
    <row r="87" spans="25:34" ht="13.2" x14ac:dyDescent="0.2"/>
    <row r="88" spans="25:34" ht="13.2" x14ac:dyDescent="0.2">
      <c r="AH88" s="24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47"/>
      <c r="AG94" s="247"/>
      <c r="AH94" s="247"/>
    </row>
    <row r="95" spans="25:34" ht="13.5" customHeight="1" x14ac:dyDescent="0.2">
      <c r="AH95" s="24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47"/>
    </row>
    <row r="102" spans="33:34" ht="13.5" customHeight="1" x14ac:dyDescent="0.2"/>
    <row r="103" spans="33:34" ht="13.5" customHeight="1" x14ac:dyDescent="0.2"/>
    <row r="104" spans="33:34" ht="13.5" customHeight="1" x14ac:dyDescent="0.2">
      <c r="AG104" s="247"/>
      <c r="AH104" s="24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47"/>
    </row>
    <row r="117" spans="34:122" ht="13.5" customHeight="1" x14ac:dyDescent="0.2"/>
    <row r="118" spans="34:122" ht="13.5" customHeight="1" x14ac:dyDescent="0.2"/>
    <row r="119" spans="34:122" ht="13.5" customHeight="1" x14ac:dyDescent="0.2"/>
    <row r="120" spans="34:122" ht="13.5" customHeight="1" x14ac:dyDescent="0.2">
      <c r="AH120" s="247"/>
    </row>
    <row r="121" spans="34:122" ht="13.5" customHeight="1" x14ac:dyDescent="0.2">
      <c r="AH121" s="247"/>
    </row>
    <row r="122" spans="34:122" ht="13.5" customHeight="1" x14ac:dyDescent="0.2"/>
    <row r="123" spans="34:122" ht="13.5" customHeight="1" x14ac:dyDescent="0.2"/>
    <row r="124" spans="34:122" ht="13.5" customHeight="1" x14ac:dyDescent="0.2"/>
    <row r="125" spans="34:122" ht="13.5" customHeight="1" x14ac:dyDescent="0.2">
      <c r="DR125" s="247" t="s">
        <v>481</v>
      </c>
    </row>
  </sheetData>
  <sheetProtection algorithmName="SHA-512" hashValue="84usEr8+lbd6bWk/Yvn9fZrCZyS73WsGHmKzyBZ2eNXaI60hXCqETbGsEz9YD7PizcsGfUhmKJ0lqnCgedXFDw==" saltValue="ujF+oOZC5gclBJs+vUc7vw=="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530</v>
      </c>
      <c r="G2" s="139"/>
      <c r="H2" s="140"/>
    </row>
    <row r="3" spans="1:8" x14ac:dyDescent="0.2">
      <c r="A3" s="136" t="s">
        <v>523</v>
      </c>
      <c r="B3" s="141"/>
      <c r="C3" s="142"/>
      <c r="D3" s="143">
        <v>108013</v>
      </c>
      <c r="E3" s="144"/>
      <c r="F3" s="145">
        <v>92632</v>
      </c>
      <c r="G3" s="146"/>
      <c r="H3" s="147"/>
    </row>
    <row r="4" spans="1:8" x14ac:dyDescent="0.2">
      <c r="A4" s="148"/>
      <c r="B4" s="149"/>
      <c r="C4" s="150"/>
      <c r="D4" s="151">
        <v>53450</v>
      </c>
      <c r="E4" s="152"/>
      <c r="F4" s="153">
        <v>47978</v>
      </c>
      <c r="G4" s="154"/>
      <c r="H4" s="155"/>
    </row>
    <row r="5" spans="1:8" x14ac:dyDescent="0.2">
      <c r="A5" s="136" t="s">
        <v>525</v>
      </c>
      <c r="B5" s="141"/>
      <c r="C5" s="142"/>
      <c r="D5" s="143">
        <v>126232</v>
      </c>
      <c r="E5" s="144"/>
      <c r="F5" s="145">
        <v>96469</v>
      </c>
      <c r="G5" s="146"/>
      <c r="H5" s="147"/>
    </row>
    <row r="6" spans="1:8" x14ac:dyDescent="0.2">
      <c r="A6" s="148"/>
      <c r="B6" s="149"/>
      <c r="C6" s="150"/>
      <c r="D6" s="151">
        <v>67443</v>
      </c>
      <c r="E6" s="152"/>
      <c r="F6" s="153">
        <v>49775</v>
      </c>
      <c r="G6" s="154"/>
      <c r="H6" s="155"/>
    </row>
    <row r="7" spans="1:8" x14ac:dyDescent="0.2">
      <c r="A7" s="136" t="s">
        <v>526</v>
      </c>
      <c r="B7" s="141"/>
      <c r="C7" s="142"/>
      <c r="D7" s="143">
        <v>133519</v>
      </c>
      <c r="E7" s="144"/>
      <c r="F7" s="145">
        <v>85743</v>
      </c>
      <c r="G7" s="146"/>
      <c r="H7" s="147"/>
    </row>
    <row r="8" spans="1:8" x14ac:dyDescent="0.2">
      <c r="A8" s="148"/>
      <c r="B8" s="149"/>
      <c r="C8" s="150"/>
      <c r="D8" s="151">
        <v>67718</v>
      </c>
      <c r="E8" s="152"/>
      <c r="F8" s="153">
        <v>45231</v>
      </c>
      <c r="G8" s="154"/>
      <c r="H8" s="155"/>
    </row>
    <row r="9" spans="1:8" x14ac:dyDescent="0.2">
      <c r="A9" s="136" t="s">
        <v>527</v>
      </c>
      <c r="B9" s="141"/>
      <c r="C9" s="142"/>
      <c r="D9" s="143">
        <v>163402</v>
      </c>
      <c r="E9" s="144"/>
      <c r="F9" s="145">
        <v>92509</v>
      </c>
      <c r="G9" s="146"/>
      <c r="H9" s="147"/>
    </row>
    <row r="10" spans="1:8" x14ac:dyDescent="0.2">
      <c r="A10" s="148"/>
      <c r="B10" s="149"/>
      <c r="C10" s="150"/>
      <c r="D10" s="151">
        <v>70434</v>
      </c>
      <c r="E10" s="152"/>
      <c r="F10" s="153">
        <v>52274</v>
      </c>
      <c r="G10" s="154"/>
      <c r="H10" s="155"/>
    </row>
    <row r="11" spans="1:8" x14ac:dyDescent="0.2">
      <c r="A11" s="136" t="s">
        <v>528</v>
      </c>
      <c r="B11" s="141"/>
      <c r="C11" s="142"/>
      <c r="D11" s="143">
        <v>290111</v>
      </c>
      <c r="E11" s="144"/>
      <c r="F11" s="145">
        <v>98544</v>
      </c>
      <c r="G11" s="146"/>
      <c r="H11" s="147"/>
    </row>
    <row r="12" spans="1:8" x14ac:dyDescent="0.2">
      <c r="A12" s="148"/>
      <c r="B12" s="149"/>
      <c r="C12" s="156"/>
      <c r="D12" s="151">
        <v>152913</v>
      </c>
      <c r="E12" s="152"/>
      <c r="F12" s="153">
        <v>55816</v>
      </c>
      <c r="G12" s="154"/>
      <c r="H12" s="155"/>
    </row>
    <row r="13" spans="1:8" x14ac:dyDescent="0.2">
      <c r="A13" s="136"/>
      <c r="B13" s="141"/>
      <c r="C13" s="157"/>
      <c r="D13" s="158">
        <v>164255</v>
      </c>
      <c r="E13" s="159"/>
      <c r="F13" s="160">
        <v>93179</v>
      </c>
      <c r="G13" s="161"/>
      <c r="H13" s="147"/>
    </row>
    <row r="14" spans="1:8" x14ac:dyDescent="0.2">
      <c r="A14" s="148"/>
      <c r="B14" s="149"/>
      <c r="C14" s="150"/>
      <c r="D14" s="151">
        <v>82392</v>
      </c>
      <c r="E14" s="152"/>
      <c r="F14" s="153">
        <v>50215</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5.18</v>
      </c>
      <c r="C19" s="162">
        <f>ROUND(VALUE(SUBSTITUTE(実質収支比率等に係る経年分析!G$48,"▲","-")),2)</f>
        <v>6</v>
      </c>
      <c r="D19" s="162">
        <f>ROUND(VALUE(SUBSTITUTE(実質収支比率等に係る経年分析!H$48,"▲","-")),2)</f>
        <v>5.37</v>
      </c>
      <c r="E19" s="162">
        <f>ROUND(VALUE(SUBSTITUTE(実質収支比率等に係る経年分析!I$48,"▲","-")),2)</f>
        <v>6.42</v>
      </c>
      <c r="F19" s="162">
        <f>ROUND(VALUE(SUBSTITUTE(実質収支比率等に係る経年分析!J$48,"▲","-")),2)</f>
        <v>6.73</v>
      </c>
    </row>
    <row r="20" spans="1:11" x14ac:dyDescent="0.2">
      <c r="A20" s="162" t="s">
        <v>53</v>
      </c>
      <c r="B20" s="162">
        <f>ROUND(VALUE(SUBSTITUTE(実質収支比率等に係る経年分析!F$47,"▲","-")),2)</f>
        <v>8.9</v>
      </c>
      <c r="C20" s="162">
        <f>ROUND(VALUE(SUBSTITUTE(実質収支比率等に係る経年分析!G$47,"▲","-")),2)</f>
        <v>10.56</v>
      </c>
      <c r="D20" s="162">
        <f>ROUND(VALUE(SUBSTITUTE(実質収支比率等に係る経年分析!H$47,"▲","-")),2)</f>
        <v>12.39</v>
      </c>
      <c r="E20" s="162">
        <f>ROUND(VALUE(SUBSTITUTE(実質収支比率等に係る経年分析!I$47,"▲","-")),2)</f>
        <v>13.04</v>
      </c>
      <c r="F20" s="162">
        <f>ROUND(VALUE(SUBSTITUTE(実質収支比率等に係る経年分析!J$47,"▲","-")),2)</f>
        <v>13.85</v>
      </c>
    </row>
    <row r="21" spans="1:11" x14ac:dyDescent="0.2">
      <c r="A21" s="162" t="s">
        <v>54</v>
      </c>
      <c r="B21" s="162">
        <f>IF(ISNUMBER(VALUE(SUBSTITUTE(実質収支比率等に係る経年分析!F$49,"▲","-"))),ROUND(VALUE(SUBSTITUTE(実質収支比率等に係る経年分析!F$49,"▲","-")),2),NA())</f>
        <v>1.8</v>
      </c>
      <c r="C21" s="162">
        <f>IF(ISNUMBER(VALUE(SUBSTITUTE(実質収支比率等に係る経年分析!G$49,"▲","-"))),ROUND(VALUE(SUBSTITUTE(実質収支比率等に係る経年分析!G$49,"▲","-")),2),NA())</f>
        <v>3.19</v>
      </c>
      <c r="D21" s="162">
        <f>IF(ISNUMBER(VALUE(SUBSTITUTE(実質収支比率等に係る経年分析!H$49,"▲","-"))),ROUND(VALUE(SUBSTITUTE(実質収支比率等に係る経年分析!H$49,"▲","-")),2),NA())</f>
        <v>0.7</v>
      </c>
      <c r="E21" s="162">
        <f>IF(ISNUMBER(VALUE(SUBSTITUTE(実質収支比率等に係る経年分析!I$49,"▲","-"))),ROUND(VALUE(SUBSTITUTE(実質収支比率等に係る経年分析!I$49,"▲","-")),2),NA())</f>
        <v>1.76</v>
      </c>
      <c r="F21" s="162">
        <f>IF(ISNUMBER(VALUE(SUBSTITUTE(実質収支比率等に係る経年分析!J$49,"▲","-"))),ROUND(VALUE(SUBSTITUTE(実質収支比率等に係る経年分析!J$49,"▲","-")),2),NA())</f>
        <v>1.0900000000000001</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高梁市後期高齢者医療特別会計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高梁市地域開発事業特別会計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0.03</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0.18</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0.13</v>
      </c>
    </row>
    <row r="31" spans="1:11" x14ac:dyDescent="0.2">
      <c r="A31" s="163" t="str">
        <f>IF(連結実質赤字比率に係る赤字・黒字の構成分析!C$39="",NA(),連結実質赤字比率に係る赤字・黒字の構成分析!C$39)</f>
        <v>高梁市国民健康保険特別会計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0.87</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0.47</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v>
      </c>
    </row>
    <row r="32" spans="1:11" x14ac:dyDescent="0.2">
      <c r="A32" s="163" t="str">
        <f>IF(連結実質赤字比率に係る赤字・黒字の構成分析!C$38="",NA(),連結実質赤字比率に係る赤字・黒字の構成分析!C$38)</f>
        <v>高梁市介護保険特別会計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0.61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1.32</v>
      </c>
    </row>
    <row r="33" spans="1:16" x14ac:dyDescent="0.2">
      <c r="A33" s="163" t="str">
        <f>IF(連結実質赤字比率に係る赤字・黒字の構成分析!C$37="",NA(),連結実質赤字比率に係る赤字・黒字の構成分析!C$37)</f>
        <v>高梁市下水道事業特別会計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0.67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0.53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0.74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1.06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1.41</v>
      </c>
    </row>
    <row r="34" spans="1:16" x14ac:dyDescent="0.2">
      <c r="A34" s="163" t="str">
        <f>IF(連結実質赤字比率に係る赤字・黒字の構成分析!C$36="",NA(),連結実質赤字比率に係る赤字・黒字の構成分析!C$36)</f>
        <v>高梁市水道事業特別会計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5.46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5.27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5.46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5.13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4.9800000000000004</v>
      </c>
    </row>
    <row r="35" spans="1:16" x14ac:dyDescent="0.2">
      <c r="A35" s="163" t="str">
        <f>IF(連結実質赤字比率に係る赤字・黒字の構成分析!C$35="",NA(),連結実質赤字比率に係る赤字・黒字の構成分析!C$35)</f>
        <v>高梁市国民健康保険成羽病院事業会計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10.37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9.61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9.17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7.72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6.11</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5.16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5.99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5.36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6.41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6.72</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3130</v>
      </c>
      <c r="E42" s="164"/>
      <c r="F42" s="164"/>
      <c r="G42" s="164">
        <f>'実質公債費比率（分子）の構造'!L$52</f>
        <v>3365</v>
      </c>
      <c r="H42" s="164"/>
      <c r="I42" s="164"/>
      <c r="J42" s="164">
        <f>'実質公債費比率（分子）の構造'!M$52</f>
        <v>3405</v>
      </c>
      <c r="K42" s="164"/>
      <c r="L42" s="164"/>
      <c r="M42" s="164">
        <f>'実質公債費比率（分子）の構造'!N$52</f>
        <v>3456</v>
      </c>
      <c r="N42" s="164"/>
      <c r="O42" s="164"/>
      <c r="P42" s="164">
        <f>'実質公債費比率（分子）の構造'!O$52</f>
        <v>3287</v>
      </c>
    </row>
    <row r="43" spans="1:16" x14ac:dyDescent="0.2">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f>'実質公債費比率（分子）の構造'!O$51</f>
        <v>1</v>
      </c>
      <c r="O43" s="164"/>
      <c r="P43" s="164"/>
    </row>
    <row r="44" spans="1:16" x14ac:dyDescent="0.2">
      <c r="A44" s="164" t="s">
        <v>62</v>
      </c>
      <c r="B44" s="164">
        <f>'実質公債費比率（分子）の構造'!K$50</f>
        <v>13</v>
      </c>
      <c r="C44" s="164"/>
      <c r="D44" s="164"/>
      <c r="E44" s="164">
        <f>'実質公債費比率（分子）の構造'!L$50</f>
        <v>16</v>
      </c>
      <c r="F44" s="164"/>
      <c r="G44" s="164"/>
      <c r="H44" s="164">
        <f>'実質公債費比率（分子）の構造'!M$50</f>
        <v>10</v>
      </c>
      <c r="I44" s="164"/>
      <c r="J44" s="164"/>
      <c r="K44" s="164">
        <f>'実質公債費比率（分子）の構造'!N$50</f>
        <v>9</v>
      </c>
      <c r="L44" s="164"/>
      <c r="M44" s="164"/>
      <c r="N44" s="164">
        <f>'実質公債費比率（分子）の構造'!O$50</f>
        <v>9</v>
      </c>
      <c r="O44" s="164"/>
      <c r="P44" s="164"/>
    </row>
    <row r="45" spans="1:16" x14ac:dyDescent="0.2">
      <c r="A45" s="164" t="s">
        <v>63</v>
      </c>
      <c r="B45" s="164">
        <f>'実質公債費比率（分子）の構造'!K$49</f>
        <v>21</v>
      </c>
      <c r="C45" s="164"/>
      <c r="D45" s="164"/>
      <c r="E45" s="164">
        <f>'実質公債費比率（分子）の構造'!L$49</f>
        <v>29</v>
      </c>
      <c r="F45" s="164"/>
      <c r="G45" s="164"/>
      <c r="H45" s="164">
        <f>'実質公債費比率（分子）の構造'!M$49</f>
        <v>29</v>
      </c>
      <c r="I45" s="164"/>
      <c r="J45" s="164"/>
      <c r="K45" s="164">
        <f>'実質公債費比率（分子）の構造'!N$49</f>
        <v>29</v>
      </c>
      <c r="L45" s="164"/>
      <c r="M45" s="164"/>
      <c r="N45" s="164">
        <f>'実質公債費比率（分子）の構造'!O$49</f>
        <v>29</v>
      </c>
      <c r="O45" s="164"/>
      <c r="P45" s="164"/>
    </row>
    <row r="46" spans="1:16" x14ac:dyDescent="0.2">
      <c r="A46" s="164" t="s">
        <v>64</v>
      </c>
      <c r="B46" s="164">
        <f>'実質公債費比率（分子）の構造'!K$48</f>
        <v>851</v>
      </c>
      <c r="C46" s="164"/>
      <c r="D46" s="164"/>
      <c r="E46" s="164">
        <f>'実質公債費比率（分子）の構造'!L$48</f>
        <v>672</v>
      </c>
      <c r="F46" s="164"/>
      <c r="G46" s="164"/>
      <c r="H46" s="164">
        <f>'実質公債費比率（分子）の構造'!M$48</f>
        <v>738</v>
      </c>
      <c r="I46" s="164"/>
      <c r="J46" s="164"/>
      <c r="K46" s="164">
        <f>'実質公債費比率（分子）の構造'!N$48</f>
        <v>656</v>
      </c>
      <c r="L46" s="164"/>
      <c r="M46" s="164"/>
      <c r="N46" s="164">
        <f>'実質公債費比率（分子）の構造'!O$48</f>
        <v>703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3547</v>
      </c>
      <c r="C49" s="164"/>
      <c r="D49" s="164"/>
      <c r="E49" s="164">
        <f>'実質公債費比率（分子）の構造'!L$45</f>
        <v>3844</v>
      </c>
      <c r="F49" s="164"/>
      <c r="G49" s="164"/>
      <c r="H49" s="164">
        <f>'実質公債費比率（分子）の構造'!M$45</f>
        <v>3987</v>
      </c>
      <c r="I49" s="164"/>
      <c r="J49" s="164"/>
      <c r="K49" s="164">
        <f>'実質公債費比率（分子）の構造'!N$45</f>
        <v>3871</v>
      </c>
      <c r="L49" s="164"/>
      <c r="M49" s="164"/>
      <c r="N49" s="164">
        <f>'実質公債費比率（分子）の構造'!O$45</f>
        <v>3720</v>
      </c>
      <c r="O49" s="164"/>
      <c r="P49" s="164"/>
    </row>
    <row r="50" spans="1:16" x14ac:dyDescent="0.2">
      <c r="A50" s="164" t="s">
        <v>67</v>
      </c>
      <c r="B50" s="164" t="e">
        <f>NA()</f>
        <v>#N/A</v>
      </c>
      <c r="C50" s="164">
        <f>IF(ISNUMBER('実質公債費比率（分子）の構造'!K$53),'実質公債費比率（分子）の構造'!K$53,NA())</f>
        <v>1302</v>
      </c>
      <c r="D50" s="164" t="e">
        <f>NA()</f>
        <v>#N/A</v>
      </c>
      <c r="E50" s="164" t="e">
        <f>NA()</f>
        <v>#N/A</v>
      </c>
      <c r="F50" s="164">
        <f>IF(ISNUMBER('実質公債費比率（分子）の構造'!L$53),'実質公債費比率（分子）の構造'!L$53,NA())</f>
        <v>1196</v>
      </c>
      <c r="G50" s="164" t="e">
        <f>NA()</f>
        <v>#N/A</v>
      </c>
      <c r="H50" s="164" t="e">
        <f>NA()</f>
        <v>#N/A</v>
      </c>
      <c r="I50" s="164">
        <f>IF(ISNUMBER('実質公債費比率（分子）の構造'!M$53),'実質公債費比率（分子）の構造'!M$53,NA())</f>
        <v>1359</v>
      </c>
      <c r="J50" s="164" t="e">
        <f>NA()</f>
        <v>#N/A</v>
      </c>
      <c r="K50" s="164" t="e">
        <f>NA()</f>
        <v>#N/A</v>
      </c>
      <c r="L50" s="164">
        <f>IF(ISNUMBER('実質公債費比率（分子）の構造'!N$53),'実質公債費比率（分子）の構造'!N$53,NA())</f>
        <v>1109</v>
      </c>
      <c r="M50" s="164" t="e">
        <f>NA()</f>
        <v>#N/A</v>
      </c>
      <c r="N50" s="164" t="e">
        <f>NA()</f>
        <v>#N/A</v>
      </c>
      <c r="O50" s="164">
        <f>IF(ISNUMBER('実質公債費比率（分子）の構造'!O$53),'実質公債費比率（分子）の構造'!O$53,NA())</f>
        <v>1175</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28814</v>
      </c>
      <c r="E56" s="163"/>
      <c r="F56" s="163"/>
      <c r="G56" s="163">
        <f>'将来負担比率（分子）の構造'!J$52</f>
        <v>28764</v>
      </c>
      <c r="H56" s="163"/>
      <c r="I56" s="163"/>
      <c r="J56" s="163">
        <f>'将来負担比率（分子）の構造'!K$52</f>
        <v>27885</v>
      </c>
      <c r="K56" s="163"/>
      <c r="L56" s="163"/>
      <c r="M56" s="163">
        <f>'将来負担比率（分子）の構造'!L$52</f>
        <v>27965</v>
      </c>
      <c r="N56" s="163"/>
      <c r="O56" s="163"/>
      <c r="P56" s="163">
        <f>'将来負担比率（分子）の構造'!M$52</f>
        <v>29287</v>
      </c>
    </row>
    <row r="57" spans="1:16" x14ac:dyDescent="0.2">
      <c r="A57" s="163" t="s">
        <v>42</v>
      </c>
      <c r="B57" s="163"/>
      <c r="C57" s="163"/>
      <c r="D57" s="163">
        <f>'将来負担比率（分子）の構造'!I$51</f>
        <v>1440</v>
      </c>
      <c r="E57" s="163"/>
      <c r="F57" s="163"/>
      <c r="G57" s="163">
        <f>'将来負担比率（分子）の構造'!J$51</f>
        <v>1091</v>
      </c>
      <c r="H57" s="163"/>
      <c r="I57" s="163"/>
      <c r="J57" s="163">
        <f>'将来負担比率（分子）の構造'!K$51</f>
        <v>990</v>
      </c>
      <c r="K57" s="163"/>
      <c r="L57" s="163"/>
      <c r="M57" s="163">
        <f>'将来負担比率（分子）の構造'!L$51</f>
        <v>933</v>
      </c>
      <c r="N57" s="163"/>
      <c r="O57" s="163"/>
      <c r="P57" s="163">
        <f>'将来負担比率（分子）の構造'!M$51</f>
        <v>1177</v>
      </c>
    </row>
    <row r="58" spans="1:16" x14ac:dyDescent="0.2">
      <c r="A58" s="163" t="s">
        <v>41</v>
      </c>
      <c r="B58" s="163"/>
      <c r="C58" s="163"/>
      <c r="D58" s="163">
        <f>'将来負担比率（分子）の構造'!I$50</f>
        <v>7051</v>
      </c>
      <c r="E58" s="163"/>
      <c r="F58" s="163"/>
      <c r="G58" s="163">
        <f>'将来負担比率（分子）の構造'!J$50</f>
        <v>8003</v>
      </c>
      <c r="H58" s="163"/>
      <c r="I58" s="163"/>
      <c r="J58" s="163">
        <f>'将来負担比率（分子）の構造'!K$50</f>
        <v>8063</v>
      </c>
      <c r="K58" s="163"/>
      <c r="L58" s="163"/>
      <c r="M58" s="163">
        <f>'将来負担比率（分子）の構造'!L$50</f>
        <v>7411</v>
      </c>
      <c r="N58" s="163"/>
      <c r="O58" s="163"/>
      <c r="P58" s="163">
        <f>'将来負担比率（分子）の構造'!M$50</f>
        <v>6702</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0</v>
      </c>
      <c r="C61" s="163"/>
      <c r="D61" s="163"/>
      <c r="E61" s="163">
        <f>'将来負担比率（分子）の構造'!J$46</f>
        <v>1</v>
      </c>
      <c r="F61" s="163"/>
      <c r="G61" s="163"/>
      <c r="H61" s="163">
        <f>'将来負担比率（分子）の構造'!K$46</f>
        <v>0</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4103</v>
      </c>
      <c r="C62" s="163"/>
      <c r="D62" s="163"/>
      <c r="E62" s="163">
        <f>'将来負担比率（分子）の構造'!J$45</f>
        <v>4113</v>
      </c>
      <c r="F62" s="163"/>
      <c r="G62" s="163"/>
      <c r="H62" s="163">
        <f>'将来負担比率（分子）の構造'!K$45</f>
        <v>3955</v>
      </c>
      <c r="I62" s="163"/>
      <c r="J62" s="163"/>
      <c r="K62" s="163">
        <f>'将来負担比率（分子）の構造'!L$45</f>
        <v>4152</v>
      </c>
      <c r="L62" s="163"/>
      <c r="M62" s="163"/>
      <c r="N62" s="163">
        <f>'将来負担比率（分子）の構造'!M$45</f>
        <v>4244</v>
      </c>
      <c r="O62" s="163"/>
      <c r="P62" s="163"/>
    </row>
    <row r="63" spans="1:16" x14ac:dyDescent="0.2">
      <c r="A63" s="163" t="s">
        <v>34</v>
      </c>
      <c r="B63" s="163">
        <f>'将来負担比率（分子）の構造'!I$44</f>
        <v>304</v>
      </c>
      <c r="C63" s="163"/>
      <c r="D63" s="163"/>
      <c r="E63" s="163">
        <f>'将来負担比率（分子）の構造'!J$44</f>
        <v>279</v>
      </c>
      <c r="F63" s="163"/>
      <c r="G63" s="163"/>
      <c r="H63" s="163">
        <f>'将来負担比率（分子）の構造'!K$44</f>
        <v>254</v>
      </c>
      <c r="I63" s="163"/>
      <c r="J63" s="163"/>
      <c r="K63" s="163">
        <f>'将来負担比率（分子）の構造'!L$44</f>
        <v>229</v>
      </c>
      <c r="L63" s="163"/>
      <c r="M63" s="163"/>
      <c r="N63" s="163">
        <f>'将来負担比率（分子）の構造'!M$44</f>
        <v>203</v>
      </c>
      <c r="O63" s="163"/>
      <c r="P63" s="163"/>
    </row>
    <row r="64" spans="1:16" x14ac:dyDescent="0.2">
      <c r="A64" s="163" t="s">
        <v>33</v>
      </c>
      <c r="B64" s="163">
        <f>'将来負担比率（分子）の構造'!I$43</f>
        <v>8493</v>
      </c>
      <c r="C64" s="163"/>
      <c r="D64" s="163"/>
      <c r="E64" s="163">
        <f>'将来負担比率（分子）の構造'!J$43</f>
        <v>9016</v>
      </c>
      <c r="F64" s="163"/>
      <c r="G64" s="163"/>
      <c r="H64" s="163">
        <f>'将来負担比率（分子）の構造'!K$43</f>
        <v>6991</v>
      </c>
      <c r="I64" s="163"/>
      <c r="J64" s="163"/>
      <c r="K64" s="163">
        <f>'将来負担比率（分子）の構造'!L$43</f>
        <v>6092</v>
      </c>
      <c r="L64" s="163"/>
      <c r="M64" s="163"/>
      <c r="N64" s="163">
        <f>'将来負担比率（分子）の構造'!M$43</f>
        <v>6067</v>
      </c>
      <c r="O64" s="163"/>
      <c r="P64" s="163"/>
    </row>
    <row r="65" spans="1:16" x14ac:dyDescent="0.2">
      <c r="A65" s="163" t="s">
        <v>32</v>
      </c>
      <c r="B65" s="163">
        <f>'将来負担比率（分子）の構造'!I$42</f>
        <v>24</v>
      </c>
      <c r="C65" s="163"/>
      <c r="D65" s="163"/>
      <c r="E65" s="163">
        <f>'将来負担比率（分子）の構造'!J$42</f>
        <v>34</v>
      </c>
      <c r="F65" s="163"/>
      <c r="G65" s="163"/>
      <c r="H65" s="163">
        <f>'将来負担比率（分子）の構造'!K$42</f>
        <v>43</v>
      </c>
      <c r="I65" s="163"/>
      <c r="J65" s="163"/>
      <c r="K65" s="163">
        <f>'将来負担比率（分子）の構造'!L$42</f>
        <v>38</v>
      </c>
      <c r="L65" s="163"/>
      <c r="M65" s="163"/>
      <c r="N65" s="163">
        <f>'将来負担比率（分子）の構造'!M$42</f>
        <v>33</v>
      </c>
      <c r="O65" s="163"/>
      <c r="P65" s="163"/>
    </row>
    <row r="66" spans="1:16" x14ac:dyDescent="0.2">
      <c r="A66" s="163" t="s">
        <v>31</v>
      </c>
      <c r="B66" s="163">
        <f>'将来負担比率（分子）の構造'!I$41</f>
        <v>32544</v>
      </c>
      <c r="C66" s="163"/>
      <c r="D66" s="163"/>
      <c r="E66" s="163">
        <f>'将来負担比率（分子）の構造'!J$41</f>
        <v>32310</v>
      </c>
      <c r="F66" s="163"/>
      <c r="G66" s="163"/>
      <c r="H66" s="163">
        <f>'将来負担比率（分子）の構造'!K$41</f>
        <v>31324</v>
      </c>
      <c r="I66" s="163"/>
      <c r="J66" s="163"/>
      <c r="K66" s="163">
        <f>'将来負担比率（分子）の構造'!L$41</f>
        <v>30949</v>
      </c>
      <c r="L66" s="163"/>
      <c r="M66" s="163"/>
      <c r="N66" s="163">
        <f>'将来負担比率（分子）の構造'!M$41</f>
        <v>32922</v>
      </c>
      <c r="O66" s="163"/>
      <c r="P66" s="163"/>
    </row>
    <row r="67" spans="1:16" x14ac:dyDescent="0.2">
      <c r="A67" s="163" t="s">
        <v>71</v>
      </c>
      <c r="B67" s="163" t="e">
        <f>NA()</f>
        <v>#N/A</v>
      </c>
      <c r="C67" s="163">
        <f>IF(ISNUMBER('将来負担比率（分子）の構造'!I$53), IF('将来負担比率（分子）の構造'!I$53 &lt; 0, 0, '将来負担比率（分子）の構造'!I$53), NA())</f>
        <v>8164</v>
      </c>
      <c r="D67" s="163" t="e">
        <f>NA()</f>
        <v>#N/A</v>
      </c>
      <c r="E67" s="163" t="e">
        <f>NA()</f>
        <v>#N/A</v>
      </c>
      <c r="F67" s="163">
        <f>IF(ISNUMBER('将来負担比率（分子）の構造'!J$53), IF('将来負担比率（分子）の構造'!J$53 &lt; 0, 0, '将来負担比率（分子）の構造'!J$53), NA())</f>
        <v>7896</v>
      </c>
      <c r="G67" s="163" t="e">
        <f>NA()</f>
        <v>#N/A</v>
      </c>
      <c r="H67" s="163" t="e">
        <f>NA()</f>
        <v>#N/A</v>
      </c>
      <c r="I67" s="163">
        <f>IF(ISNUMBER('将来負担比率（分子）の構造'!K$53), IF('将来負担比率（分子）の構造'!K$53 &lt; 0, 0, '将来負担比率（分子）の構造'!K$53), NA())</f>
        <v>5630</v>
      </c>
      <c r="J67" s="163" t="e">
        <f>NA()</f>
        <v>#N/A</v>
      </c>
      <c r="K67" s="163" t="e">
        <f>NA()</f>
        <v>#N/A</v>
      </c>
      <c r="L67" s="163">
        <f>IF(ISNUMBER('将来負担比率（分子）の構造'!L$53), IF('将来負担比率（分子）の構造'!L$53 &lt; 0, 0, '将来負担比率（分子）の構造'!L$53), NA())</f>
        <v>5151</v>
      </c>
      <c r="M67" s="163" t="e">
        <f>NA()</f>
        <v>#N/A</v>
      </c>
      <c r="N67" s="163" t="e">
        <f>NA()</f>
        <v>#N/A</v>
      </c>
      <c r="O67" s="163">
        <f>IF(ISNUMBER('将来負担比率（分子）の構造'!M$53), IF('将来負担比率（分子）の構造'!M$53 &lt; 0, 0, '将来負担比率（分子）の構造'!M$53), NA())</f>
        <v>6303</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1721</v>
      </c>
      <c r="C72" s="167">
        <f>基金残高に係る経年分析!G55</f>
        <v>1818</v>
      </c>
      <c r="D72" s="167">
        <f>基金残高に係る経年分析!H55</f>
        <v>1928</v>
      </c>
    </row>
    <row r="73" spans="1:16" x14ac:dyDescent="0.2">
      <c r="A73" s="166" t="s">
        <v>74</v>
      </c>
      <c r="B73" s="167">
        <f>基金残高に係る経年分析!F56</f>
        <v>1637</v>
      </c>
      <c r="C73" s="167">
        <f>基金残高に係る経年分析!G56</f>
        <v>1357</v>
      </c>
      <c r="D73" s="167">
        <f>基金残高に係る経年分析!H56</f>
        <v>1203</v>
      </c>
    </row>
    <row r="74" spans="1:16" x14ac:dyDescent="0.2">
      <c r="A74" s="166" t="s">
        <v>75</v>
      </c>
      <c r="B74" s="167">
        <f>基金残高に係る経年分析!F57</f>
        <v>4809</v>
      </c>
      <c r="C74" s="167">
        <f>基金残高に係る経年分析!G57</f>
        <v>4300</v>
      </c>
      <c r="D74" s="167">
        <f>基金残高に係る経年分析!H57</f>
        <v>3583</v>
      </c>
    </row>
  </sheetData>
  <sheetProtection algorithmName="SHA-512" hashValue="rGGtdy/RRtkU77SevCsgQNAfYzTizMzh/BPD+NsWCE8QWMKFmpOZF+KKqMIDaXOT/ABXYrC1KsxgYJ4TfaQSXg==" saltValue="nAwyBes2hgNVdKNd8krqh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53" t="s">
        <v>202</v>
      </c>
      <c r="DI1" s="754"/>
      <c r="DJ1" s="754"/>
      <c r="DK1" s="754"/>
      <c r="DL1" s="754"/>
      <c r="DM1" s="754"/>
      <c r="DN1" s="755"/>
      <c r="DO1" s="202"/>
      <c r="DP1" s="753" t="s">
        <v>203</v>
      </c>
      <c r="DQ1" s="754"/>
      <c r="DR1" s="754"/>
      <c r="DS1" s="754"/>
      <c r="DT1" s="754"/>
      <c r="DU1" s="754"/>
      <c r="DV1" s="754"/>
      <c r="DW1" s="754"/>
      <c r="DX1" s="754"/>
      <c r="DY1" s="754"/>
      <c r="DZ1" s="754"/>
      <c r="EA1" s="754"/>
      <c r="EB1" s="754"/>
      <c r="EC1" s="755"/>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2">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2">
      <c r="B5" s="715" t="s">
        <v>215</v>
      </c>
      <c r="C5" s="716"/>
      <c r="D5" s="716"/>
      <c r="E5" s="716"/>
      <c r="F5" s="716"/>
      <c r="G5" s="716"/>
      <c r="H5" s="716"/>
      <c r="I5" s="716"/>
      <c r="J5" s="716"/>
      <c r="K5" s="716"/>
      <c r="L5" s="716"/>
      <c r="M5" s="716"/>
      <c r="N5" s="716"/>
      <c r="O5" s="716"/>
      <c r="P5" s="716"/>
      <c r="Q5" s="717"/>
      <c r="R5" s="712">
        <v>3763281</v>
      </c>
      <c r="S5" s="713"/>
      <c r="T5" s="713"/>
      <c r="U5" s="713"/>
      <c r="V5" s="713"/>
      <c r="W5" s="713"/>
      <c r="X5" s="713"/>
      <c r="Y5" s="738"/>
      <c r="Z5" s="751">
        <v>12.2</v>
      </c>
      <c r="AA5" s="751"/>
      <c r="AB5" s="751"/>
      <c r="AC5" s="751"/>
      <c r="AD5" s="752">
        <v>3654206</v>
      </c>
      <c r="AE5" s="752"/>
      <c r="AF5" s="752"/>
      <c r="AG5" s="752"/>
      <c r="AH5" s="752"/>
      <c r="AI5" s="752"/>
      <c r="AJ5" s="752"/>
      <c r="AK5" s="752"/>
      <c r="AL5" s="739">
        <v>25.8</v>
      </c>
      <c r="AM5" s="721"/>
      <c r="AN5" s="721"/>
      <c r="AO5" s="740"/>
      <c r="AP5" s="715" t="s">
        <v>216</v>
      </c>
      <c r="AQ5" s="716"/>
      <c r="AR5" s="716"/>
      <c r="AS5" s="716"/>
      <c r="AT5" s="716"/>
      <c r="AU5" s="716"/>
      <c r="AV5" s="716"/>
      <c r="AW5" s="716"/>
      <c r="AX5" s="716"/>
      <c r="AY5" s="716"/>
      <c r="AZ5" s="716"/>
      <c r="BA5" s="716"/>
      <c r="BB5" s="716"/>
      <c r="BC5" s="716"/>
      <c r="BD5" s="716"/>
      <c r="BE5" s="716"/>
      <c r="BF5" s="717"/>
      <c r="BG5" s="657">
        <v>3654206</v>
      </c>
      <c r="BH5" s="658"/>
      <c r="BI5" s="658"/>
      <c r="BJ5" s="658"/>
      <c r="BK5" s="658"/>
      <c r="BL5" s="658"/>
      <c r="BM5" s="658"/>
      <c r="BN5" s="659"/>
      <c r="BO5" s="695">
        <v>97.1</v>
      </c>
      <c r="BP5" s="695"/>
      <c r="BQ5" s="695"/>
      <c r="BR5" s="695"/>
      <c r="BS5" s="696">
        <v>48615</v>
      </c>
      <c r="BT5" s="696"/>
      <c r="BU5" s="696"/>
      <c r="BV5" s="696"/>
      <c r="BW5" s="696"/>
      <c r="BX5" s="696"/>
      <c r="BY5" s="696"/>
      <c r="BZ5" s="696"/>
      <c r="CA5" s="696"/>
      <c r="CB5" s="731"/>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2">
      <c r="B6" s="654" t="s">
        <v>220</v>
      </c>
      <c r="C6" s="655"/>
      <c r="D6" s="655"/>
      <c r="E6" s="655"/>
      <c r="F6" s="655"/>
      <c r="G6" s="655"/>
      <c r="H6" s="655"/>
      <c r="I6" s="655"/>
      <c r="J6" s="655"/>
      <c r="K6" s="655"/>
      <c r="L6" s="655"/>
      <c r="M6" s="655"/>
      <c r="N6" s="655"/>
      <c r="O6" s="655"/>
      <c r="P6" s="655"/>
      <c r="Q6" s="656"/>
      <c r="R6" s="657">
        <v>362455</v>
      </c>
      <c r="S6" s="658"/>
      <c r="T6" s="658"/>
      <c r="U6" s="658"/>
      <c r="V6" s="658"/>
      <c r="W6" s="658"/>
      <c r="X6" s="658"/>
      <c r="Y6" s="659"/>
      <c r="Z6" s="695">
        <v>1.2</v>
      </c>
      <c r="AA6" s="695"/>
      <c r="AB6" s="695"/>
      <c r="AC6" s="695"/>
      <c r="AD6" s="696">
        <v>362455</v>
      </c>
      <c r="AE6" s="696"/>
      <c r="AF6" s="696"/>
      <c r="AG6" s="696"/>
      <c r="AH6" s="696"/>
      <c r="AI6" s="696"/>
      <c r="AJ6" s="696"/>
      <c r="AK6" s="696"/>
      <c r="AL6" s="660">
        <v>2.6</v>
      </c>
      <c r="AM6" s="661"/>
      <c r="AN6" s="661"/>
      <c r="AO6" s="697"/>
      <c r="AP6" s="654" t="s">
        <v>221</v>
      </c>
      <c r="AQ6" s="655"/>
      <c r="AR6" s="655"/>
      <c r="AS6" s="655"/>
      <c r="AT6" s="655"/>
      <c r="AU6" s="655"/>
      <c r="AV6" s="655"/>
      <c r="AW6" s="655"/>
      <c r="AX6" s="655"/>
      <c r="AY6" s="655"/>
      <c r="AZ6" s="655"/>
      <c r="BA6" s="655"/>
      <c r="BB6" s="655"/>
      <c r="BC6" s="655"/>
      <c r="BD6" s="655"/>
      <c r="BE6" s="655"/>
      <c r="BF6" s="656"/>
      <c r="BG6" s="657">
        <v>3654206</v>
      </c>
      <c r="BH6" s="658"/>
      <c r="BI6" s="658"/>
      <c r="BJ6" s="658"/>
      <c r="BK6" s="658"/>
      <c r="BL6" s="658"/>
      <c r="BM6" s="658"/>
      <c r="BN6" s="659"/>
      <c r="BO6" s="695">
        <v>97.1</v>
      </c>
      <c r="BP6" s="695"/>
      <c r="BQ6" s="695"/>
      <c r="BR6" s="695"/>
      <c r="BS6" s="696">
        <v>48615</v>
      </c>
      <c r="BT6" s="696"/>
      <c r="BU6" s="696"/>
      <c r="BV6" s="696"/>
      <c r="BW6" s="696"/>
      <c r="BX6" s="696"/>
      <c r="BY6" s="696"/>
      <c r="BZ6" s="696"/>
      <c r="CA6" s="696"/>
      <c r="CB6" s="731"/>
      <c r="CD6" s="715" t="s">
        <v>222</v>
      </c>
      <c r="CE6" s="716"/>
      <c r="CF6" s="716"/>
      <c r="CG6" s="716"/>
      <c r="CH6" s="716"/>
      <c r="CI6" s="716"/>
      <c r="CJ6" s="716"/>
      <c r="CK6" s="716"/>
      <c r="CL6" s="716"/>
      <c r="CM6" s="716"/>
      <c r="CN6" s="716"/>
      <c r="CO6" s="716"/>
      <c r="CP6" s="716"/>
      <c r="CQ6" s="717"/>
      <c r="CR6" s="657">
        <v>157000</v>
      </c>
      <c r="CS6" s="658"/>
      <c r="CT6" s="658"/>
      <c r="CU6" s="658"/>
      <c r="CV6" s="658"/>
      <c r="CW6" s="658"/>
      <c r="CX6" s="658"/>
      <c r="CY6" s="659"/>
      <c r="CZ6" s="739">
        <v>0.5</v>
      </c>
      <c r="DA6" s="721"/>
      <c r="DB6" s="721"/>
      <c r="DC6" s="741"/>
      <c r="DD6" s="663" t="s">
        <v>122</v>
      </c>
      <c r="DE6" s="658"/>
      <c r="DF6" s="658"/>
      <c r="DG6" s="658"/>
      <c r="DH6" s="658"/>
      <c r="DI6" s="658"/>
      <c r="DJ6" s="658"/>
      <c r="DK6" s="658"/>
      <c r="DL6" s="658"/>
      <c r="DM6" s="658"/>
      <c r="DN6" s="658"/>
      <c r="DO6" s="658"/>
      <c r="DP6" s="659"/>
      <c r="DQ6" s="663">
        <v>157000</v>
      </c>
      <c r="DR6" s="658"/>
      <c r="DS6" s="658"/>
      <c r="DT6" s="658"/>
      <c r="DU6" s="658"/>
      <c r="DV6" s="658"/>
      <c r="DW6" s="658"/>
      <c r="DX6" s="658"/>
      <c r="DY6" s="658"/>
      <c r="DZ6" s="658"/>
      <c r="EA6" s="658"/>
      <c r="EB6" s="658"/>
      <c r="EC6" s="694"/>
    </row>
    <row r="7" spans="2:143" ht="11.25" customHeight="1" x14ac:dyDescent="0.2">
      <c r="B7" s="654" t="s">
        <v>223</v>
      </c>
      <c r="C7" s="655"/>
      <c r="D7" s="655"/>
      <c r="E7" s="655"/>
      <c r="F7" s="655"/>
      <c r="G7" s="655"/>
      <c r="H7" s="655"/>
      <c r="I7" s="655"/>
      <c r="J7" s="655"/>
      <c r="K7" s="655"/>
      <c r="L7" s="655"/>
      <c r="M7" s="655"/>
      <c r="N7" s="655"/>
      <c r="O7" s="655"/>
      <c r="P7" s="655"/>
      <c r="Q7" s="656"/>
      <c r="R7" s="657">
        <v>1736</v>
      </c>
      <c r="S7" s="658"/>
      <c r="T7" s="658"/>
      <c r="U7" s="658"/>
      <c r="V7" s="658"/>
      <c r="W7" s="658"/>
      <c r="X7" s="658"/>
      <c r="Y7" s="659"/>
      <c r="Z7" s="695">
        <v>0</v>
      </c>
      <c r="AA7" s="695"/>
      <c r="AB7" s="695"/>
      <c r="AC7" s="695"/>
      <c r="AD7" s="696">
        <v>1736</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1306799</v>
      </c>
      <c r="BH7" s="658"/>
      <c r="BI7" s="658"/>
      <c r="BJ7" s="658"/>
      <c r="BK7" s="658"/>
      <c r="BL7" s="658"/>
      <c r="BM7" s="658"/>
      <c r="BN7" s="659"/>
      <c r="BO7" s="695">
        <v>34.700000000000003</v>
      </c>
      <c r="BP7" s="695"/>
      <c r="BQ7" s="695"/>
      <c r="BR7" s="695"/>
      <c r="BS7" s="696">
        <v>48615</v>
      </c>
      <c r="BT7" s="696"/>
      <c r="BU7" s="696"/>
      <c r="BV7" s="696"/>
      <c r="BW7" s="696"/>
      <c r="BX7" s="696"/>
      <c r="BY7" s="696"/>
      <c r="BZ7" s="696"/>
      <c r="CA7" s="696"/>
      <c r="CB7" s="731"/>
      <c r="CD7" s="654" t="s">
        <v>225</v>
      </c>
      <c r="CE7" s="655"/>
      <c r="CF7" s="655"/>
      <c r="CG7" s="655"/>
      <c r="CH7" s="655"/>
      <c r="CI7" s="655"/>
      <c r="CJ7" s="655"/>
      <c r="CK7" s="655"/>
      <c r="CL7" s="655"/>
      <c r="CM7" s="655"/>
      <c r="CN7" s="655"/>
      <c r="CO7" s="655"/>
      <c r="CP7" s="655"/>
      <c r="CQ7" s="656"/>
      <c r="CR7" s="657">
        <v>3831357</v>
      </c>
      <c r="CS7" s="658"/>
      <c r="CT7" s="658"/>
      <c r="CU7" s="658"/>
      <c r="CV7" s="658"/>
      <c r="CW7" s="658"/>
      <c r="CX7" s="658"/>
      <c r="CY7" s="659"/>
      <c r="CZ7" s="695">
        <v>12.9</v>
      </c>
      <c r="DA7" s="695"/>
      <c r="DB7" s="695"/>
      <c r="DC7" s="695"/>
      <c r="DD7" s="663">
        <v>94113</v>
      </c>
      <c r="DE7" s="658"/>
      <c r="DF7" s="658"/>
      <c r="DG7" s="658"/>
      <c r="DH7" s="658"/>
      <c r="DI7" s="658"/>
      <c r="DJ7" s="658"/>
      <c r="DK7" s="658"/>
      <c r="DL7" s="658"/>
      <c r="DM7" s="658"/>
      <c r="DN7" s="658"/>
      <c r="DO7" s="658"/>
      <c r="DP7" s="659"/>
      <c r="DQ7" s="663">
        <v>3001769</v>
      </c>
      <c r="DR7" s="658"/>
      <c r="DS7" s="658"/>
      <c r="DT7" s="658"/>
      <c r="DU7" s="658"/>
      <c r="DV7" s="658"/>
      <c r="DW7" s="658"/>
      <c r="DX7" s="658"/>
      <c r="DY7" s="658"/>
      <c r="DZ7" s="658"/>
      <c r="EA7" s="658"/>
      <c r="EB7" s="658"/>
      <c r="EC7" s="694"/>
    </row>
    <row r="8" spans="2:143" ht="11.25" customHeight="1" x14ac:dyDescent="0.2">
      <c r="B8" s="654" t="s">
        <v>226</v>
      </c>
      <c r="C8" s="655"/>
      <c r="D8" s="655"/>
      <c r="E8" s="655"/>
      <c r="F8" s="655"/>
      <c r="G8" s="655"/>
      <c r="H8" s="655"/>
      <c r="I8" s="655"/>
      <c r="J8" s="655"/>
      <c r="K8" s="655"/>
      <c r="L8" s="655"/>
      <c r="M8" s="655"/>
      <c r="N8" s="655"/>
      <c r="O8" s="655"/>
      <c r="P8" s="655"/>
      <c r="Q8" s="656"/>
      <c r="R8" s="657">
        <v>24115</v>
      </c>
      <c r="S8" s="658"/>
      <c r="T8" s="658"/>
      <c r="U8" s="658"/>
      <c r="V8" s="658"/>
      <c r="W8" s="658"/>
      <c r="X8" s="658"/>
      <c r="Y8" s="659"/>
      <c r="Z8" s="695">
        <v>0.1</v>
      </c>
      <c r="AA8" s="695"/>
      <c r="AB8" s="695"/>
      <c r="AC8" s="695"/>
      <c r="AD8" s="696">
        <v>24115</v>
      </c>
      <c r="AE8" s="696"/>
      <c r="AF8" s="696"/>
      <c r="AG8" s="696"/>
      <c r="AH8" s="696"/>
      <c r="AI8" s="696"/>
      <c r="AJ8" s="696"/>
      <c r="AK8" s="696"/>
      <c r="AL8" s="660">
        <v>0.2</v>
      </c>
      <c r="AM8" s="661"/>
      <c r="AN8" s="661"/>
      <c r="AO8" s="697"/>
      <c r="AP8" s="654" t="s">
        <v>227</v>
      </c>
      <c r="AQ8" s="655"/>
      <c r="AR8" s="655"/>
      <c r="AS8" s="655"/>
      <c r="AT8" s="655"/>
      <c r="AU8" s="655"/>
      <c r="AV8" s="655"/>
      <c r="AW8" s="655"/>
      <c r="AX8" s="655"/>
      <c r="AY8" s="655"/>
      <c r="AZ8" s="655"/>
      <c r="BA8" s="655"/>
      <c r="BB8" s="655"/>
      <c r="BC8" s="655"/>
      <c r="BD8" s="655"/>
      <c r="BE8" s="655"/>
      <c r="BF8" s="656"/>
      <c r="BG8" s="657">
        <v>41584</v>
      </c>
      <c r="BH8" s="658"/>
      <c r="BI8" s="658"/>
      <c r="BJ8" s="658"/>
      <c r="BK8" s="658"/>
      <c r="BL8" s="658"/>
      <c r="BM8" s="658"/>
      <c r="BN8" s="659"/>
      <c r="BO8" s="695">
        <v>1.1000000000000001</v>
      </c>
      <c r="BP8" s="695"/>
      <c r="BQ8" s="695"/>
      <c r="BR8" s="695"/>
      <c r="BS8" s="696" t="s">
        <v>122</v>
      </c>
      <c r="BT8" s="696"/>
      <c r="BU8" s="696"/>
      <c r="BV8" s="696"/>
      <c r="BW8" s="696"/>
      <c r="BX8" s="696"/>
      <c r="BY8" s="696"/>
      <c r="BZ8" s="696"/>
      <c r="CA8" s="696"/>
      <c r="CB8" s="731"/>
      <c r="CD8" s="654" t="s">
        <v>228</v>
      </c>
      <c r="CE8" s="655"/>
      <c r="CF8" s="655"/>
      <c r="CG8" s="655"/>
      <c r="CH8" s="655"/>
      <c r="CI8" s="655"/>
      <c r="CJ8" s="655"/>
      <c r="CK8" s="655"/>
      <c r="CL8" s="655"/>
      <c r="CM8" s="655"/>
      <c r="CN8" s="655"/>
      <c r="CO8" s="655"/>
      <c r="CP8" s="655"/>
      <c r="CQ8" s="656"/>
      <c r="CR8" s="657">
        <v>7390971</v>
      </c>
      <c r="CS8" s="658"/>
      <c r="CT8" s="658"/>
      <c r="CU8" s="658"/>
      <c r="CV8" s="658"/>
      <c r="CW8" s="658"/>
      <c r="CX8" s="658"/>
      <c r="CY8" s="659"/>
      <c r="CZ8" s="695">
        <v>24.9</v>
      </c>
      <c r="DA8" s="695"/>
      <c r="DB8" s="695"/>
      <c r="DC8" s="695"/>
      <c r="DD8" s="663">
        <v>981858</v>
      </c>
      <c r="DE8" s="658"/>
      <c r="DF8" s="658"/>
      <c r="DG8" s="658"/>
      <c r="DH8" s="658"/>
      <c r="DI8" s="658"/>
      <c r="DJ8" s="658"/>
      <c r="DK8" s="658"/>
      <c r="DL8" s="658"/>
      <c r="DM8" s="658"/>
      <c r="DN8" s="658"/>
      <c r="DO8" s="658"/>
      <c r="DP8" s="659"/>
      <c r="DQ8" s="663">
        <v>4103979</v>
      </c>
      <c r="DR8" s="658"/>
      <c r="DS8" s="658"/>
      <c r="DT8" s="658"/>
      <c r="DU8" s="658"/>
      <c r="DV8" s="658"/>
      <c r="DW8" s="658"/>
      <c r="DX8" s="658"/>
      <c r="DY8" s="658"/>
      <c r="DZ8" s="658"/>
      <c r="EA8" s="658"/>
      <c r="EB8" s="658"/>
      <c r="EC8" s="694"/>
    </row>
    <row r="9" spans="2:143" ht="11.25" customHeight="1" x14ac:dyDescent="0.2">
      <c r="B9" s="654" t="s">
        <v>229</v>
      </c>
      <c r="C9" s="655"/>
      <c r="D9" s="655"/>
      <c r="E9" s="655"/>
      <c r="F9" s="655"/>
      <c r="G9" s="655"/>
      <c r="H9" s="655"/>
      <c r="I9" s="655"/>
      <c r="J9" s="655"/>
      <c r="K9" s="655"/>
      <c r="L9" s="655"/>
      <c r="M9" s="655"/>
      <c r="N9" s="655"/>
      <c r="O9" s="655"/>
      <c r="P9" s="655"/>
      <c r="Q9" s="656"/>
      <c r="R9" s="657">
        <v>39063</v>
      </c>
      <c r="S9" s="658"/>
      <c r="T9" s="658"/>
      <c r="U9" s="658"/>
      <c r="V9" s="658"/>
      <c r="W9" s="658"/>
      <c r="X9" s="658"/>
      <c r="Y9" s="659"/>
      <c r="Z9" s="695">
        <v>0.1</v>
      </c>
      <c r="AA9" s="695"/>
      <c r="AB9" s="695"/>
      <c r="AC9" s="695"/>
      <c r="AD9" s="696">
        <v>39063</v>
      </c>
      <c r="AE9" s="696"/>
      <c r="AF9" s="696"/>
      <c r="AG9" s="696"/>
      <c r="AH9" s="696"/>
      <c r="AI9" s="696"/>
      <c r="AJ9" s="696"/>
      <c r="AK9" s="696"/>
      <c r="AL9" s="660">
        <v>0.3</v>
      </c>
      <c r="AM9" s="661"/>
      <c r="AN9" s="661"/>
      <c r="AO9" s="697"/>
      <c r="AP9" s="654" t="s">
        <v>230</v>
      </c>
      <c r="AQ9" s="655"/>
      <c r="AR9" s="655"/>
      <c r="AS9" s="655"/>
      <c r="AT9" s="655"/>
      <c r="AU9" s="655"/>
      <c r="AV9" s="655"/>
      <c r="AW9" s="655"/>
      <c r="AX9" s="655"/>
      <c r="AY9" s="655"/>
      <c r="AZ9" s="655"/>
      <c r="BA9" s="655"/>
      <c r="BB9" s="655"/>
      <c r="BC9" s="655"/>
      <c r="BD9" s="655"/>
      <c r="BE9" s="655"/>
      <c r="BF9" s="656"/>
      <c r="BG9" s="657">
        <v>1010009</v>
      </c>
      <c r="BH9" s="658"/>
      <c r="BI9" s="658"/>
      <c r="BJ9" s="658"/>
      <c r="BK9" s="658"/>
      <c r="BL9" s="658"/>
      <c r="BM9" s="658"/>
      <c r="BN9" s="659"/>
      <c r="BO9" s="695">
        <v>26.8</v>
      </c>
      <c r="BP9" s="695"/>
      <c r="BQ9" s="695"/>
      <c r="BR9" s="695"/>
      <c r="BS9" s="696" t="s">
        <v>122</v>
      </c>
      <c r="BT9" s="696"/>
      <c r="BU9" s="696"/>
      <c r="BV9" s="696"/>
      <c r="BW9" s="696"/>
      <c r="BX9" s="696"/>
      <c r="BY9" s="696"/>
      <c r="BZ9" s="696"/>
      <c r="CA9" s="696"/>
      <c r="CB9" s="731"/>
      <c r="CD9" s="654" t="s">
        <v>231</v>
      </c>
      <c r="CE9" s="655"/>
      <c r="CF9" s="655"/>
      <c r="CG9" s="655"/>
      <c r="CH9" s="655"/>
      <c r="CI9" s="655"/>
      <c r="CJ9" s="655"/>
      <c r="CK9" s="655"/>
      <c r="CL9" s="655"/>
      <c r="CM9" s="655"/>
      <c r="CN9" s="655"/>
      <c r="CO9" s="655"/>
      <c r="CP9" s="655"/>
      <c r="CQ9" s="656"/>
      <c r="CR9" s="657">
        <v>2252936</v>
      </c>
      <c r="CS9" s="658"/>
      <c r="CT9" s="658"/>
      <c r="CU9" s="658"/>
      <c r="CV9" s="658"/>
      <c r="CW9" s="658"/>
      <c r="CX9" s="658"/>
      <c r="CY9" s="659"/>
      <c r="CZ9" s="695">
        <v>7.6</v>
      </c>
      <c r="DA9" s="695"/>
      <c r="DB9" s="695"/>
      <c r="DC9" s="695"/>
      <c r="DD9" s="663">
        <v>31947</v>
      </c>
      <c r="DE9" s="658"/>
      <c r="DF9" s="658"/>
      <c r="DG9" s="658"/>
      <c r="DH9" s="658"/>
      <c r="DI9" s="658"/>
      <c r="DJ9" s="658"/>
      <c r="DK9" s="658"/>
      <c r="DL9" s="658"/>
      <c r="DM9" s="658"/>
      <c r="DN9" s="658"/>
      <c r="DO9" s="658"/>
      <c r="DP9" s="659"/>
      <c r="DQ9" s="663">
        <v>1940746</v>
      </c>
      <c r="DR9" s="658"/>
      <c r="DS9" s="658"/>
      <c r="DT9" s="658"/>
      <c r="DU9" s="658"/>
      <c r="DV9" s="658"/>
      <c r="DW9" s="658"/>
      <c r="DX9" s="658"/>
      <c r="DY9" s="658"/>
      <c r="DZ9" s="658"/>
      <c r="EA9" s="658"/>
      <c r="EB9" s="658"/>
      <c r="EC9" s="694"/>
    </row>
    <row r="10" spans="2:143" ht="11.25" customHeight="1" x14ac:dyDescent="0.2">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85064</v>
      </c>
      <c r="BH10" s="658"/>
      <c r="BI10" s="658"/>
      <c r="BJ10" s="658"/>
      <c r="BK10" s="658"/>
      <c r="BL10" s="658"/>
      <c r="BM10" s="658"/>
      <c r="BN10" s="659"/>
      <c r="BO10" s="695">
        <v>2.2999999999999998</v>
      </c>
      <c r="BP10" s="695"/>
      <c r="BQ10" s="695"/>
      <c r="BR10" s="695"/>
      <c r="BS10" s="696" t="s">
        <v>122</v>
      </c>
      <c r="BT10" s="696"/>
      <c r="BU10" s="696"/>
      <c r="BV10" s="696"/>
      <c r="BW10" s="696"/>
      <c r="BX10" s="696"/>
      <c r="BY10" s="696"/>
      <c r="BZ10" s="696"/>
      <c r="CA10" s="696"/>
      <c r="CB10" s="731"/>
      <c r="CD10" s="654" t="s">
        <v>234</v>
      </c>
      <c r="CE10" s="655"/>
      <c r="CF10" s="655"/>
      <c r="CG10" s="655"/>
      <c r="CH10" s="655"/>
      <c r="CI10" s="655"/>
      <c r="CJ10" s="655"/>
      <c r="CK10" s="655"/>
      <c r="CL10" s="655"/>
      <c r="CM10" s="655"/>
      <c r="CN10" s="655"/>
      <c r="CO10" s="655"/>
      <c r="CP10" s="655"/>
      <c r="CQ10" s="656"/>
      <c r="CR10" s="657">
        <v>35621</v>
      </c>
      <c r="CS10" s="658"/>
      <c r="CT10" s="658"/>
      <c r="CU10" s="658"/>
      <c r="CV10" s="658"/>
      <c r="CW10" s="658"/>
      <c r="CX10" s="658"/>
      <c r="CY10" s="659"/>
      <c r="CZ10" s="695">
        <v>0.1</v>
      </c>
      <c r="DA10" s="695"/>
      <c r="DB10" s="695"/>
      <c r="DC10" s="695"/>
      <c r="DD10" s="663">
        <v>6005</v>
      </c>
      <c r="DE10" s="658"/>
      <c r="DF10" s="658"/>
      <c r="DG10" s="658"/>
      <c r="DH10" s="658"/>
      <c r="DI10" s="658"/>
      <c r="DJ10" s="658"/>
      <c r="DK10" s="658"/>
      <c r="DL10" s="658"/>
      <c r="DM10" s="658"/>
      <c r="DN10" s="658"/>
      <c r="DO10" s="658"/>
      <c r="DP10" s="659"/>
      <c r="DQ10" s="663">
        <v>9514</v>
      </c>
      <c r="DR10" s="658"/>
      <c r="DS10" s="658"/>
      <c r="DT10" s="658"/>
      <c r="DU10" s="658"/>
      <c r="DV10" s="658"/>
      <c r="DW10" s="658"/>
      <c r="DX10" s="658"/>
      <c r="DY10" s="658"/>
      <c r="DZ10" s="658"/>
      <c r="EA10" s="658"/>
      <c r="EB10" s="658"/>
      <c r="EC10" s="694"/>
    </row>
    <row r="11" spans="2:143" ht="11.25" customHeight="1" x14ac:dyDescent="0.2">
      <c r="B11" s="654" t="s">
        <v>235</v>
      </c>
      <c r="C11" s="655"/>
      <c r="D11" s="655"/>
      <c r="E11" s="655"/>
      <c r="F11" s="655"/>
      <c r="G11" s="655"/>
      <c r="H11" s="655"/>
      <c r="I11" s="655"/>
      <c r="J11" s="655"/>
      <c r="K11" s="655"/>
      <c r="L11" s="655"/>
      <c r="M11" s="655"/>
      <c r="N11" s="655"/>
      <c r="O11" s="655"/>
      <c r="P11" s="655"/>
      <c r="Q11" s="656"/>
      <c r="R11" s="657">
        <v>787404</v>
      </c>
      <c r="S11" s="658"/>
      <c r="T11" s="658"/>
      <c r="U11" s="658"/>
      <c r="V11" s="658"/>
      <c r="W11" s="658"/>
      <c r="X11" s="658"/>
      <c r="Y11" s="659"/>
      <c r="Z11" s="660">
        <v>2.6</v>
      </c>
      <c r="AA11" s="661"/>
      <c r="AB11" s="661"/>
      <c r="AC11" s="662"/>
      <c r="AD11" s="663">
        <v>787404</v>
      </c>
      <c r="AE11" s="658"/>
      <c r="AF11" s="658"/>
      <c r="AG11" s="658"/>
      <c r="AH11" s="658"/>
      <c r="AI11" s="658"/>
      <c r="AJ11" s="658"/>
      <c r="AK11" s="659"/>
      <c r="AL11" s="660">
        <v>5.6</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170142</v>
      </c>
      <c r="BH11" s="658"/>
      <c r="BI11" s="658"/>
      <c r="BJ11" s="658"/>
      <c r="BK11" s="658"/>
      <c r="BL11" s="658"/>
      <c r="BM11" s="658"/>
      <c r="BN11" s="659"/>
      <c r="BO11" s="695">
        <v>4.5</v>
      </c>
      <c r="BP11" s="695"/>
      <c r="BQ11" s="695"/>
      <c r="BR11" s="695"/>
      <c r="BS11" s="696">
        <v>48615</v>
      </c>
      <c r="BT11" s="696"/>
      <c r="BU11" s="696"/>
      <c r="BV11" s="696"/>
      <c r="BW11" s="696"/>
      <c r="BX11" s="696"/>
      <c r="BY11" s="696"/>
      <c r="BZ11" s="696"/>
      <c r="CA11" s="696"/>
      <c r="CB11" s="731"/>
      <c r="CD11" s="654" t="s">
        <v>237</v>
      </c>
      <c r="CE11" s="655"/>
      <c r="CF11" s="655"/>
      <c r="CG11" s="655"/>
      <c r="CH11" s="655"/>
      <c r="CI11" s="655"/>
      <c r="CJ11" s="655"/>
      <c r="CK11" s="655"/>
      <c r="CL11" s="655"/>
      <c r="CM11" s="655"/>
      <c r="CN11" s="655"/>
      <c r="CO11" s="655"/>
      <c r="CP11" s="655"/>
      <c r="CQ11" s="656"/>
      <c r="CR11" s="657">
        <v>921492</v>
      </c>
      <c r="CS11" s="658"/>
      <c r="CT11" s="658"/>
      <c r="CU11" s="658"/>
      <c r="CV11" s="658"/>
      <c r="CW11" s="658"/>
      <c r="CX11" s="658"/>
      <c r="CY11" s="659"/>
      <c r="CZ11" s="695">
        <v>3.1</v>
      </c>
      <c r="DA11" s="695"/>
      <c r="DB11" s="695"/>
      <c r="DC11" s="695"/>
      <c r="DD11" s="663">
        <v>239070</v>
      </c>
      <c r="DE11" s="658"/>
      <c r="DF11" s="658"/>
      <c r="DG11" s="658"/>
      <c r="DH11" s="658"/>
      <c r="DI11" s="658"/>
      <c r="DJ11" s="658"/>
      <c r="DK11" s="658"/>
      <c r="DL11" s="658"/>
      <c r="DM11" s="658"/>
      <c r="DN11" s="658"/>
      <c r="DO11" s="658"/>
      <c r="DP11" s="659"/>
      <c r="DQ11" s="663">
        <v>428304</v>
      </c>
      <c r="DR11" s="658"/>
      <c r="DS11" s="658"/>
      <c r="DT11" s="658"/>
      <c r="DU11" s="658"/>
      <c r="DV11" s="658"/>
      <c r="DW11" s="658"/>
      <c r="DX11" s="658"/>
      <c r="DY11" s="658"/>
      <c r="DZ11" s="658"/>
      <c r="EA11" s="658"/>
      <c r="EB11" s="658"/>
      <c r="EC11" s="694"/>
    </row>
    <row r="12" spans="2:143" ht="11.25" customHeight="1" x14ac:dyDescent="0.2">
      <c r="B12" s="654" t="s">
        <v>238</v>
      </c>
      <c r="C12" s="655"/>
      <c r="D12" s="655"/>
      <c r="E12" s="655"/>
      <c r="F12" s="655"/>
      <c r="G12" s="655"/>
      <c r="H12" s="655"/>
      <c r="I12" s="655"/>
      <c r="J12" s="655"/>
      <c r="K12" s="655"/>
      <c r="L12" s="655"/>
      <c r="M12" s="655"/>
      <c r="N12" s="655"/>
      <c r="O12" s="655"/>
      <c r="P12" s="655"/>
      <c r="Q12" s="656"/>
      <c r="R12" s="657">
        <v>8247</v>
      </c>
      <c r="S12" s="658"/>
      <c r="T12" s="658"/>
      <c r="U12" s="658"/>
      <c r="V12" s="658"/>
      <c r="W12" s="658"/>
      <c r="X12" s="658"/>
      <c r="Y12" s="659"/>
      <c r="Z12" s="695">
        <v>0</v>
      </c>
      <c r="AA12" s="695"/>
      <c r="AB12" s="695"/>
      <c r="AC12" s="695"/>
      <c r="AD12" s="696">
        <v>8247</v>
      </c>
      <c r="AE12" s="696"/>
      <c r="AF12" s="696"/>
      <c r="AG12" s="696"/>
      <c r="AH12" s="696"/>
      <c r="AI12" s="696"/>
      <c r="AJ12" s="696"/>
      <c r="AK12" s="696"/>
      <c r="AL12" s="660">
        <v>0.1</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2042445</v>
      </c>
      <c r="BH12" s="658"/>
      <c r="BI12" s="658"/>
      <c r="BJ12" s="658"/>
      <c r="BK12" s="658"/>
      <c r="BL12" s="658"/>
      <c r="BM12" s="658"/>
      <c r="BN12" s="659"/>
      <c r="BO12" s="695">
        <v>54.3</v>
      </c>
      <c r="BP12" s="695"/>
      <c r="BQ12" s="695"/>
      <c r="BR12" s="695"/>
      <c r="BS12" s="696" t="s">
        <v>122</v>
      </c>
      <c r="BT12" s="696"/>
      <c r="BU12" s="696"/>
      <c r="BV12" s="696"/>
      <c r="BW12" s="696"/>
      <c r="BX12" s="696"/>
      <c r="BY12" s="696"/>
      <c r="BZ12" s="696"/>
      <c r="CA12" s="696"/>
      <c r="CB12" s="731"/>
      <c r="CD12" s="654" t="s">
        <v>240</v>
      </c>
      <c r="CE12" s="655"/>
      <c r="CF12" s="655"/>
      <c r="CG12" s="655"/>
      <c r="CH12" s="655"/>
      <c r="CI12" s="655"/>
      <c r="CJ12" s="655"/>
      <c r="CK12" s="655"/>
      <c r="CL12" s="655"/>
      <c r="CM12" s="655"/>
      <c r="CN12" s="655"/>
      <c r="CO12" s="655"/>
      <c r="CP12" s="655"/>
      <c r="CQ12" s="656"/>
      <c r="CR12" s="657">
        <v>795319</v>
      </c>
      <c r="CS12" s="658"/>
      <c r="CT12" s="658"/>
      <c r="CU12" s="658"/>
      <c r="CV12" s="658"/>
      <c r="CW12" s="658"/>
      <c r="CX12" s="658"/>
      <c r="CY12" s="659"/>
      <c r="CZ12" s="695">
        <v>2.7</v>
      </c>
      <c r="DA12" s="695"/>
      <c r="DB12" s="695"/>
      <c r="DC12" s="695"/>
      <c r="DD12" s="663">
        <v>71078</v>
      </c>
      <c r="DE12" s="658"/>
      <c r="DF12" s="658"/>
      <c r="DG12" s="658"/>
      <c r="DH12" s="658"/>
      <c r="DI12" s="658"/>
      <c r="DJ12" s="658"/>
      <c r="DK12" s="658"/>
      <c r="DL12" s="658"/>
      <c r="DM12" s="658"/>
      <c r="DN12" s="658"/>
      <c r="DO12" s="658"/>
      <c r="DP12" s="659"/>
      <c r="DQ12" s="663">
        <v>347060</v>
      </c>
      <c r="DR12" s="658"/>
      <c r="DS12" s="658"/>
      <c r="DT12" s="658"/>
      <c r="DU12" s="658"/>
      <c r="DV12" s="658"/>
      <c r="DW12" s="658"/>
      <c r="DX12" s="658"/>
      <c r="DY12" s="658"/>
      <c r="DZ12" s="658"/>
      <c r="EA12" s="658"/>
      <c r="EB12" s="658"/>
      <c r="EC12" s="694"/>
    </row>
    <row r="13" spans="2:143" ht="11.25" customHeight="1" x14ac:dyDescent="0.2">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2034162</v>
      </c>
      <c r="BH13" s="658"/>
      <c r="BI13" s="658"/>
      <c r="BJ13" s="658"/>
      <c r="BK13" s="658"/>
      <c r="BL13" s="658"/>
      <c r="BM13" s="658"/>
      <c r="BN13" s="659"/>
      <c r="BO13" s="695">
        <v>54.1</v>
      </c>
      <c r="BP13" s="695"/>
      <c r="BQ13" s="695"/>
      <c r="BR13" s="695"/>
      <c r="BS13" s="696" t="s">
        <v>122</v>
      </c>
      <c r="BT13" s="696"/>
      <c r="BU13" s="696"/>
      <c r="BV13" s="696"/>
      <c r="BW13" s="696"/>
      <c r="BX13" s="696"/>
      <c r="BY13" s="696"/>
      <c r="BZ13" s="696"/>
      <c r="CA13" s="696"/>
      <c r="CB13" s="731"/>
      <c r="CD13" s="654" t="s">
        <v>243</v>
      </c>
      <c r="CE13" s="655"/>
      <c r="CF13" s="655"/>
      <c r="CG13" s="655"/>
      <c r="CH13" s="655"/>
      <c r="CI13" s="655"/>
      <c r="CJ13" s="655"/>
      <c r="CK13" s="655"/>
      <c r="CL13" s="655"/>
      <c r="CM13" s="655"/>
      <c r="CN13" s="655"/>
      <c r="CO13" s="655"/>
      <c r="CP13" s="655"/>
      <c r="CQ13" s="656"/>
      <c r="CR13" s="657">
        <v>3319777</v>
      </c>
      <c r="CS13" s="658"/>
      <c r="CT13" s="658"/>
      <c r="CU13" s="658"/>
      <c r="CV13" s="658"/>
      <c r="CW13" s="658"/>
      <c r="CX13" s="658"/>
      <c r="CY13" s="659"/>
      <c r="CZ13" s="695">
        <v>11.2</v>
      </c>
      <c r="DA13" s="695"/>
      <c r="DB13" s="695"/>
      <c r="DC13" s="695"/>
      <c r="DD13" s="663">
        <v>2359685</v>
      </c>
      <c r="DE13" s="658"/>
      <c r="DF13" s="658"/>
      <c r="DG13" s="658"/>
      <c r="DH13" s="658"/>
      <c r="DI13" s="658"/>
      <c r="DJ13" s="658"/>
      <c r="DK13" s="658"/>
      <c r="DL13" s="658"/>
      <c r="DM13" s="658"/>
      <c r="DN13" s="658"/>
      <c r="DO13" s="658"/>
      <c r="DP13" s="659"/>
      <c r="DQ13" s="663">
        <v>1098318</v>
      </c>
      <c r="DR13" s="658"/>
      <c r="DS13" s="658"/>
      <c r="DT13" s="658"/>
      <c r="DU13" s="658"/>
      <c r="DV13" s="658"/>
      <c r="DW13" s="658"/>
      <c r="DX13" s="658"/>
      <c r="DY13" s="658"/>
      <c r="DZ13" s="658"/>
      <c r="EA13" s="658"/>
      <c r="EB13" s="658"/>
      <c r="EC13" s="694"/>
    </row>
    <row r="14" spans="2:143" ht="11.25" customHeight="1" x14ac:dyDescent="0.2">
      <c r="B14" s="654" t="s">
        <v>244</v>
      </c>
      <c r="C14" s="655"/>
      <c r="D14" s="655"/>
      <c r="E14" s="655"/>
      <c r="F14" s="655"/>
      <c r="G14" s="655"/>
      <c r="H14" s="655"/>
      <c r="I14" s="655"/>
      <c r="J14" s="655"/>
      <c r="K14" s="655"/>
      <c r="L14" s="655"/>
      <c r="M14" s="655"/>
      <c r="N14" s="655"/>
      <c r="O14" s="655"/>
      <c r="P14" s="655"/>
      <c r="Q14" s="656"/>
      <c r="R14" s="657" t="s">
        <v>122</v>
      </c>
      <c r="S14" s="658"/>
      <c r="T14" s="658"/>
      <c r="U14" s="658"/>
      <c r="V14" s="658"/>
      <c r="W14" s="658"/>
      <c r="X14" s="658"/>
      <c r="Y14" s="659"/>
      <c r="Z14" s="695" t="s">
        <v>122</v>
      </c>
      <c r="AA14" s="695"/>
      <c r="AB14" s="695"/>
      <c r="AC14" s="695"/>
      <c r="AD14" s="696" t="s">
        <v>122</v>
      </c>
      <c r="AE14" s="696"/>
      <c r="AF14" s="696"/>
      <c r="AG14" s="696"/>
      <c r="AH14" s="696"/>
      <c r="AI14" s="696"/>
      <c r="AJ14" s="696"/>
      <c r="AK14" s="696"/>
      <c r="AL14" s="660" t="s">
        <v>122</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137284</v>
      </c>
      <c r="BH14" s="658"/>
      <c r="BI14" s="658"/>
      <c r="BJ14" s="658"/>
      <c r="BK14" s="658"/>
      <c r="BL14" s="658"/>
      <c r="BM14" s="658"/>
      <c r="BN14" s="659"/>
      <c r="BO14" s="695">
        <v>3.6</v>
      </c>
      <c r="BP14" s="695"/>
      <c r="BQ14" s="695"/>
      <c r="BR14" s="695"/>
      <c r="BS14" s="696" t="s">
        <v>122</v>
      </c>
      <c r="BT14" s="696"/>
      <c r="BU14" s="696"/>
      <c r="BV14" s="696"/>
      <c r="BW14" s="696"/>
      <c r="BX14" s="696"/>
      <c r="BY14" s="696"/>
      <c r="BZ14" s="696"/>
      <c r="CA14" s="696"/>
      <c r="CB14" s="731"/>
      <c r="CD14" s="654" t="s">
        <v>246</v>
      </c>
      <c r="CE14" s="655"/>
      <c r="CF14" s="655"/>
      <c r="CG14" s="655"/>
      <c r="CH14" s="655"/>
      <c r="CI14" s="655"/>
      <c r="CJ14" s="655"/>
      <c r="CK14" s="655"/>
      <c r="CL14" s="655"/>
      <c r="CM14" s="655"/>
      <c r="CN14" s="655"/>
      <c r="CO14" s="655"/>
      <c r="CP14" s="655"/>
      <c r="CQ14" s="656"/>
      <c r="CR14" s="657">
        <v>2897028</v>
      </c>
      <c r="CS14" s="658"/>
      <c r="CT14" s="658"/>
      <c r="CU14" s="658"/>
      <c r="CV14" s="658"/>
      <c r="CW14" s="658"/>
      <c r="CX14" s="658"/>
      <c r="CY14" s="659"/>
      <c r="CZ14" s="695">
        <v>9.8000000000000007</v>
      </c>
      <c r="DA14" s="695"/>
      <c r="DB14" s="695"/>
      <c r="DC14" s="695"/>
      <c r="DD14" s="663">
        <v>2271144</v>
      </c>
      <c r="DE14" s="658"/>
      <c r="DF14" s="658"/>
      <c r="DG14" s="658"/>
      <c r="DH14" s="658"/>
      <c r="DI14" s="658"/>
      <c r="DJ14" s="658"/>
      <c r="DK14" s="658"/>
      <c r="DL14" s="658"/>
      <c r="DM14" s="658"/>
      <c r="DN14" s="658"/>
      <c r="DO14" s="658"/>
      <c r="DP14" s="659"/>
      <c r="DQ14" s="663">
        <v>635276</v>
      </c>
      <c r="DR14" s="658"/>
      <c r="DS14" s="658"/>
      <c r="DT14" s="658"/>
      <c r="DU14" s="658"/>
      <c r="DV14" s="658"/>
      <c r="DW14" s="658"/>
      <c r="DX14" s="658"/>
      <c r="DY14" s="658"/>
      <c r="DZ14" s="658"/>
      <c r="EA14" s="658"/>
      <c r="EB14" s="658"/>
      <c r="EC14" s="694"/>
    </row>
    <row r="15" spans="2:143" ht="11.25" customHeight="1" x14ac:dyDescent="0.2">
      <c r="B15" s="654" t="s">
        <v>247</v>
      </c>
      <c r="C15" s="655"/>
      <c r="D15" s="655"/>
      <c r="E15" s="655"/>
      <c r="F15" s="655"/>
      <c r="G15" s="655"/>
      <c r="H15" s="655"/>
      <c r="I15" s="655"/>
      <c r="J15" s="655"/>
      <c r="K15" s="655"/>
      <c r="L15" s="655"/>
      <c r="M15" s="655"/>
      <c r="N15" s="655"/>
      <c r="O15" s="655"/>
      <c r="P15" s="655"/>
      <c r="Q15" s="656"/>
      <c r="R15" s="657">
        <v>39914</v>
      </c>
      <c r="S15" s="658"/>
      <c r="T15" s="658"/>
      <c r="U15" s="658"/>
      <c r="V15" s="658"/>
      <c r="W15" s="658"/>
      <c r="X15" s="658"/>
      <c r="Y15" s="659"/>
      <c r="Z15" s="695">
        <v>0.1</v>
      </c>
      <c r="AA15" s="695"/>
      <c r="AB15" s="695"/>
      <c r="AC15" s="695"/>
      <c r="AD15" s="696">
        <v>39914</v>
      </c>
      <c r="AE15" s="696"/>
      <c r="AF15" s="696"/>
      <c r="AG15" s="696"/>
      <c r="AH15" s="696"/>
      <c r="AI15" s="696"/>
      <c r="AJ15" s="696"/>
      <c r="AK15" s="696"/>
      <c r="AL15" s="660">
        <v>0.3</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167577</v>
      </c>
      <c r="BH15" s="658"/>
      <c r="BI15" s="658"/>
      <c r="BJ15" s="658"/>
      <c r="BK15" s="658"/>
      <c r="BL15" s="658"/>
      <c r="BM15" s="658"/>
      <c r="BN15" s="659"/>
      <c r="BO15" s="695">
        <v>4.5</v>
      </c>
      <c r="BP15" s="695"/>
      <c r="BQ15" s="695"/>
      <c r="BR15" s="695"/>
      <c r="BS15" s="696" t="s">
        <v>122</v>
      </c>
      <c r="BT15" s="696"/>
      <c r="BU15" s="696"/>
      <c r="BV15" s="696"/>
      <c r="BW15" s="696"/>
      <c r="BX15" s="696"/>
      <c r="BY15" s="696"/>
      <c r="BZ15" s="696"/>
      <c r="CA15" s="696"/>
      <c r="CB15" s="731"/>
      <c r="CD15" s="654" t="s">
        <v>249</v>
      </c>
      <c r="CE15" s="655"/>
      <c r="CF15" s="655"/>
      <c r="CG15" s="655"/>
      <c r="CH15" s="655"/>
      <c r="CI15" s="655"/>
      <c r="CJ15" s="655"/>
      <c r="CK15" s="655"/>
      <c r="CL15" s="655"/>
      <c r="CM15" s="655"/>
      <c r="CN15" s="655"/>
      <c r="CO15" s="655"/>
      <c r="CP15" s="655"/>
      <c r="CQ15" s="656"/>
      <c r="CR15" s="657">
        <v>3685101</v>
      </c>
      <c r="CS15" s="658"/>
      <c r="CT15" s="658"/>
      <c r="CU15" s="658"/>
      <c r="CV15" s="658"/>
      <c r="CW15" s="658"/>
      <c r="CX15" s="658"/>
      <c r="CY15" s="659"/>
      <c r="CZ15" s="695">
        <v>12.4</v>
      </c>
      <c r="DA15" s="695"/>
      <c r="DB15" s="695"/>
      <c r="DC15" s="695"/>
      <c r="DD15" s="663">
        <v>1493797</v>
      </c>
      <c r="DE15" s="658"/>
      <c r="DF15" s="658"/>
      <c r="DG15" s="658"/>
      <c r="DH15" s="658"/>
      <c r="DI15" s="658"/>
      <c r="DJ15" s="658"/>
      <c r="DK15" s="658"/>
      <c r="DL15" s="658"/>
      <c r="DM15" s="658"/>
      <c r="DN15" s="658"/>
      <c r="DO15" s="658"/>
      <c r="DP15" s="659"/>
      <c r="DQ15" s="663">
        <v>1921587</v>
      </c>
      <c r="DR15" s="658"/>
      <c r="DS15" s="658"/>
      <c r="DT15" s="658"/>
      <c r="DU15" s="658"/>
      <c r="DV15" s="658"/>
      <c r="DW15" s="658"/>
      <c r="DX15" s="658"/>
      <c r="DY15" s="658"/>
      <c r="DZ15" s="658"/>
      <c r="EA15" s="658"/>
      <c r="EB15" s="658"/>
      <c r="EC15" s="694"/>
    </row>
    <row r="16" spans="2:143" ht="11.25" customHeight="1" x14ac:dyDescent="0.2">
      <c r="B16" s="654" t="s">
        <v>250</v>
      </c>
      <c r="C16" s="655"/>
      <c r="D16" s="655"/>
      <c r="E16" s="655"/>
      <c r="F16" s="655"/>
      <c r="G16" s="655"/>
      <c r="H16" s="655"/>
      <c r="I16" s="655"/>
      <c r="J16" s="655"/>
      <c r="K16" s="655"/>
      <c r="L16" s="655"/>
      <c r="M16" s="655"/>
      <c r="N16" s="655"/>
      <c r="O16" s="655"/>
      <c r="P16" s="655"/>
      <c r="Q16" s="656"/>
      <c r="R16" s="657">
        <v>84118</v>
      </c>
      <c r="S16" s="658"/>
      <c r="T16" s="658"/>
      <c r="U16" s="658"/>
      <c r="V16" s="658"/>
      <c r="W16" s="658"/>
      <c r="X16" s="658"/>
      <c r="Y16" s="659"/>
      <c r="Z16" s="695">
        <v>0.3</v>
      </c>
      <c r="AA16" s="695"/>
      <c r="AB16" s="695"/>
      <c r="AC16" s="695"/>
      <c r="AD16" s="696">
        <v>84118</v>
      </c>
      <c r="AE16" s="696"/>
      <c r="AF16" s="696"/>
      <c r="AG16" s="696"/>
      <c r="AH16" s="696"/>
      <c r="AI16" s="696"/>
      <c r="AJ16" s="696"/>
      <c r="AK16" s="696"/>
      <c r="AL16" s="660">
        <v>0.6</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v>101</v>
      </c>
      <c r="BH16" s="658"/>
      <c r="BI16" s="658"/>
      <c r="BJ16" s="658"/>
      <c r="BK16" s="658"/>
      <c r="BL16" s="658"/>
      <c r="BM16" s="658"/>
      <c r="BN16" s="659"/>
      <c r="BO16" s="695">
        <v>0</v>
      </c>
      <c r="BP16" s="695"/>
      <c r="BQ16" s="695"/>
      <c r="BR16" s="695"/>
      <c r="BS16" s="696" t="s">
        <v>122</v>
      </c>
      <c r="BT16" s="696"/>
      <c r="BU16" s="696"/>
      <c r="BV16" s="696"/>
      <c r="BW16" s="696"/>
      <c r="BX16" s="696"/>
      <c r="BY16" s="696"/>
      <c r="BZ16" s="696"/>
      <c r="CA16" s="696"/>
      <c r="CB16" s="731"/>
      <c r="CD16" s="654" t="s">
        <v>252</v>
      </c>
      <c r="CE16" s="655"/>
      <c r="CF16" s="655"/>
      <c r="CG16" s="655"/>
      <c r="CH16" s="655"/>
      <c r="CI16" s="655"/>
      <c r="CJ16" s="655"/>
      <c r="CK16" s="655"/>
      <c r="CL16" s="655"/>
      <c r="CM16" s="655"/>
      <c r="CN16" s="655"/>
      <c r="CO16" s="655"/>
      <c r="CP16" s="655"/>
      <c r="CQ16" s="656"/>
      <c r="CR16" s="657">
        <v>673246</v>
      </c>
      <c r="CS16" s="658"/>
      <c r="CT16" s="658"/>
      <c r="CU16" s="658"/>
      <c r="CV16" s="658"/>
      <c r="CW16" s="658"/>
      <c r="CX16" s="658"/>
      <c r="CY16" s="659"/>
      <c r="CZ16" s="695">
        <v>2.2999999999999998</v>
      </c>
      <c r="DA16" s="695"/>
      <c r="DB16" s="695"/>
      <c r="DC16" s="695"/>
      <c r="DD16" s="663" t="s">
        <v>122</v>
      </c>
      <c r="DE16" s="658"/>
      <c r="DF16" s="658"/>
      <c r="DG16" s="658"/>
      <c r="DH16" s="658"/>
      <c r="DI16" s="658"/>
      <c r="DJ16" s="658"/>
      <c r="DK16" s="658"/>
      <c r="DL16" s="658"/>
      <c r="DM16" s="658"/>
      <c r="DN16" s="658"/>
      <c r="DO16" s="658"/>
      <c r="DP16" s="659"/>
      <c r="DQ16" s="663">
        <v>253108</v>
      </c>
      <c r="DR16" s="658"/>
      <c r="DS16" s="658"/>
      <c r="DT16" s="658"/>
      <c r="DU16" s="658"/>
      <c r="DV16" s="658"/>
      <c r="DW16" s="658"/>
      <c r="DX16" s="658"/>
      <c r="DY16" s="658"/>
      <c r="DZ16" s="658"/>
      <c r="EA16" s="658"/>
      <c r="EB16" s="658"/>
      <c r="EC16" s="694"/>
    </row>
    <row r="17" spans="2:133" ht="11.25" customHeight="1" x14ac:dyDescent="0.2">
      <c r="B17" s="654" t="s">
        <v>253</v>
      </c>
      <c r="C17" s="655"/>
      <c r="D17" s="655"/>
      <c r="E17" s="655"/>
      <c r="F17" s="655"/>
      <c r="G17" s="655"/>
      <c r="H17" s="655"/>
      <c r="I17" s="655"/>
      <c r="J17" s="655"/>
      <c r="K17" s="655"/>
      <c r="L17" s="655"/>
      <c r="M17" s="655"/>
      <c r="N17" s="655"/>
      <c r="O17" s="655"/>
      <c r="P17" s="655"/>
      <c r="Q17" s="656"/>
      <c r="R17" s="657">
        <v>119443</v>
      </c>
      <c r="S17" s="658"/>
      <c r="T17" s="658"/>
      <c r="U17" s="658"/>
      <c r="V17" s="658"/>
      <c r="W17" s="658"/>
      <c r="X17" s="658"/>
      <c r="Y17" s="659"/>
      <c r="Z17" s="695">
        <v>0.4</v>
      </c>
      <c r="AA17" s="695"/>
      <c r="AB17" s="695"/>
      <c r="AC17" s="695"/>
      <c r="AD17" s="696">
        <v>119443</v>
      </c>
      <c r="AE17" s="696"/>
      <c r="AF17" s="696"/>
      <c r="AG17" s="696"/>
      <c r="AH17" s="696"/>
      <c r="AI17" s="696"/>
      <c r="AJ17" s="696"/>
      <c r="AK17" s="696"/>
      <c r="AL17" s="660">
        <v>0.8</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1"/>
      <c r="CD17" s="654" t="s">
        <v>255</v>
      </c>
      <c r="CE17" s="655"/>
      <c r="CF17" s="655"/>
      <c r="CG17" s="655"/>
      <c r="CH17" s="655"/>
      <c r="CI17" s="655"/>
      <c r="CJ17" s="655"/>
      <c r="CK17" s="655"/>
      <c r="CL17" s="655"/>
      <c r="CM17" s="655"/>
      <c r="CN17" s="655"/>
      <c r="CO17" s="655"/>
      <c r="CP17" s="655"/>
      <c r="CQ17" s="656"/>
      <c r="CR17" s="657">
        <v>3721213</v>
      </c>
      <c r="CS17" s="658"/>
      <c r="CT17" s="658"/>
      <c r="CU17" s="658"/>
      <c r="CV17" s="658"/>
      <c r="CW17" s="658"/>
      <c r="CX17" s="658"/>
      <c r="CY17" s="659"/>
      <c r="CZ17" s="695">
        <v>12.5</v>
      </c>
      <c r="DA17" s="695"/>
      <c r="DB17" s="695"/>
      <c r="DC17" s="695"/>
      <c r="DD17" s="663" t="s">
        <v>122</v>
      </c>
      <c r="DE17" s="658"/>
      <c r="DF17" s="658"/>
      <c r="DG17" s="658"/>
      <c r="DH17" s="658"/>
      <c r="DI17" s="658"/>
      <c r="DJ17" s="658"/>
      <c r="DK17" s="658"/>
      <c r="DL17" s="658"/>
      <c r="DM17" s="658"/>
      <c r="DN17" s="658"/>
      <c r="DO17" s="658"/>
      <c r="DP17" s="659"/>
      <c r="DQ17" s="663">
        <v>3585454</v>
      </c>
      <c r="DR17" s="658"/>
      <c r="DS17" s="658"/>
      <c r="DT17" s="658"/>
      <c r="DU17" s="658"/>
      <c r="DV17" s="658"/>
      <c r="DW17" s="658"/>
      <c r="DX17" s="658"/>
      <c r="DY17" s="658"/>
      <c r="DZ17" s="658"/>
      <c r="EA17" s="658"/>
      <c r="EB17" s="658"/>
      <c r="EC17" s="694"/>
    </row>
    <row r="18" spans="2:133" ht="11.25" customHeight="1" x14ac:dyDescent="0.2">
      <c r="B18" s="654" t="s">
        <v>256</v>
      </c>
      <c r="C18" s="655"/>
      <c r="D18" s="655"/>
      <c r="E18" s="655"/>
      <c r="F18" s="655"/>
      <c r="G18" s="655"/>
      <c r="H18" s="655"/>
      <c r="I18" s="655"/>
      <c r="J18" s="655"/>
      <c r="K18" s="655"/>
      <c r="L18" s="655"/>
      <c r="M18" s="655"/>
      <c r="N18" s="655"/>
      <c r="O18" s="655"/>
      <c r="P18" s="655"/>
      <c r="Q18" s="656"/>
      <c r="R18" s="657">
        <v>12623</v>
      </c>
      <c r="S18" s="658"/>
      <c r="T18" s="658"/>
      <c r="U18" s="658"/>
      <c r="V18" s="658"/>
      <c r="W18" s="658"/>
      <c r="X18" s="658"/>
      <c r="Y18" s="659"/>
      <c r="Z18" s="695">
        <v>0</v>
      </c>
      <c r="AA18" s="695"/>
      <c r="AB18" s="695"/>
      <c r="AC18" s="695"/>
      <c r="AD18" s="696">
        <v>12623</v>
      </c>
      <c r="AE18" s="696"/>
      <c r="AF18" s="696"/>
      <c r="AG18" s="696"/>
      <c r="AH18" s="696"/>
      <c r="AI18" s="696"/>
      <c r="AJ18" s="696"/>
      <c r="AK18" s="696"/>
      <c r="AL18" s="660">
        <v>0.1</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1"/>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2">
      <c r="B19" s="654" t="s">
        <v>259</v>
      </c>
      <c r="C19" s="655"/>
      <c r="D19" s="655"/>
      <c r="E19" s="655"/>
      <c r="F19" s="655"/>
      <c r="G19" s="655"/>
      <c r="H19" s="655"/>
      <c r="I19" s="655"/>
      <c r="J19" s="655"/>
      <c r="K19" s="655"/>
      <c r="L19" s="655"/>
      <c r="M19" s="655"/>
      <c r="N19" s="655"/>
      <c r="O19" s="655"/>
      <c r="P19" s="655"/>
      <c r="Q19" s="656"/>
      <c r="R19" s="657">
        <v>104487</v>
      </c>
      <c r="S19" s="658"/>
      <c r="T19" s="658"/>
      <c r="U19" s="658"/>
      <c r="V19" s="658"/>
      <c r="W19" s="658"/>
      <c r="X19" s="658"/>
      <c r="Y19" s="659"/>
      <c r="Z19" s="695">
        <v>0.3</v>
      </c>
      <c r="AA19" s="695"/>
      <c r="AB19" s="695"/>
      <c r="AC19" s="695"/>
      <c r="AD19" s="696">
        <v>104487</v>
      </c>
      <c r="AE19" s="696"/>
      <c r="AF19" s="696"/>
      <c r="AG19" s="696"/>
      <c r="AH19" s="696"/>
      <c r="AI19" s="696"/>
      <c r="AJ19" s="696"/>
      <c r="AK19" s="696"/>
      <c r="AL19" s="660">
        <v>0.7</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109075</v>
      </c>
      <c r="BH19" s="658"/>
      <c r="BI19" s="658"/>
      <c r="BJ19" s="658"/>
      <c r="BK19" s="658"/>
      <c r="BL19" s="658"/>
      <c r="BM19" s="658"/>
      <c r="BN19" s="659"/>
      <c r="BO19" s="695">
        <v>2.9</v>
      </c>
      <c r="BP19" s="695"/>
      <c r="BQ19" s="695"/>
      <c r="BR19" s="695"/>
      <c r="BS19" s="696" t="s">
        <v>122</v>
      </c>
      <c r="BT19" s="696"/>
      <c r="BU19" s="696"/>
      <c r="BV19" s="696"/>
      <c r="BW19" s="696"/>
      <c r="BX19" s="696"/>
      <c r="BY19" s="696"/>
      <c r="BZ19" s="696"/>
      <c r="CA19" s="696"/>
      <c r="CB19" s="731"/>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2">
      <c r="B20" s="732" t="s">
        <v>262</v>
      </c>
      <c r="C20" s="733"/>
      <c r="D20" s="733"/>
      <c r="E20" s="733"/>
      <c r="F20" s="733"/>
      <c r="G20" s="733"/>
      <c r="H20" s="733"/>
      <c r="I20" s="733"/>
      <c r="J20" s="733"/>
      <c r="K20" s="733"/>
      <c r="L20" s="733"/>
      <c r="M20" s="733"/>
      <c r="N20" s="733"/>
      <c r="O20" s="733"/>
      <c r="P20" s="733"/>
      <c r="Q20" s="734"/>
      <c r="R20" s="657">
        <v>2333</v>
      </c>
      <c r="S20" s="658"/>
      <c r="T20" s="658"/>
      <c r="U20" s="658"/>
      <c r="V20" s="658"/>
      <c r="W20" s="658"/>
      <c r="X20" s="658"/>
      <c r="Y20" s="659"/>
      <c r="Z20" s="695">
        <v>0</v>
      </c>
      <c r="AA20" s="695"/>
      <c r="AB20" s="695"/>
      <c r="AC20" s="695"/>
      <c r="AD20" s="696">
        <v>2333</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109075</v>
      </c>
      <c r="BH20" s="658"/>
      <c r="BI20" s="658"/>
      <c r="BJ20" s="658"/>
      <c r="BK20" s="658"/>
      <c r="BL20" s="658"/>
      <c r="BM20" s="658"/>
      <c r="BN20" s="659"/>
      <c r="BO20" s="695">
        <v>2.9</v>
      </c>
      <c r="BP20" s="695"/>
      <c r="BQ20" s="695"/>
      <c r="BR20" s="695"/>
      <c r="BS20" s="696" t="s">
        <v>122</v>
      </c>
      <c r="BT20" s="696"/>
      <c r="BU20" s="696"/>
      <c r="BV20" s="696"/>
      <c r="BW20" s="696"/>
      <c r="BX20" s="696"/>
      <c r="BY20" s="696"/>
      <c r="BZ20" s="696"/>
      <c r="CA20" s="696"/>
      <c r="CB20" s="731"/>
      <c r="CD20" s="654" t="s">
        <v>264</v>
      </c>
      <c r="CE20" s="655"/>
      <c r="CF20" s="655"/>
      <c r="CG20" s="655"/>
      <c r="CH20" s="655"/>
      <c r="CI20" s="655"/>
      <c r="CJ20" s="655"/>
      <c r="CK20" s="655"/>
      <c r="CL20" s="655"/>
      <c r="CM20" s="655"/>
      <c r="CN20" s="655"/>
      <c r="CO20" s="655"/>
      <c r="CP20" s="655"/>
      <c r="CQ20" s="656"/>
      <c r="CR20" s="657">
        <v>29681061</v>
      </c>
      <c r="CS20" s="658"/>
      <c r="CT20" s="658"/>
      <c r="CU20" s="658"/>
      <c r="CV20" s="658"/>
      <c r="CW20" s="658"/>
      <c r="CX20" s="658"/>
      <c r="CY20" s="659"/>
      <c r="CZ20" s="695">
        <v>100</v>
      </c>
      <c r="DA20" s="695"/>
      <c r="DB20" s="695"/>
      <c r="DC20" s="695"/>
      <c r="DD20" s="663">
        <v>7548697</v>
      </c>
      <c r="DE20" s="658"/>
      <c r="DF20" s="658"/>
      <c r="DG20" s="658"/>
      <c r="DH20" s="658"/>
      <c r="DI20" s="658"/>
      <c r="DJ20" s="658"/>
      <c r="DK20" s="658"/>
      <c r="DL20" s="658"/>
      <c r="DM20" s="658"/>
      <c r="DN20" s="658"/>
      <c r="DO20" s="658"/>
      <c r="DP20" s="659"/>
      <c r="DQ20" s="663">
        <v>17482115</v>
      </c>
      <c r="DR20" s="658"/>
      <c r="DS20" s="658"/>
      <c r="DT20" s="658"/>
      <c r="DU20" s="658"/>
      <c r="DV20" s="658"/>
      <c r="DW20" s="658"/>
      <c r="DX20" s="658"/>
      <c r="DY20" s="658"/>
      <c r="DZ20" s="658"/>
      <c r="EA20" s="658"/>
      <c r="EB20" s="658"/>
      <c r="EC20" s="694"/>
    </row>
    <row r="21" spans="2:133" ht="11.25" customHeight="1" x14ac:dyDescent="0.2">
      <c r="B21" s="654" t="s">
        <v>265</v>
      </c>
      <c r="C21" s="655"/>
      <c r="D21" s="655"/>
      <c r="E21" s="655"/>
      <c r="F21" s="655"/>
      <c r="G21" s="655"/>
      <c r="H21" s="655"/>
      <c r="I21" s="655"/>
      <c r="J21" s="655"/>
      <c r="K21" s="655"/>
      <c r="L21" s="655"/>
      <c r="M21" s="655"/>
      <c r="N21" s="655"/>
      <c r="O21" s="655"/>
      <c r="P21" s="655"/>
      <c r="Q21" s="656"/>
      <c r="R21" s="657">
        <v>10684848</v>
      </c>
      <c r="S21" s="658"/>
      <c r="T21" s="658"/>
      <c r="U21" s="658"/>
      <c r="V21" s="658"/>
      <c r="W21" s="658"/>
      <c r="X21" s="658"/>
      <c r="Y21" s="659"/>
      <c r="Z21" s="695">
        <v>34.700000000000003</v>
      </c>
      <c r="AA21" s="695"/>
      <c r="AB21" s="695"/>
      <c r="AC21" s="695"/>
      <c r="AD21" s="696">
        <v>9005862</v>
      </c>
      <c r="AE21" s="696"/>
      <c r="AF21" s="696"/>
      <c r="AG21" s="696"/>
      <c r="AH21" s="696"/>
      <c r="AI21" s="696"/>
      <c r="AJ21" s="696"/>
      <c r="AK21" s="696"/>
      <c r="AL21" s="660">
        <v>63.6</v>
      </c>
      <c r="AM21" s="661"/>
      <c r="AN21" s="661"/>
      <c r="AO21" s="697"/>
      <c r="AP21" s="654" t="s">
        <v>266</v>
      </c>
      <c r="AQ21" s="735"/>
      <c r="AR21" s="735"/>
      <c r="AS21" s="735"/>
      <c r="AT21" s="735"/>
      <c r="AU21" s="735"/>
      <c r="AV21" s="735"/>
      <c r="AW21" s="735"/>
      <c r="AX21" s="735"/>
      <c r="AY21" s="735"/>
      <c r="AZ21" s="735"/>
      <c r="BA21" s="735"/>
      <c r="BB21" s="735"/>
      <c r="BC21" s="735"/>
      <c r="BD21" s="735"/>
      <c r="BE21" s="735"/>
      <c r="BF21" s="736"/>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1"/>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2">
      <c r="B22" s="654" t="s">
        <v>267</v>
      </c>
      <c r="C22" s="655"/>
      <c r="D22" s="655"/>
      <c r="E22" s="655"/>
      <c r="F22" s="655"/>
      <c r="G22" s="655"/>
      <c r="H22" s="655"/>
      <c r="I22" s="655"/>
      <c r="J22" s="655"/>
      <c r="K22" s="655"/>
      <c r="L22" s="655"/>
      <c r="M22" s="655"/>
      <c r="N22" s="655"/>
      <c r="O22" s="655"/>
      <c r="P22" s="655"/>
      <c r="Q22" s="656"/>
      <c r="R22" s="657">
        <v>9005862</v>
      </c>
      <c r="S22" s="658"/>
      <c r="T22" s="658"/>
      <c r="U22" s="658"/>
      <c r="V22" s="658"/>
      <c r="W22" s="658"/>
      <c r="X22" s="658"/>
      <c r="Y22" s="659"/>
      <c r="Z22" s="695">
        <v>29.3</v>
      </c>
      <c r="AA22" s="695"/>
      <c r="AB22" s="695"/>
      <c r="AC22" s="695"/>
      <c r="AD22" s="696">
        <v>9005862</v>
      </c>
      <c r="AE22" s="696"/>
      <c r="AF22" s="696"/>
      <c r="AG22" s="696"/>
      <c r="AH22" s="696"/>
      <c r="AI22" s="696"/>
      <c r="AJ22" s="696"/>
      <c r="AK22" s="696"/>
      <c r="AL22" s="660">
        <v>63.6</v>
      </c>
      <c r="AM22" s="661"/>
      <c r="AN22" s="661"/>
      <c r="AO22" s="697"/>
      <c r="AP22" s="654" t="s">
        <v>268</v>
      </c>
      <c r="AQ22" s="735"/>
      <c r="AR22" s="735"/>
      <c r="AS22" s="735"/>
      <c r="AT22" s="735"/>
      <c r="AU22" s="735"/>
      <c r="AV22" s="735"/>
      <c r="AW22" s="735"/>
      <c r="AX22" s="735"/>
      <c r="AY22" s="735"/>
      <c r="AZ22" s="735"/>
      <c r="BA22" s="735"/>
      <c r="BB22" s="735"/>
      <c r="BC22" s="735"/>
      <c r="BD22" s="735"/>
      <c r="BE22" s="735"/>
      <c r="BF22" s="736"/>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1"/>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2">
      <c r="B23" s="654" t="s">
        <v>270</v>
      </c>
      <c r="C23" s="655"/>
      <c r="D23" s="655"/>
      <c r="E23" s="655"/>
      <c r="F23" s="655"/>
      <c r="G23" s="655"/>
      <c r="H23" s="655"/>
      <c r="I23" s="655"/>
      <c r="J23" s="655"/>
      <c r="K23" s="655"/>
      <c r="L23" s="655"/>
      <c r="M23" s="655"/>
      <c r="N23" s="655"/>
      <c r="O23" s="655"/>
      <c r="P23" s="655"/>
      <c r="Q23" s="656"/>
      <c r="R23" s="657">
        <v>1678986</v>
      </c>
      <c r="S23" s="658"/>
      <c r="T23" s="658"/>
      <c r="U23" s="658"/>
      <c r="V23" s="658"/>
      <c r="W23" s="658"/>
      <c r="X23" s="658"/>
      <c r="Y23" s="659"/>
      <c r="Z23" s="695">
        <v>5.5</v>
      </c>
      <c r="AA23" s="695"/>
      <c r="AB23" s="695"/>
      <c r="AC23" s="695"/>
      <c r="AD23" s="696" t="s">
        <v>122</v>
      </c>
      <c r="AE23" s="696"/>
      <c r="AF23" s="696"/>
      <c r="AG23" s="696"/>
      <c r="AH23" s="696"/>
      <c r="AI23" s="696"/>
      <c r="AJ23" s="696"/>
      <c r="AK23" s="696"/>
      <c r="AL23" s="660" t="s">
        <v>122</v>
      </c>
      <c r="AM23" s="661"/>
      <c r="AN23" s="661"/>
      <c r="AO23" s="697"/>
      <c r="AP23" s="654" t="s">
        <v>271</v>
      </c>
      <c r="AQ23" s="735"/>
      <c r="AR23" s="735"/>
      <c r="AS23" s="735"/>
      <c r="AT23" s="735"/>
      <c r="AU23" s="735"/>
      <c r="AV23" s="735"/>
      <c r="AW23" s="735"/>
      <c r="AX23" s="735"/>
      <c r="AY23" s="735"/>
      <c r="AZ23" s="735"/>
      <c r="BA23" s="735"/>
      <c r="BB23" s="735"/>
      <c r="BC23" s="735"/>
      <c r="BD23" s="735"/>
      <c r="BE23" s="735"/>
      <c r="BF23" s="736"/>
      <c r="BG23" s="657">
        <v>109075</v>
      </c>
      <c r="BH23" s="658"/>
      <c r="BI23" s="658"/>
      <c r="BJ23" s="658"/>
      <c r="BK23" s="658"/>
      <c r="BL23" s="658"/>
      <c r="BM23" s="658"/>
      <c r="BN23" s="659"/>
      <c r="BO23" s="695">
        <v>2.9</v>
      </c>
      <c r="BP23" s="695"/>
      <c r="BQ23" s="695"/>
      <c r="BR23" s="695"/>
      <c r="BS23" s="696" t="s">
        <v>122</v>
      </c>
      <c r="BT23" s="696"/>
      <c r="BU23" s="696"/>
      <c r="BV23" s="696"/>
      <c r="BW23" s="696"/>
      <c r="BX23" s="696"/>
      <c r="BY23" s="696"/>
      <c r="BZ23" s="696"/>
      <c r="CA23" s="696"/>
      <c r="CB23" s="731"/>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2">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5"/>
      <c r="AR24" s="735"/>
      <c r="AS24" s="735"/>
      <c r="AT24" s="735"/>
      <c r="AU24" s="735"/>
      <c r="AV24" s="735"/>
      <c r="AW24" s="735"/>
      <c r="AX24" s="735"/>
      <c r="AY24" s="735"/>
      <c r="AZ24" s="735"/>
      <c r="BA24" s="735"/>
      <c r="BB24" s="735"/>
      <c r="BC24" s="735"/>
      <c r="BD24" s="735"/>
      <c r="BE24" s="735"/>
      <c r="BF24" s="736"/>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1"/>
      <c r="CD24" s="715" t="s">
        <v>279</v>
      </c>
      <c r="CE24" s="716"/>
      <c r="CF24" s="716"/>
      <c r="CG24" s="716"/>
      <c r="CH24" s="716"/>
      <c r="CI24" s="716"/>
      <c r="CJ24" s="716"/>
      <c r="CK24" s="716"/>
      <c r="CL24" s="716"/>
      <c r="CM24" s="716"/>
      <c r="CN24" s="716"/>
      <c r="CO24" s="716"/>
      <c r="CP24" s="716"/>
      <c r="CQ24" s="717"/>
      <c r="CR24" s="712">
        <v>11286270</v>
      </c>
      <c r="CS24" s="713"/>
      <c r="CT24" s="713"/>
      <c r="CU24" s="713"/>
      <c r="CV24" s="713"/>
      <c r="CW24" s="713"/>
      <c r="CX24" s="713"/>
      <c r="CY24" s="738"/>
      <c r="CZ24" s="739">
        <v>38</v>
      </c>
      <c r="DA24" s="721"/>
      <c r="DB24" s="721"/>
      <c r="DC24" s="741"/>
      <c r="DD24" s="737">
        <v>9022274</v>
      </c>
      <c r="DE24" s="713"/>
      <c r="DF24" s="713"/>
      <c r="DG24" s="713"/>
      <c r="DH24" s="713"/>
      <c r="DI24" s="713"/>
      <c r="DJ24" s="713"/>
      <c r="DK24" s="738"/>
      <c r="DL24" s="737">
        <v>8407174</v>
      </c>
      <c r="DM24" s="713"/>
      <c r="DN24" s="713"/>
      <c r="DO24" s="713"/>
      <c r="DP24" s="713"/>
      <c r="DQ24" s="713"/>
      <c r="DR24" s="713"/>
      <c r="DS24" s="713"/>
      <c r="DT24" s="713"/>
      <c r="DU24" s="713"/>
      <c r="DV24" s="738"/>
      <c r="DW24" s="739">
        <v>59.2</v>
      </c>
      <c r="DX24" s="721"/>
      <c r="DY24" s="721"/>
      <c r="DZ24" s="721"/>
      <c r="EA24" s="721"/>
      <c r="EB24" s="721"/>
      <c r="EC24" s="740"/>
    </row>
    <row r="25" spans="2:133" ht="11.25" customHeight="1" x14ac:dyDescent="0.2">
      <c r="B25" s="654" t="s">
        <v>280</v>
      </c>
      <c r="C25" s="655"/>
      <c r="D25" s="655"/>
      <c r="E25" s="655"/>
      <c r="F25" s="655"/>
      <c r="G25" s="655"/>
      <c r="H25" s="655"/>
      <c r="I25" s="655"/>
      <c r="J25" s="655"/>
      <c r="K25" s="655"/>
      <c r="L25" s="655"/>
      <c r="M25" s="655"/>
      <c r="N25" s="655"/>
      <c r="O25" s="655"/>
      <c r="P25" s="655"/>
      <c r="Q25" s="656"/>
      <c r="R25" s="657">
        <v>15914624</v>
      </c>
      <c r="S25" s="658"/>
      <c r="T25" s="658"/>
      <c r="U25" s="658"/>
      <c r="V25" s="658"/>
      <c r="W25" s="658"/>
      <c r="X25" s="658"/>
      <c r="Y25" s="659"/>
      <c r="Z25" s="695">
        <v>51.7</v>
      </c>
      <c r="AA25" s="695"/>
      <c r="AB25" s="695"/>
      <c r="AC25" s="695"/>
      <c r="AD25" s="696">
        <v>14126563</v>
      </c>
      <c r="AE25" s="696"/>
      <c r="AF25" s="696"/>
      <c r="AG25" s="696"/>
      <c r="AH25" s="696"/>
      <c r="AI25" s="696"/>
      <c r="AJ25" s="696"/>
      <c r="AK25" s="696"/>
      <c r="AL25" s="660">
        <v>99.8</v>
      </c>
      <c r="AM25" s="661"/>
      <c r="AN25" s="661"/>
      <c r="AO25" s="697"/>
      <c r="AP25" s="654" t="s">
        <v>281</v>
      </c>
      <c r="AQ25" s="735"/>
      <c r="AR25" s="735"/>
      <c r="AS25" s="735"/>
      <c r="AT25" s="735"/>
      <c r="AU25" s="735"/>
      <c r="AV25" s="735"/>
      <c r="AW25" s="735"/>
      <c r="AX25" s="735"/>
      <c r="AY25" s="735"/>
      <c r="AZ25" s="735"/>
      <c r="BA25" s="735"/>
      <c r="BB25" s="735"/>
      <c r="BC25" s="735"/>
      <c r="BD25" s="735"/>
      <c r="BE25" s="735"/>
      <c r="BF25" s="736"/>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1"/>
      <c r="CD25" s="654" t="s">
        <v>282</v>
      </c>
      <c r="CE25" s="655"/>
      <c r="CF25" s="655"/>
      <c r="CG25" s="655"/>
      <c r="CH25" s="655"/>
      <c r="CI25" s="655"/>
      <c r="CJ25" s="655"/>
      <c r="CK25" s="655"/>
      <c r="CL25" s="655"/>
      <c r="CM25" s="655"/>
      <c r="CN25" s="655"/>
      <c r="CO25" s="655"/>
      <c r="CP25" s="655"/>
      <c r="CQ25" s="656"/>
      <c r="CR25" s="657">
        <v>4727748</v>
      </c>
      <c r="CS25" s="670"/>
      <c r="CT25" s="670"/>
      <c r="CU25" s="670"/>
      <c r="CV25" s="670"/>
      <c r="CW25" s="670"/>
      <c r="CX25" s="670"/>
      <c r="CY25" s="671"/>
      <c r="CZ25" s="660">
        <v>15.9</v>
      </c>
      <c r="DA25" s="672"/>
      <c r="DB25" s="672"/>
      <c r="DC25" s="673"/>
      <c r="DD25" s="663">
        <v>4332051</v>
      </c>
      <c r="DE25" s="670"/>
      <c r="DF25" s="670"/>
      <c r="DG25" s="670"/>
      <c r="DH25" s="670"/>
      <c r="DI25" s="670"/>
      <c r="DJ25" s="670"/>
      <c r="DK25" s="671"/>
      <c r="DL25" s="663">
        <v>4162347</v>
      </c>
      <c r="DM25" s="670"/>
      <c r="DN25" s="670"/>
      <c r="DO25" s="670"/>
      <c r="DP25" s="670"/>
      <c r="DQ25" s="670"/>
      <c r="DR25" s="670"/>
      <c r="DS25" s="670"/>
      <c r="DT25" s="670"/>
      <c r="DU25" s="670"/>
      <c r="DV25" s="671"/>
      <c r="DW25" s="660">
        <v>29.3</v>
      </c>
      <c r="DX25" s="672"/>
      <c r="DY25" s="672"/>
      <c r="DZ25" s="672"/>
      <c r="EA25" s="672"/>
      <c r="EB25" s="672"/>
      <c r="EC25" s="684"/>
    </row>
    <row r="26" spans="2:133" ht="11.25" customHeight="1" x14ac:dyDescent="0.2">
      <c r="B26" s="654" t="s">
        <v>283</v>
      </c>
      <c r="C26" s="655"/>
      <c r="D26" s="655"/>
      <c r="E26" s="655"/>
      <c r="F26" s="655"/>
      <c r="G26" s="655"/>
      <c r="H26" s="655"/>
      <c r="I26" s="655"/>
      <c r="J26" s="655"/>
      <c r="K26" s="655"/>
      <c r="L26" s="655"/>
      <c r="M26" s="655"/>
      <c r="N26" s="655"/>
      <c r="O26" s="655"/>
      <c r="P26" s="655"/>
      <c r="Q26" s="656"/>
      <c r="R26" s="657">
        <v>2538</v>
      </c>
      <c r="S26" s="658"/>
      <c r="T26" s="658"/>
      <c r="U26" s="658"/>
      <c r="V26" s="658"/>
      <c r="W26" s="658"/>
      <c r="X26" s="658"/>
      <c r="Y26" s="659"/>
      <c r="Z26" s="695">
        <v>0</v>
      </c>
      <c r="AA26" s="695"/>
      <c r="AB26" s="695"/>
      <c r="AC26" s="695"/>
      <c r="AD26" s="696">
        <v>2538</v>
      </c>
      <c r="AE26" s="696"/>
      <c r="AF26" s="696"/>
      <c r="AG26" s="696"/>
      <c r="AH26" s="696"/>
      <c r="AI26" s="696"/>
      <c r="AJ26" s="696"/>
      <c r="AK26" s="696"/>
      <c r="AL26" s="660">
        <v>0</v>
      </c>
      <c r="AM26" s="661"/>
      <c r="AN26" s="661"/>
      <c r="AO26" s="697"/>
      <c r="AP26" s="654" t="s">
        <v>284</v>
      </c>
      <c r="AQ26" s="735"/>
      <c r="AR26" s="735"/>
      <c r="AS26" s="735"/>
      <c r="AT26" s="735"/>
      <c r="AU26" s="735"/>
      <c r="AV26" s="735"/>
      <c r="AW26" s="735"/>
      <c r="AX26" s="735"/>
      <c r="AY26" s="735"/>
      <c r="AZ26" s="735"/>
      <c r="BA26" s="735"/>
      <c r="BB26" s="735"/>
      <c r="BC26" s="735"/>
      <c r="BD26" s="735"/>
      <c r="BE26" s="735"/>
      <c r="BF26" s="736"/>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1"/>
      <c r="CD26" s="654" t="s">
        <v>285</v>
      </c>
      <c r="CE26" s="655"/>
      <c r="CF26" s="655"/>
      <c r="CG26" s="655"/>
      <c r="CH26" s="655"/>
      <c r="CI26" s="655"/>
      <c r="CJ26" s="655"/>
      <c r="CK26" s="655"/>
      <c r="CL26" s="655"/>
      <c r="CM26" s="655"/>
      <c r="CN26" s="655"/>
      <c r="CO26" s="655"/>
      <c r="CP26" s="655"/>
      <c r="CQ26" s="656"/>
      <c r="CR26" s="657">
        <v>2577781</v>
      </c>
      <c r="CS26" s="658"/>
      <c r="CT26" s="658"/>
      <c r="CU26" s="658"/>
      <c r="CV26" s="658"/>
      <c r="CW26" s="658"/>
      <c r="CX26" s="658"/>
      <c r="CY26" s="659"/>
      <c r="CZ26" s="660">
        <v>8.6999999999999993</v>
      </c>
      <c r="DA26" s="672"/>
      <c r="DB26" s="672"/>
      <c r="DC26" s="673"/>
      <c r="DD26" s="663">
        <v>2401174</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2">
      <c r="B27" s="654" t="s">
        <v>286</v>
      </c>
      <c r="C27" s="655"/>
      <c r="D27" s="655"/>
      <c r="E27" s="655"/>
      <c r="F27" s="655"/>
      <c r="G27" s="655"/>
      <c r="H27" s="655"/>
      <c r="I27" s="655"/>
      <c r="J27" s="655"/>
      <c r="K27" s="655"/>
      <c r="L27" s="655"/>
      <c r="M27" s="655"/>
      <c r="N27" s="655"/>
      <c r="O27" s="655"/>
      <c r="P27" s="655"/>
      <c r="Q27" s="656"/>
      <c r="R27" s="657">
        <v>92689</v>
      </c>
      <c r="S27" s="658"/>
      <c r="T27" s="658"/>
      <c r="U27" s="658"/>
      <c r="V27" s="658"/>
      <c r="W27" s="658"/>
      <c r="X27" s="658"/>
      <c r="Y27" s="659"/>
      <c r="Z27" s="695">
        <v>0.3</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3763281</v>
      </c>
      <c r="BH27" s="658"/>
      <c r="BI27" s="658"/>
      <c r="BJ27" s="658"/>
      <c r="BK27" s="658"/>
      <c r="BL27" s="658"/>
      <c r="BM27" s="658"/>
      <c r="BN27" s="659"/>
      <c r="BO27" s="695">
        <v>100</v>
      </c>
      <c r="BP27" s="695"/>
      <c r="BQ27" s="695"/>
      <c r="BR27" s="695"/>
      <c r="BS27" s="696">
        <v>48615</v>
      </c>
      <c r="BT27" s="696"/>
      <c r="BU27" s="696"/>
      <c r="BV27" s="696"/>
      <c r="BW27" s="696"/>
      <c r="BX27" s="696"/>
      <c r="BY27" s="696"/>
      <c r="BZ27" s="696"/>
      <c r="CA27" s="696"/>
      <c r="CB27" s="731"/>
      <c r="CD27" s="654" t="s">
        <v>288</v>
      </c>
      <c r="CE27" s="655"/>
      <c r="CF27" s="655"/>
      <c r="CG27" s="655"/>
      <c r="CH27" s="655"/>
      <c r="CI27" s="655"/>
      <c r="CJ27" s="655"/>
      <c r="CK27" s="655"/>
      <c r="CL27" s="655"/>
      <c r="CM27" s="655"/>
      <c r="CN27" s="655"/>
      <c r="CO27" s="655"/>
      <c r="CP27" s="655"/>
      <c r="CQ27" s="656"/>
      <c r="CR27" s="657">
        <v>2837309</v>
      </c>
      <c r="CS27" s="670"/>
      <c r="CT27" s="670"/>
      <c r="CU27" s="670"/>
      <c r="CV27" s="670"/>
      <c r="CW27" s="670"/>
      <c r="CX27" s="670"/>
      <c r="CY27" s="671"/>
      <c r="CZ27" s="660">
        <v>9.6</v>
      </c>
      <c r="DA27" s="672"/>
      <c r="DB27" s="672"/>
      <c r="DC27" s="673"/>
      <c r="DD27" s="663">
        <v>1104769</v>
      </c>
      <c r="DE27" s="670"/>
      <c r="DF27" s="670"/>
      <c r="DG27" s="670"/>
      <c r="DH27" s="670"/>
      <c r="DI27" s="670"/>
      <c r="DJ27" s="670"/>
      <c r="DK27" s="671"/>
      <c r="DL27" s="663">
        <v>659502</v>
      </c>
      <c r="DM27" s="670"/>
      <c r="DN27" s="670"/>
      <c r="DO27" s="670"/>
      <c r="DP27" s="670"/>
      <c r="DQ27" s="670"/>
      <c r="DR27" s="670"/>
      <c r="DS27" s="670"/>
      <c r="DT27" s="670"/>
      <c r="DU27" s="670"/>
      <c r="DV27" s="671"/>
      <c r="DW27" s="660">
        <v>4.5999999999999996</v>
      </c>
      <c r="DX27" s="672"/>
      <c r="DY27" s="672"/>
      <c r="DZ27" s="672"/>
      <c r="EA27" s="672"/>
      <c r="EB27" s="672"/>
      <c r="EC27" s="684"/>
    </row>
    <row r="28" spans="2:133" ht="11.25" customHeight="1" x14ac:dyDescent="0.2">
      <c r="B28" s="654" t="s">
        <v>289</v>
      </c>
      <c r="C28" s="655"/>
      <c r="D28" s="655"/>
      <c r="E28" s="655"/>
      <c r="F28" s="655"/>
      <c r="G28" s="655"/>
      <c r="H28" s="655"/>
      <c r="I28" s="655"/>
      <c r="J28" s="655"/>
      <c r="K28" s="655"/>
      <c r="L28" s="655"/>
      <c r="M28" s="655"/>
      <c r="N28" s="655"/>
      <c r="O28" s="655"/>
      <c r="P28" s="655"/>
      <c r="Q28" s="656"/>
      <c r="R28" s="657">
        <v>314022</v>
      </c>
      <c r="S28" s="658"/>
      <c r="T28" s="658"/>
      <c r="U28" s="658"/>
      <c r="V28" s="658"/>
      <c r="W28" s="658"/>
      <c r="X28" s="658"/>
      <c r="Y28" s="659"/>
      <c r="Z28" s="695">
        <v>1</v>
      </c>
      <c r="AA28" s="695"/>
      <c r="AB28" s="695"/>
      <c r="AC28" s="695"/>
      <c r="AD28" s="696">
        <v>10135</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3721213</v>
      </c>
      <c r="CS28" s="658"/>
      <c r="CT28" s="658"/>
      <c r="CU28" s="658"/>
      <c r="CV28" s="658"/>
      <c r="CW28" s="658"/>
      <c r="CX28" s="658"/>
      <c r="CY28" s="659"/>
      <c r="CZ28" s="660">
        <v>12.5</v>
      </c>
      <c r="DA28" s="672"/>
      <c r="DB28" s="672"/>
      <c r="DC28" s="673"/>
      <c r="DD28" s="663">
        <v>3585454</v>
      </c>
      <c r="DE28" s="658"/>
      <c r="DF28" s="658"/>
      <c r="DG28" s="658"/>
      <c r="DH28" s="658"/>
      <c r="DI28" s="658"/>
      <c r="DJ28" s="658"/>
      <c r="DK28" s="659"/>
      <c r="DL28" s="663">
        <v>3585325</v>
      </c>
      <c r="DM28" s="658"/>
      <c r="DN28" s="658"/>
      <c r="DO28" s="658"/>
      <c r="DP28" s="658"/>
      <c r="DQ28" s="658"/>
      <c r="DR28" s="658"/>
      <c r="DS28" s="658"/>
      <c r="DT28" s="658"/>
      <c r="DU28" s="658"/>
      <c r="DV28" s="659"/>
      <c r="DW28" s="660">
        <v>25.3</v>
      </c>
      <c r="DX28" s="672"/>
      <c r="DY28" s="672"/>
      <c r="DZ28" s="672"/>
      <c r="EA28" s="672"/>
      <c r="EB28" s="672"/>
      <c r="EC28" s="684"/>
    </row>
    <row r="29" spans="2:133" ht="11.25" customHeight="1" x14ac:dyDescent="0.2">
      <c r="B29" s="654" t="s">
        <v>291</v>
      </c>
      <c r="C29" s="655"/>
      <c r="D29" s="655"/>
      <c r="E29" s="655"/>
      <c r="F29" s="655"/>
      <c r="G29" s="655"/>
      <c r="H29" s="655"/>
      <c r="I29" s="655"/>
      <c r="J29" s="655"/>
      <c r="K29" s="655"/>
      <c r="L29" s="655"/>
      <c r="M29" s="655"/>
      <c r="N29" s="655"/>
      <c r="O29" s="655"/>
      <c r="P29" s="655"/>
      <c r="Q29" s="656"/>
      <c r="R29" s="657">
        <v>59176</v>
      </c>
      <c r="S29" s="658"/>
      <c r="T29" s="658"/>
      <c r="U29" s="658"/>
      <c r="V29" s="658"/>
      <c r="W29" s="658"/>
      <c r="X29" s="658"/>
      <c r="Y29" s="659"/>
      <c r="Z29" s="695">
        <v>0.2</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1"/>
      <c r="CD29" s="676" t="s">
        <v>292</v>
      </c>
      <c r="CE29" s="677"/>
      <c r="CF29" s="654" t="s">
        <v>66</v>
      </c>
      <c r="CG29" s="655"/>
      <c r="CH29" s="655"/>
      <c r="CI29" s="655"/>
      <c r="CJ29" s="655"/>
      <c r="CK29" s="655"/>
      <c r="CL29" s="655"/>
      <c r="CM29" s="655"/>
      <c r="CN29" s="655"/>
      <c r="CO29" s="655"/>
      <c r="CP29" s="655"/>
      <c r="CQ29" s="656"/>
      <c r="CR29" s="657">
        <v>3720154</v>
      </c>
      <c r="CS29" s="670"/>
      <c r="CT29" s="670"/>
      <c r="CU29" s="670"/>
      <c r="CV29" s="670"/>
      <c r="CW29" s="670"/>
      <c r="CX29" s="670"/>
      <c r="CY29" s="671"/>
      <c r="CZ29" s="660">
        <v>12.5</v>
      </c>
      <c r="DA29" s="672"/>
      <c r="DB29" s="672"/>
      <c r="DC29" s="673"/>
      <c r="DD29" s="663">
        <v>3584395</v>
      </c>
      <c r="DE29" s="670"/>
      <c r="DF29" s="670"/>
      <c r="DG29" s="670"/>
      <c r="DH29" s="670"/>
      <c r="DI29" s="670"/>
      <c r="DJ29" s="670"/>
      <c r="DK29" s="671"/>
      <c r="DL29" s="663">
        <v>3584266</v>
      </c>
      <c r="DM29" s="670"/>
      <c r="DN29" s="670"/>
      <c r="DO29" s="670"/>
      <c r="DP29" s="670"/>
      <c r="DQ29" s="670"/>
      <c r="DR29" s="670"/>
      <c r="DS29" s="670"/>
      <c r="DT29" s="670"/>
      <c r="DU29" s="670"/>
      <c r="DV29" s="671"/>
      <c r="DW29" s="660">
        <v>25.3</v>
      </c>
      <c r="DX29" s="672"/>
      <c r="DY29" s="672"/>
      <c r="DZ29" s="672"/>
      <c r="EA29" s="672"/>
      <c r="EB29" s="672"/>
      <c r="EC29" s="684"/>
    </row>
    <row r="30" spans="2:133" ht="11.25" customHeight="1" x14ac:dyDescent="0.2">
      <c r="B30" s="654" t="s">
        <v>293</v>
      </c>
      <c r="C30" s="655"/>
      <c r="D30" s="655"/>
      <c r="E30" s="655"/>
      <c r="F30" s="655"/>
      <c r="G30" s="655"/>
      <c r="H30" s="655"/>
      <c r="I30" s="655"/>
      <c r="J30" s="655"/>
      <c r="K30" s="655"/>
      <c r="L30" s="655"/>
      <c r="M30" s="655"/>
      <c r="N30" s="655"/>
      <c r="O30" s="655"/>
      <c r="P30" s="655"/>
      <c r="Q30" s="656"/>
      <c r="R30" s="657">
        <v>3682779</v>
      </c>
      <c r="S30" s="658"/>
      <c r="T30" s="658"/>
      <c r="U30" s="658"/>
      <c r="V30" s="658"/>
      <c r="W30" s="658"/>
      <c r="X30" s="658"/>
      <c r="Y30" s="659"/>
      <c r="Z30" s="695">
        <v>12</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9"/>
      <c r="BI30" s="729"/>
      <c r="BJ30" s="729"/>
      <c r="BK30" s="729"/>
      <c r="BL30" s="729"/>
      <c r="BM30" s="729"/>
      <c r="BN30" s="729"/>
      <c r="BO30" s="729"/>
      <c r="BP30" s="729"/>
      <c r="BQ30" s="730"/>
      <c r="BR30" s="709" t="s">
        <v>295</v>
      </c>
      <c r="BS30" s="729"/>
      <c r="BT30" s="729"/>
      <c r="BU30" s="729"/>
      <c r="BV30" s="729"/>
      <c r="BW30" s="729"/>
      <c r="BX30" s="729"/>
      <c r="BY30" s="729"/>
      <c r="BZ30" s="729"/>
      <c r="CA30" s="729"/>
      <c r="CB30" s="730"/>
      <c r="CD30" s="678"/>
      <c r="CE30" s="679"/>
      <c r="CF30" s="654" t="s">
        <v>296</v>
      </c>
      <c r="CG30" s="655"/>
      <c r="CH30" s="655"/>
      <c r="CI30" s="655"/>
      <c r="CJ30" s="655"/>
      <c r="CK30" s="655"/>
      <c r="CL30" s="655"/>
      <c r="CM30" s="655"/>
      <c r="CN30" s="655"/>
      <c r="CO30" s="655"/>
      <c r="CP30" s="655"/>
      <c r="CQ30" s="656"/>
      <c r="CR30" s="657">
        <v>3609617</v>
      </c>
      <c r="CS30" s="658"/>
      <c r="CT30" s="658"/>
      <c r="CU30" s="658"/>
      <c r="CV30" s="658"/>
      <c r="CW30" s="658"/>
      <c r="CX30" s="658"/>
      <c r="CY30" s="659"/>
      <c r="CZ30" s="660">
        <v>12.2</v>
      </c>
      <c r="DA30" s="672"/>
      <c r="DB30" s="672"/>
      <c r="DC30" s="673"/>
      <c r="DD30" s="663">
        <v>3476578</v>
      </c>
      <c r="DE30" s="658"/>
      <c r="DF30" s="658"/>
      <c r="DG30" s="658"/>
      <c r="DH30" s="658"/>
      <c r="DI30" s="658"/>
      <c r="DJ30" s="658"/>
      <c r="DK30" s="659"/>
      <c r="DL30" s="663">
        <v>3476449</v>
      </c>
      <c r="DM30" s="658"/>
      <c r="DN30" s="658"/>
      <c r="DO30" s="658"/>
      <c r="DP30" s="658"/>
      <c r="DQ30" s="658"/>
      <c r="DR30" s="658"/>
      <c r="DS30" s="658"/>
      <c r="DT30" s="658"/>
      <c r="DU30" s="658"/>
      <c r="DV30" s="659"/>
      <c r="DW30" s="660">
        <v>24.5</v>
      </c>
      <c r="DX30" s="672"/>
      <c r="DY30" s="672"/>
      <c r="DZ30" s="672"/>
      <c r="EA30" s="672"/>
      <c r="EB30" s="672"/>
      <c r="EC30" s="684"/>
    </row>
    <row r="31" spans="2:133" ht="11.25" customHeight="1" x14ac:dyDescent="0.2">
      <c r="B31" s="732" t="s">
        <v>297</v>
      </c>
      <c r="C31" s="733"/>
      <c r="D31" s="733"/>
      <c r="E31" s="733"/>
      <c r="F31" s="733"/>
      <c r="G31" s="733"/>
      <c r="H31" s="733"/>
      <c r="I31" s="733"/>
      <c r="J31" s="733"/>
      <c r="K31" s="733"/>
      <c r="L31" s="733"/>
      <c r="M31" s="733"/>
      <c r="N31" s="733"/>
      <c r="O31" s="733"/>
      <c r="P31" s="733"/>
      <c r="Q31" s="734"/>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3" t="s">
        <v>298</v>
      </c>
      <c r="AQ31" s="724"/>
      <c r="AR31" s="724"/>
      <c r="AS31" s="724"/>
      <c r="AT31" s="725" t="s">
        <v>299</v>
      </c>
      <c r="AU31" s="206"/>
      <c r="AV31" s="206"/>
      <c r="AW31" s="206"/>
      <c r="AX31" s="715" t="s">
        <v>177</v>
      </c>
      <c r="AY31" s="716"/>
      <c r="AZ31" s="716"/>
      <c r="BA31" s="716"/>
      <c r="BB31" s="716"/>
      <c r="BC31" s="716"/>
      <c r="BD31" s="716"/>
      <c r="BE31" s="716"/>
      <c r="BF31" s="717"/>
      <c r="BG31" s="719">
        <v>99.2</v>
      </c>
      <c r="BH31" s="720"/>
      <c r="BI31" s="720"/>
      <c r="BJ31" s="720"/>
      <c r="BK31" s="720"/>
      <c r="BL31" s="720"/>
      <c r="BM31" s="721">
        <v>96.7</v>
      </c>
      <c r="BN31" s="720"/>
      <c r="BO31" s="720"/>
      <c r="BP31" s="720"/>
      <c r="BQ31" s="722"/>
      <c r="BR31" s="719">
        <v>99.1</v>
      </c>
      <c r="BS31" s="720"/>
      <c r="BT31" s="720"/>
      <c r="BU31" s="720"/>
      <c r="BV31" s="720"/>
      <c r="BW31" s="720"/>
      <c r="BX31" s="721">
        <v>96.7</v>
      </c>
      <c r="BY31" s="720"/>
      <c r="BZ31" s="720"/>
      <c r="CA31" s="720"/>
      <c r="CB31" s="722"/>
      <c r="CD31" s="678"/>
      <c r="CE31" s="679"/>
      <c r="CF31" s="654" t="s">
        <v>300</v>
      </c>
      <c r="CG31" s="655"/>
      <c r="CH31" s="655"/>
      <c r="CI31" s="655"/>
      <c r="CJ31" s="655"/>
      <c r="CK31" s="655"/>
      <c r="CL31" s="655"/>
      <c r="CM31" s="655"/>
      <c r="CN31" s="655"/>
      <c r="CO31" s="655"/>
      <c r="CP31" s="655"/>
      <c r="CQ31" s="656"/>
      <c r="CR31" s="657">
        <v>110537</v>
      </c>
      <c r="CS31" s="670"/>
      <c r="CT31" s="670"/>
      <c r="CU31" s="670"/>
      <c r="CV31" s="670"/>
      <c r="CW31" s="670"/>
      <c r="CX31" s="670"/>
      <c r="CY31" s="671"/>
      <c r="CZ31" s="660">
        <v>0.4</v>
      </c>
      <c r="DA31" s="672"/>
      <c r="DB31" s="672"/>
      <c r="DC31" s="673"/>
      <c r="DD31" s="663">
        <v>107817</v>
      </c>
      <c r="DE31" s="670"/>
      <c r="DF31" s="670"/>
      <c r="DG31" s="670"/>
      <c r="DH31" s="670"/>
      <c r="DI31" s="670"/>
      <c r="DJ31" s="670"/>
      <c r="DK31" s="671"/>
      <c r="DL31" s="663">
        <v>107817</v>
      </c>
      <c r="DM31" s="670"/>
      <c r="DN31" s="670"/>
      <c r="DO31" s="670"/>
      <c r="DP31" s="670"/>
      <c r="DQ31" s="670"/>
      <c r="DR31" s="670"/>
      <c r="DS31" s="670"/>
      <c r="DT31" s="670"/>
      <c r="DU31" s="670"/>
      <c r="DV31" s="671"/>
      <c r="DW31" s="660">
        <v>0.8</v>
      </c>
      <c r="DX31" s="672"/>
      <c r="DY31" s="672"/>
      <c r="DZ31" s="672"/>
      <c r="EA31" s="672"/>
      <c r="EB31" s="672"/>
      <c r="EC31" s="684"/>
    </row>
    <row r="32" spans="2:133" ht="11.25" customHeight="1" x14ac:dyDescent="0.2">
      <c r="B32" s="654" t="s">
        <v>301</v>
      </c>
      <c r="C32" s="655"/>
      <c r="D32" s="655"/>
      <c r="E32" s="655"/>
      <c r="F32" s="655"/>
      <c r="G32" s="655"/>
      <c r="H32" s="655"/>
      <c r="I32" s="655"/>
      <c r="J32" s="655"/>
      <c r="K32" s="655"/>
      <c r="L32" s="655"/>
      <c r="M32" s="655"/>
      <c r="N32" s="655"/>
      <c r="O32" s="655"/>
      <c r="P32" s="655"/>
      <c r="Q32" s="656"/>
      <c r="R32" s="657">
        <v>1196864</v>
      </c>
      <c r="S32" s="658"/>
      <c r="T32" s="658"/>
      <c r="U32" s="658"/>
      <c r="V32" s="658"/>
      <c r="W32" s="658"/>
      <c r="X32" s="658"/>
      <c r="Y32" s="659"/>
      <c r="Z32" s="695">
        <v>3.9</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26"/>
      <c r="AU32" s="202" t="s">
        <v>302</v>
      </c>
      <c r="AX32" s="654" t="s">
        <v>303</v>
      </c>
      <c r="AY32" s="655"/>
      <c r="AZ32" s="655"/>
      <c r="BA32" s="655"/>
      <c r="BB32" s="655"/>
      <c r="BC32" s="655"/>
      <c r="BD32" s="655"/>
      <c r="BE32" s="655"/>
      <c r="BF32" s="656"/>
      <c r="BG32" s="728">
        <v>98.9</v>
      </c>
      <c r="BH32" s="670"/>
      <c r="BI32" s="670"/>
      <c r="BJ32" s="670"/>
      <c r="BK32" s="670"/>
      <c r="BL32" s="670"/>
      <c r="BM32" s="661">
        <v>97</v>
      </c>
      <c r="BN32" s="670"/>
      <c r="BO32" s="670"/>
      <c r="BP32" s="670"/>
      <c r="BQ32" s="693"/>
      <c r="BR32" s="728">
        <v>99</v>
      </c>
      <c r="BS32" s="670"/>
      <c r="BT32" s="670"/>
      <c r="BU32" s="670"/>
      <c r="BV32" s="670"/>
      <c r="BW32" s="670"/>
      <c r="BX32" s="661">
        <v>97.3</v>
      </c>
      <c r="BY32" s="670"/>
      <c r="BZ32" s="670"/>
      <c r="CA32" s="670"/>
      <c r="CB32" s="693"/>
      <c r="CD32" s="680"/>
      <c r="CE32" s="681"/>
      <c r="CF32" s="654" t="s">
        <v>304</v>
      </c>
      <c r="CG32" s="655"/>
      <c r="CH32" s="655"/>
      <c r="CI32" s="655"/>
      <c r="CJ32" s="655"/>
      <c r="CK32" s="655"/>
      <c r="CL32" s="655"/>
      <c r="CM32" s="655"/>
      <c r="CN32" s="655"/>
      <c r="CO32" s="655"/>
      <c r="CP32" s="655"/>
      <c r="CQ32" s="656"/>
      <c r="CR32" s="657">
        <v>1059</v>
      </c>
      <c r="CS32" s="658"/>
      <c r="CT32" s="658"/>
      <c r="CU32" s="658"/>
      <c r="CV32" s="658"/>
      <c r="CW32" s="658"/>
      <c r="CX32" s="658"/>
      <c r="CY32" s="659"/>
      <c r="CZ32" s="660">
        <v>0</v>
      </c>
      <c r="DA32" s="672"/>
      <c r="DB32" s="672"/>
      <c r="DC32" s="673"/>
      <c r="DD32" s="663">
        <v>1059</v>
      </c>
      <c r="DE32" s="658"/>
      <c r="DF32" s="658"/>
      <c r="DG32" s="658"/>
      <c r="DH32" s="658"/>
      <c r="DI32" s="658"/>
      <c r="DJ32" s="658"/>
      <c r="DK32" s="659"/>
      <c r="DL32" s="663">
        <v>1059</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2">
      <c r="B33" s="654" t="s">
        <v>305</v>
      </c>
      <c r="C33" s="655"/>
      <c r="D33" s="655"/>
      <c r="E33" s="655"/>
      <c r="F33" s="655"/>
      <c r="G33" s="655"/>
      <c r="H33" s="655"/>
      <c r="I33" s="655"/>
      <c r="J33" s="655"/>
      <c r="K33" s="655"/>
      <c r="L33" s="655"/>
      <c r="M33" s="655"/>
      <c r="N33" s="655"/>
      <c r="O33" s="655"/>
      <c r="P33" s="655"/>
      <c r="Q33" s="656"/>
      <c r="R33" s="657">
        <v>77477</v>
      </c>
      <c r="S33" s="658"/>
      <c r="T33" s="658"/>
      <c r="U33" s="658"/>
      <c r="V33" s="658"/>
      <c r="W33" s="658"/>
      <c r="X33" s="658"/>
      <c r="Y33" s="659"/>
      <c r="Z33" s="695">
        <v>0.3</v>
      </c>
      <c r="AA33" s="695"/>
      <c r="AB33" s="695"/>
      <c r="AC33" s="695"/>
      <c r="AD33" s="696">
        <v>19429</v>
      </c>
      <c r="AE33" s="696"/>
      <c r="AF33" s="696"/>
      <c r="AG33" s="696"/>
      <c r="AH33" s="696"/>
      <c r="AI33" s="696"/>
      <c r="AJ33" s="696"/>
      <c r="AK33" s="696"/>
      <c r="AL33" s="660">
        <v>0.1</v>
      </c>
      <c r="AM33" s="661"/>
      <c r="AN33" s="661"/>
      <c r="AO33" s="697"/>
      <c r="AP33" s="700"/>
      <c r="AQ33" s="701"/>
      <c r="AR33" s="701"/>
      <c r="AS33" s="701"/>
      <c r="AT33" s="727"/>
      <c r="AU33" s="207"/>
      <c r="AV33" s="207"/>
      <c r="AW33" s="207"/>
      <c r="AX33" s="638" t="s">
        <v>306</v>
      </c>
      <c r="AY33" s="639"/>
      <c r="AZ33" s="639"/>
      <c r="BA33" s="639"/>
      <c r="BB33" s="639"/>
      <c r="BC33" s="639"/>
      <c r="BD33" s="639"/>
      <c r="BE33" s="639"/>
      <c r="BF33" s="640"/>
      <c r="BG33" s="718">
        <v>99.4</v>
      </c>
      <c r="BH33" s="642"/>
      <c r="BI33" s="642"/>
      <c r="BJ33" s="642"/>
      <c r="BK33" s="642"/>
      <c r="BL33" s="642"/>
      <c r="BM33" s="688">
        <v>96.5</v>
      </c>
      <c r="BN33" s="642"/>
      <c r="BO33" s="642"/>
      <c r="BP33" s="642"/>
      <c r="BQ33" s="705"/>
      <c r="BR33" s="718">
        <v>99.1</v>
      </c>
      <c r="BS33" s="642"/>
      <c r="BT33" s="642"/>
      <c r="BU33" s="642"/>
      <c r="BV33" s="642"/>
      <c r="BW33" s="642"/>
      <c r="BX33" s="688">
        <v>96.2</v>
      </c>
      <c r="BY33" s="642"/>
      <c r="BZ33" s="642"/>
      <c r="CA33" s="642"/>
      <c r="CB33" s="705"/>
      <c r="CD33" s="654" t="s">
        <v>307</v>
      </c>
      <c r="CE33" s="655"/>
      <c r="CF33" s="655"/>
      <c r="CG33" s="655"/>
      <c r="CH33" s="655"/>
      <c r="CI33" s="655"/>
      <c r="CJ33" s="655"/>
      <c r="CK33" s="655"/>
      <c r="CL33" s="655"/>
      <c r="CM33" s="655"/>
      <c r="CN33" s="655"/>
      <c r="CO33" s="655"/>
      <c r="CP33" s="655"/>
      <c r="CQ33" s="656"/>
      <c r="CR33" s="657">
        <v>10172848</v>
      </c>
      <c r="CS33" s="670"/>
      <c r="CT33" s="670"/>
      <c r="CU33" s="670"/>
      <c r="CV33" s="670"/>
      <c r="CW33" s="670"/>
      <c r="CX33" s="670"/>
      <c r="CY33" s="671"/>
      <c r="CZ33" s="660">
        <v>34.299999999999997</v>
      </c>
      <c r="DA33" s="672"/>
      <c r="DB33" s="672"/>
      <c r="DC33" s="673"/>
      <c r="DD33" s="663">
        <v>7753308</v>
      </c>
      <c r="DE33" s="670"/>
      <c r="DF33" s="670"/>
      <c r="DG33" s="670"/>
      <c r="DH33" s="670"/>
      <c r="DI33" s="670"/>
      <c r="DJ33" s="670"/>
      <c r="DK33" s="671"/>
      <c r="DL33" s="663">
        <v>5313855</v>
      </c>
      <c r="DM33" s="670"/>
      <c r="DN33" s="670"/>
      <c r="DO33" s="670"/>
      <c r="DP33" s="670"/>
      <c r="DQ33" s="670"/>
      <c r="DR33" s="670"/>
      <c r="DS33" s="670"/>
      <c r="DT33" s="670"/>
      <c r="DU33" s="670"/>
      <c r="DV33" s="671"/>
      <c r="DW33" s="660">
        <v>37.4</v>
      </c>
      <c r="DX33" s="672"/>
      <c r="DY33" s="672"/>
      <c r="DZ33" s="672"/>
      <c r="EA33" s="672"/>
      <c r="EB33" s="672"/>
      <c r="EC33" s="684"/>
    </row>
    <row r="34" spans="2:133" ht="11.25" customHeight="1" x14ac:dyDescent="0.2">
      <c r="B34" s="654" t="s">
        <v>308</v>
      </c>
      <c r="C34" s="655"/>
      <c r="D34" s="655"/>
      <c r="E34" s="655"/>
      <c r="F34" s="655"/>
      <c r="G34" s="655"/>
      <c r="H34" s="655"/>
      <c r="I34" s="655"/>
      <c r="J34" s="655"/>
      <c r="K34" s="655"/>
      <c r="L34" s="655"/>
      <c r="M34" s="655"/>
      <c r="N34" s="655"/>
      <c r="O34" s="655"/>
      <c r="P34" s="655"/>
      <c r="Q34" s="656"/>
      <c r="R34" s="657">
        <v>287248</v>
      </c>
      <c r="S34" s="658"/>
      <c r="T34" s="658"/>
      <c r="U34" s="658"/>
      <c r="V34" s="658"/>
      <c r="W34" s="658"/>
      <c r="X34" s="658"/>
      <c r="Y34" s="659"/>
      <c r="Z34" s="695">
        <v>0.9</v>
      </c>
      <c r="AA34" s="695"/>
      <c r="AB34" s="695"/>
      <c r="AC34" s="695"/>
      <c r="AD34" s="696" t="s">
        <v>122</v>
      </c>
      <c r="AE34" s="696"/>
      <c r="AF34" s="696"/>
      <c r="AG34" s="696"/>
      <c r="AH34" s="696"/>
      <c r="AI34" s="696"/>
      <c r="AJ34" s="696"/>
      <c r="AK34" s="696"/>
      <c r="AL34" s="660" t="s">
        <v>122</v>
      </c>
      <c r="AM34" s="661"/>
      <c r="AN34" s="661"/>
      <c r="AO34" s="697"/>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54" t="s">
        <v>309</v>
      </c>
      <c r="CE34" s="655"/>
      <c r="CF34" s="655"/>
      <c r="CG34" s="655"/>
      <c r="CH34" s="655"/>
      <c r="CI34" s="655"/>
      <c r="CJ34" s="655"/>
      <c r="CK34" s="655"/>
      <c r="CL34" s="655"/>
      <c r="CM34" s="655"/>
      <c r="CN34" s="655"/>
      <c r="CO34" s="655"/>
      <c r="CP34" s="655"/>
      <c r="CQ34" s="656"/>
      <c r="CR34" s="657">
        <v>3378243</v>
      </c>
      <c r="CS34" s="658"/>
      <c r="CT34" s="658"/>
      <c r="CU34" s="658"/>
      <c r="CV34" s="658"/>
      <c r="CW34" s="658"/>
      <c r="CX34" s="658"/>
      <c r="CY34" s="659"/>
      <c r="CZ34" s="660">
        <v>11.4</v>
      </c>
      <c r="DA34" s="672"/>
      <c r="DB34" s="672"/>
      <c r="DC34" s="673"/>
      <c r="DD34" s="663">
        <v>2367234</v>
      </c>
      <c r="DE34" s="658"/>
      <c r="DF34" s="658"/>
      <c r="DG34" s="658"/>
      <c r="DH34" s="658"/>
      <c r="DI34" s="658"/>
      <c r="DJ34" s="658"/>
      <c r="DK34" s="659"/>
      <c r="DL34" s="663">
        <v>2064399</v>
      </c>
      <c r="DM34" s="658"/>
      <c r="DN34" s="658"/>
      <c r="DO34" s="658"/>
      <c r="DP34" s="658"/>
      <c r="DQ34" s="658"/>
      <c r="DR34" s="658"/>
      <c r="DS34" s="658"/>
      <c r="DT34" s="658"/>
      <c r="DU34" s="658"/>
      <c r="DV34" s="659"/>
      <c r="DW34" s="660">
        <v>14.5</v>
      </c>
      <c r="DX34" s="672"/>
      <c r="DY34" s="672"/>
      <c r="DZ34" s="672"/>
      <c r="EA34" s="672"/>
      <c r="EB34" s="672"/>
      <c r="EC34" s="684"/>
    </row>
    <row r="35" spans="2:133" ht="11.25" customHeight="1" x14ac:dyDescent="0.2">
      <c r="B35" s="654" t="s">
        <v>310</v>
      </c>
      <c r="C35" s="655"/>
      <c r="D35" s="655"/>
      <c r="E35" s="655"/>
      <c r="F35" s="655"/>
      <c r="G35" s="655"/>
      <c r="H35" s="655"/>
      <c r="I35" s="655"/>
      <c r="J35" s="655"/>
      <c r="K35" s="655"/>
      <c r="L35" s="655"/>
      <c r="M35" s="655"/>
      <c r="N35" s="655"/>
      <c r="O35" s="655"/>
      <c r="P35" s="655"/>
      <c r="Q35" s="656"/>
      <c r="R35" s="657">
        <v>1761737</v>
      </c>
      <c r="S35" s="658"/>
      <c r="T35" s="658"/>
      <c r="U35" s="658"/>
      <c r="V35" s="658"/>
      <c r="W35" s="658"/>
      <c r="X35" s="658"/>
      <c r="Y35" s="659"/>
      <c r="Z35" s="695">
        <v>5.7</v>
      </c>
      <c r="AA35" s="695"/>
      <c r="AB35" s="695"/>
      <c r="AC35" s="695"/>
      <c r="AD35" s="696" t="s">
        <v>122</v>
      </c>
      <c r="AE35" s="696"/>
      <c r="AF35" s="696"/>
      <c r="AG35" s="696"/>
      <c r="AH35" s="696"/>
      <c r="AI35" s="696"/>
      <c r="AJ35" s="696"/>
      <c r="AK35" s="696"/>
      <c r="AL35" s="660" t="s">
        <v>122</v>
      </c>
      <c r="AM35" s="661"/>
      <c r="AN35" s="661"/>
      <c r="AO35" s="697"/>
      <c r="AP35" s="210"/>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184267</v>
      </c>
      <c r="CS35" s="670"/>
      <c r="CT35" s="670"/>
      <c r="CU35" s="670"/>
      <c r="CV35" s="670"/>
      <c r="CW35" s="670"/>
      <c r="CX35" s="670"/>
      <c r="CY35" s="671"/>
      <c r="CZ35" s="660">
        <v>0.6</v>
      </c>
      <c r="DA35" s="672"/>
      <c r="DB35" s="672"/>
      <c r="DC35" s="673"/>
      <c r="DD35" s="663">
        <v>162802</v>
      </c>
      <c r="DE35" s="670"/>
      <c r="DF35" s="670"/>
      <c r="DG35" s="670"/>
      <c r="DH35" s="670"/>
      <c r="DI35" s="670"/>
      <c r="DJ35" s="670"/>
      <c r="DK35" s="671"/>
      <c r="DL35" s="663">
        <v>158697</v>
      </c>
      <c r="DM35" s="670"/>
      <c r="DN35" s="670"/>
      <c r="DO35" s="670"/>
      <c r="DP35" s="670"/>
      <c r="DQ35" s="670"/>
      <c r="DR35" s="670"/>
      <c r="DS35" s="670"/>
      <c r="DT35" s="670"/>
      <c r="DU35" s="670"/>
      <c r="DV35" s="671"/>
      <c r="DW35" s="660">
        <v>1.1000000000000001</v>
      </c>
      <c r="DX35" s="672"/>
      <c r="DY35" s="672"/>
      <c r="DZ35" s="672"/>
      <c r="EA35" s="672"/>
      <c r="EB35" s="672"/>
      <c r="EC35" s="684"/>
    </row>
    <row r="36" spans="2:133" ht="11.25" customHeight="1" x14ac:dyDescent="0.2">
      <c r="B36" s="654" t="s">
        <v>314</v>
      </c>
      <c r="C36" s="655"/>
      <c r="D36" s="655"/>
      <c r="E36" s="655"/>
      <c r="F36" s="655"/>
      <c r="G36" s="655"/>
      <c r="H36" s="655"/>
      <c r="I36" s="655"/>
      <c r="J36" s="655"/>
      <c r="K36" s="655"/>
      <c r="L36" s="655"/>
      <c r="M36" s="655"/>
      <c r="N36" s="655"/>
      <c r="O36" s="655"/>
      <c r="P36" s="655"/>
      <c r="Q36" s="656"/>
      <c r="R36" s="657">
        <v>1207530</v>
      </c>
      <c r="S36" s="658"/>
      <c r="T36" s="658"/>
      <c r="U36" s="658"/>
      <c r="V36" s="658"/>
      <c r="W36" s="658"/>
      <c r="X36" s="658"/>
      <c r="Y36" s="659"/>
      <c r="Z36" s="695">
        <v>3.9</v>
      </c>
      <c r="AA36" s="695"/>
      <c r="AB36" s="695"/>
      <c r="AC36" s="695"/>
      <c r="AD36" s="696" t="s">
        <v>122</v>
      </c>
      <c r="AE36" s="696"/>
      <c r="AF36" s="696"/>
      <c r="AG36" s="696"/>
      <c r="AH36" s="696"/>
      <c r="AI36" s="696"/>
      <c r="AJ36" s="696"/>
      <c r="AK36" s="696"/>
      <c r="AL36" s="660" t="s">
        <v>122</v>
      </c>
      <c r="AM36" s="661"/>
      <c r="AN36" s="661"/>
      <c r="AO36" s="697"/>
      <c r="AP36" s="210"/>
      <c r="AQ36" s="706" t="s">
        <v>315</v>
      </c>
      <c r="AR36" s="707"/>
      <c r="AS36" s="707"/>
      <c r="AT36" s="707"/>
      <c r="AU36" s="707"/>
      <c r="AV36" s="707"/>
      <c r="AW36" s="707"/>
      <c r="AX36" s="707"/>
      <c r="AY36" s="708"/>
      <c r="AZ36" s="712">
        <v>3582937</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42944</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3278507</v>
      </c>
      <c r="CS36" s="658"/>
      <c r="CT36" s="658"/>
      <c r="CU36" s="658"/>
      <c r="CV36" s="658"/>
      <c r="CW36" s="658"/>
      <c r="CX36" s="658"/>
      <c r="CY36" s="659"/>
      <c r="CZ36" s="660">
        <v>11</v>
      </c>
      <c r="DA36" s="672"/>
      <c r="DB36" s="672"/>
      <c r="DC36" s="673"/>
      <c r="DD36" s="663">
        <v>2624111</v>
      </c>
      <c r="DE36" s="658"/>
      <c r="DF36" s="658"/>
      <c r="DG36" s="658"/>
      <c r="DH36" s="658"/>
      <c r="DI36" s="658"/>
      <c r="DJ36" s="658"/>
      <c r="DK36" s="659"/>
      <c r="DL36" s="663">
        <v>1649241</v>
      </c>
      <c r="DM36" s="658"/>
      <c r="DN36" s="658"/>
      <c r="DO36" s="658"/>
      <c r="DP36" s="658"/>
      <c r="DQ36" s="658"/>
      <c r="DR36" s="658"/>
      <c r="DS36" s="658"/>
      <c r="DT36" s="658"/>
      <c r="DU36" s="658"/>
      <c r="DV36" s="659"/>
      <c r="DW36" s="660">
        <v>11.6</v>
      </c>
      <c r="DX36" s="672"/>
      <c r="DY36" s="672"/>
      <c r="DZ36" s="672"/>
      <c r="EA36" s="672"/>
      <c r="EB36" s="672"/>
      <c r="EC36" s="684"/>
    </row>
    <row r="37" spans="2:133" ht="11.25" customHeight="1" x14ac:dyDescent="0.2">
      <c r="B37" s="654" t="s">
        <v>318</v>
      </c>
      <c r="C37" s="655"/>
      <c r="D37" s="655"/>
      <c r="E37" s="655"/>
      <c r="F37" s="655"/>
      <c r="G37" s="655"/>
      <c r="H37" s="655"/>
      <c r="I37" s="655"/>
      <c r="J37" s="655"/>
      <c r="K37" s="655"/>
      <c r="L37" s="655"/>
      <c r="M37" s="655"/>
      <c r="N37" s="655"/>
      <c r="O37" s="655"/>
      <c r="P37" s="655"/>
      <c r="Q37" s="656"/>
      <c r="R37" s="657">
        <v>595850</v>
      </c>
      <c r="S37" s="658"/>
      <c r="T37" s="658"/>
      <c r="U37" s="658"/>
      <c r="V37" s="658"/>
      <c r="W37" s="658"/>
      <c r="X37" s="658"/>
      <c r="Y37" s="659"/>
      <c r="Z37" s="695">
        <v>1.9</v>
      </c>
      <c r="AA37" s="695"/>
      <c r="AB37" s="695"/>
      <c r="AC37" s="695"/>
      <c r="AD37" s="696">
        <v>1170</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570000</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-6331</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468630</v>
      </c>
      <c r="CS37" s="670"/>
      <c r="CT37" s="670"/>
      <c r="CU37" s="670"/>
      <c r="CV37" s="670"/>
      <c r="CW37" s="670"/>
      <c r="CX37" s="670"/>
      <c r="CY37" s="671"/>
      <c r="CZ37" s="660">
        <v>1.6</v>
      </c>
      <c r="DA37" s="672"/>
      <c r="DB37" s="672"/>
      <c r="DC37" s="673"/>
      <c r="DD37" s="663">
        <v>456130</v>
      </c>
      <c r="DE37" s="670"/>
      <c r="DF37" s="670"/>
      <c r="DG37" s="670"/>
      <c r="DH37" s="670"/>
      <c r="DI37" s="670"/>
      <c r="DJ37" s="670"/>
      <c r="DK37" s="671"/>
      <c r="DL37" s="663">
        <v>455947</v>
      </c>
      <c r="DM37" s="670"/>
      <c r="DN37" s="670"/>
      <c r="DO37" s="670"/>
      <c r="DP37" s="670"/>
      <c r="DQ37" s="670"/>
      <c r="DR37" s="670"/>
      <c r="DS37" s="670"/>
      <c r="DT37" s="670"/>
      <c r="DU37" s="670"/>
      <c r="DV37" s="671"/>
      <c r="DW37" s="660">
        <v>3.2</v>
      </c>
      <c r="DX37" s="672"/>
      <c r="DY37" s="672"/>
      <c r="DZ37" s="672"/>
      <c r="EA37" s="672"/>
      <c r="EB37" s="672"/>
      <c r="EC37" s="684"/>
    </row>
    <row r="38" spans="2:133" ht="11.25" customHeight="1" x14ac:dyDescent="0.2">
      <c r="B38" s="654" t="s">
        <v>322</v>
      </c>
      <c r="C38" s="655"/>
      <c r="D38" s="655"/>
      <c r="E38" s="655"/>
      <c r="F38" s="655"/>
      <c r="G38" s="655"/>
      <c r="H38" s="655"/>
      <c r="I38" s="655"/>
      <c r="J38" s="655"/>
      <c r="K38" s="655"/>
      <c r="L38" s="655"/>
      <c r="M38" s="655"/>
      <c r="N38" s="655"/>
      <c r="O38" s="655"/>
      <c r="P38" s="655"/>
      <c r="Q38" s="656"/>
      <c r="R38" s="657">
        <v>5582304</v>
      </c>
      <c r="S38" s="658"/>
      <c r="T38" s="658"/>
      <c r="U38" s="658"/>
      <c r="V38" s="658"/>
      <c r="W38" s="658"/>
      <c r="X38" s="658"/>
      <c r="Y38" s="659"/>
      <c r="Z38" s="695">
        <v>18.100000000000001</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419150</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3669</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2186010</v>
      </c>
      <c r="CS38" s="658"/>
      <c r="CT38" s="658"/>
      <c r="CU38" s="658"/>
      <c r="CV38" s="658"/>
      <c r="CW38" s="658"/>
      <c r="CX38" s="658"/>
      <c r="CY38" s="659"/>
      <c r="CZ38" s="660">
        <v>7.4</v>
      </c>
      <c r="DA38" s="672"/>
      <c r="DB38" s="672"/>
      <c r="DC38" s="673"/>
      <c r="DD38" s="663">
        <v>1626926</v>
      </c>
      <c r="DE38" s="658"/>
      <c r="DF38" s="658"/>
      <c r="DG38" s="658"/>
      <c r="DH38" s="658"/>
      <c r="DI38" s="658"/>
      <c r="DJ38" s="658"/>
      <c r="DK38" s="659"/>
      <c r="DL38" s="663">
        <v>1441518</v>
      </c>
      <c r="DM38" s="658"/>
      <c r="DN38" s="658"/>
      <c r="DO38" s="658"/>
      <c r="DP38" s="658"/>
      <c r="DQ38" s="658"/>
      <c r="DR38" s="658"/>
      <c r="DS38" s="658"/>
      <c r="DT38" s="658"/>
      <c r="DU38" s="658"/>
      <c r="DV38" s="659"/>
      <c r="DW38" s="660">
        <v>10.199999999999999</v>
      </c>
      <c r="DX38" s="672"/>
      <c r="DY38" s="672"/>
      <c r="DZ38" s="672"/>
      <c r="EA38" s="672"/>
      <c r="EB38" s="672"/>
      <c r="EC38" s="684"/>
    </row>
    <row r="39" spans="2:133" ht="11.25" customHeight="1" x14ac:dyDescent="0.2">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v>407777</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5092</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991882</v>
      </c>
      <c r="CS39" s="670"/>
      <c r="CT39" s="670"/>
      <c r="CU39" s="670"/>
      <c r="CV39" s="670"/>
      <c r="CW39" s="670"/>
      <c r="CX39" s="670"/>
      <c r="CY39" s="671"/>
      <c r="CZ39" s="660">
        <v>3.3</v>
      </c>
      <c r="DA39" s="672"/>
      <c r="DB39" s="672"/>
      <c r="DC39" s="673"/>
      <c r="DD39" s="663">
        <v>853146</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2">
      <c r="B40" s="654" t="s">
        <v>330</v>
      </c>
      <c r="C40" s="655"/>
      <c r="D40" s="655"/>
      <c r="E40" s="655"/>
      <c r="F40" s="655"/>
      <c r="G40" s="655"/>
      <c r="H40" s="655"/>
      <c r="I40" s="655"/>
      <c r="J40" s="655"/>
      <c r="K40" s="655"/>
      <c r="L40" s="655"/>
      <c r="M40" s="655"/>
      <c r="N40" s="655"/>
      <c r="O40" s="655"/>
      <c r="P40" s="655"/>
      <c r="Q40" s="656"/>
      <c r="R40" s="657">
        <v>31404</v>
      </c>
      <c r="S40" s="658"/>
      <c r="T40" s="658"/>
      <c r="U40" s="658"/>
      <c r="V40" s="658"/>
      <c r="W40" s="658"/>
      <c r="X40" s="658"/>
      <c r="Y40" s="659"/>
      <c r="Z40" s="695">
        <v>0.1</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v>311370</v>
      </c>
      <c r="BA40" s="658"/>
      <c r="BB40" s="658"/>
      <c r="BC40" s="658"/>
      <c r="BD40" s="670"/>
      <c r="BE40" s="670"/>
      <c r="BF40" s="693"/>
      <c r="BG40" s="698" t="s">
        <v>332</v>
      </c>
      <c r="BH40" s="699"/>
      <c r="BI40" s="699"/>
      <c r="BJ40" s="699"/>
      <c r="BK40" s="699"/>
      <c r="BL40" s="211"/>
      <c r="BM40" s="655" t="s">
        <v>333</v>
      </c>
      <c r="BN40" s="655"/>
      <c r="BO40" s="655"/>
      <c r="BP40" s="655"/>
      <c r="BQ40" s="655"/>
      <c r="BR40" s="655"/>
      <c r="BS40" s="655"/>
      <c r="BT40" s="655"/>
      <c r="BU40" s="656"/>
      <c r="BV40" s="657">
        <v>102</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153939</v>
      </c>
      <c r="CS40" s="658"/>
      <c r="CT40" s="658"/>
      <c r="CU40" s="658"/>
      <c r="CV40" s="658"/>
      <c r="CW40" s="658"/>
      <c r="CX40" s="658"/>
      <c r="CY40" s="659"/>
      <c r="CZ40" s="660">
        <v>0.5</v>
      </c>
      <c r="DA40" s="672"/>
      <c r="DB40" s="672"/>
      <c r="DC40" s="673"/>
      <c r="DD40" s="663">
        <v>119089</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2">
      <c r="B41" s="638" t="s">
        <v>335</v>
      </c>
      <c r="C41" s="639"/>
      <c r="D41" s="639"/>
      <c r="E41" s="639"/>
      <c r="F41" s="639"/>
      <c r="G41" s="639"/>
      <c r="H41" s="639"/>
      <c r="I41" s="639"/>
      <c r="J41" s="639"/>
      <c r="K41" s="639"/>
      <c r="L41" s="639"/>
      <c r="M41" s="639"/>
      <c r="N41" s="639"/>
      <c r="O41" s="639"/>
      <c r="P41" s="639"/>
      <c r="Q41" s="640"/>
      <c r="R41" s="641">
        <v>30774838</v>
      </c>
      <c r="S41" s="682"/>
      <c r="T41" s="682"/>
      <c r="U41" s="682"/>
      <c r="V41" s="682"/>
      <c r="W41" s="682"/>
      <c r="X41" s="682"/>
      <c r="Y41" s="685"/>
      <c r="Z41" s="686">
        <v>100</v>
      </c>
      <c r="AA41" s="686"/>
      <c r="AB41" s="686"/>
      <c r="AC41" s="686"/>
      <c r="AD41" s="687">
        <v>14159835</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262181</v>
      </c>
      <c r="BA41" s="658"/>
      <c r="BB41" s="658"/>
      <c r="BC41" s="658"/>
      <c r="BD41" s="670"/>
      <c r="BE41" s="670"/>
      <c r="BF41" s="693"/>
      <c r="BG41" s="698"/>
      <c r="BH41" s="699"/>
      <c r="BI41" s="699"/>
      <c r="BJ41" s="699"/>
      <c r="BK41" s="699"/>
      <c r="BL41" s="211"/>
      <c r="BM41" s="655" t="s">
        <v>337</v>
      </c>
      <c r="BN41" s="655"/>
      <c r="BO41" s="655"/>
      <c r="BP41" s="655"/>
      <c r="BQ41" s="655"/>
      <c r="BR41" s="655"/>
      <c r="BS41" s="655"/>
      <c r="BT41" s="655"/>
      <c r="BU41" s="656"/>
      <c r="BV41" s="657">
        <v>1</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2">
      <c r="AQ42" s="702" t="s">
        <v>339</v>
      </c>
      <c r="AR42" s="703"/>
      <c r="AS42" s="703"/>
      <c r="AT42" s="703"/>
      <c r="AU42" s="703"/>
      <c r="AV42" s="703"/>
      <c r="AW42" s="703"/>
      <c r="AX42" s="703"/>
      <c r="AY42" s="704"/>
      <c r="AZ42" s="641">
        <v>1612459</v>
      </c>
      <c r="BA42" s="682"/>
      <c r="BB42" s="682"/>
      <c r="BC42" s="682"/>
      <c r="BD42" s="642"/>
      <c r="BE42" s="642"/>
      <c r="BF42" s="705"/>
      <c r="BG42" s="700"/>
      <c r="BH42" s="701"/>
      <c r="BI42" s="701"/>
      <c r="BJ42" s="701"/>
      <c r="BK42" s="701"/>
      <c r="BL42" s="212"/>
      <c r="BM42" s="639" t="s">
        <v>340</v>
      </c>
      <c r="BN42" s="639"/>
      <c r="BO42" s="639"/>
      <c r="BP42" s="639"/>
      <c r="BQ42" s="639"/>
      <c r="BR42" s="639"/>
      <c r="BS42" s="639"/>
      <c r="BT42" s="639"/>
      <c r="BU42" s="640"/>
      <c r="BV42" s="641">
        <v>425</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8221943</v>
      </c>
      <c r="CS42" s="670"/>
      <c r="CT42" s="670"/>
      <c r="CU42" s="670"/>
      <c r="CV42" s="670"/>
      <c r="CW42" s="670"/>
      <c r="CX42" s="670"/>
      <c r="CY42" s="671"/>
      <c r="CZ42" s="660">
        <v>27.7</v>
      </c>
      <c r="DA42" s="672"/>
      <c r="DB42" s="672"/>
      <c r="DC42" s="673"/>
      <c r="DD42" s="663">
        <v>706533</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2">
      <c r="B43" s="202" t="s">
        <v>342</v>
      </c>
      <c r="CD43" s="654" t="s">
        <v>343</v>
      </c>
      <c r="CE43" s="655"/>
      <c r="CF43" s="655"/>
      <c r="CG43" s="655"/>
      <c r="CH43" s="655"/>
      <c r="CI43" s="655"/>
      <c r="CJ43" s="655"/>
      <c r="CK43" s="655"/>
      <c r="CL43" s="655"/>
      <c r="CM43" s="655"/>
      <c r="CN43" s="655"/>
      <c r="CO43" s="655"/>
      <c r="CP43" s="655"/>
      <c r="CQ43" s="656"/>
      <c r="CR43" s="657">
        <v>172887</v>
      </c>
      <c r="CS43" s="670"/>
      <c r="CT43" s="670"/>
      <c r="CU43" s="670"/>
      <c r="CV43" s="670"/>
      <c r="CW43" s="670"/>
      <c r="CX43" s="670"/>
      <c r="CY43" s="671"/>
      <c r="CZ43" s="660">
        <v>0.6</v>
      </c>
      <c r="DA43" s="672"/>
      <c r="DB43" s="672"/>
      <c r="DC43" s="673"/>
      <c r="DD43" s="663">
        <v>96491</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2">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7548697</v>
      </c>
      <c r="CS44" s="658"/>
      <c r="CT44" s="658"/>
      <c r="CU44" s="658"/>
      <c r="CV44" s="658"/>
      <c r="CW44" s="658"/>
      <c r="CX44" s="658"/>
      <c r="CY44" s="659"/>
      <c r="CZ44" s="660">
        <v>25.4</v>
      </c>
      <c r="DA44" s="661"/>
      <c r="DB44" s="661"/>
      <c r="DC44" s="662"/>
      <c r="DD44" s="663">
        <v>453425</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2">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3449607</v>
      </c>
      <c r="CS45" s="670"/>
      <c r="CT45" s="670"/>
      <c r="CU45" s="670"/>
      <c r="CV45" s="670"/>
      <c r="CW45" s="670"/>
      <c r="CX45" s="670"/>
      <c r="CY45" s="671"/>
      <c r="CZ45" s="660">
        <v>11.6</v>
      </c>
      <c r="DA45" s="672"/>
      <c r="DB45" s="672"/>
      <c r="DC45" s="673"/>
      <c r="DD45" s="663">
        <v>58843</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2">
      <c r="B46" s="213"/>
      <c r="CD46" s="678"/>
      <c r="CE46" s="679"/>
      <c r="CF46" s="654" t="s">
        <v>348</v>
      </c>
      <c r="CG46" s="655"/>
      <c r="CH46" s="655"/>
      <c r="CI46" s="655"/>
      <c r="CJ46" s="655"/>
      <c r="CK46" s="655"/>
      <c r="CL46" s="655"/>
      <c r="CM46" s="655"/>
      <c r="CN46" s="655"/>
      <c r="CO46" s="655"/>
      <c r="CP46" s="655"/>
      <c r="CQ46" s="656"/>
      <c r="CR46" s="657">
        <v>3978799</v>
      </c>
      <c r="CS46" s="658"/>
      <c r="CT46" s="658"/>
      <c r="CU46" s="658"/>
      <c r="CV46" s="658"/>
      <c r="CW46" s="658"/>
      <c r="CX46" s="658"/>
      <c r="CY46" s="659"/>
      <c r="CZ46" s="660">
        <v>13.4</v>
      </c>
      <c r="DA46" s="661"/>
      <c r="DB46" s="661"/>
      <c r="DC46" s="662"/>
      <c r="DD46" s="663">
        <v>378491</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2">
      <c r="B47" s="213"/>
      <c r="CD47" s="678"/>
      <c r="CE47" s="679"/>
      <c r="CF47" s="654" t="s">
        <v>349</v>
      </c>
      <c r="CG47" s="655"/>
      <c r="CH47" s="655"/>
      <c r="CI47" s="655"/>
      <c r="CJ47" s="655"/>
      <c r="CK47" s="655"/>
      <c r="CL47" s="655"/>
      <c r="CM47" s="655"/>
      <c r="CN47" s="655"/>
      <c r="CO47" s="655"/>
      <c r="CP47" s="655"/>
      <c r="CQ47" s="656"/>
      <c r="CR47" s="657">
        <v>673246</v>
      </c>
      <c r="CS47" s="670"/>
      <c r="CT47" s="670"/>
      <c r="CU47" s="670"/>
      <c r="CV47" s="670"/>
      <c r="CW47" s="670"/>
      <c r="CX47" s="670"/>
      <c r="CY47" s="671"/>
      <c r="CZ47" s="660">
        <v>2.2999999999999998</v>
      </c>
      <c r="DA47" s="672"/>
      <c r="DB47" s="672"/>
      <c r="DC47" s="673"/>
      <c r="DD47" s="663">
        <v>253108</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0.8" x14ac:dyDescent="0.2">
      <c r="B48" s="213"/>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2">
      <c r="B49" s="213"/>
      <c r="CD49" s="638" t="s">
        <v>351</v>
      </c>
      <c r="CE49" s="639"/>
      <c r="CF49" s="639"/>
      <c r="CG49" s="639"/>
      <c r="CH49" s="639"/>
      <c r="CI49" s="639"/>
      <c r="CJ49" s="639"/>
      <c r="CK49" s="639"/>
      <c r="CL49" s="639"/>
      <c r="CM49" s="639"/>
      <c r="CN49" s="639"/>
      <c r="CO49" s="639"/>
      <c r="CP49" s="639"/>
      <c r="CQ49" s="640"/>
      <c r="CR49" s="641">
        <v>29681061</v>
      </c>
      <c r="CS49" s="642"/>
      <c r="CT49" s="642"/>
      <c r="CU49" s="642"/>
      <c r="CV49" s="642"/>
      <c r="CW49" s="642"/>
      <c r="CX49" s="642"/>
      <c r="CY49" s="643"/>
      <c r="CZ49" s="644">
        <v>100</v>
      </c>
      <c r="DA49" s="645"/>
      <c r="DB49" s="645"/>
      <c r="DC49" s="646"/>
      <c r="DD49" s="647">
        <v>17482115</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wYNlnYuT7PFW4G6XQfc2R+3zGukm8pZZ0KN5ZffJTvFbCi6m7bHr5wZYmrH6SZTKePUtL3aQfgs4pUbrIjlzWQ==" saltValue="V+b6CHlig9jd+JBtkXhto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27" t="s">
        <v>353</v>
      </c>
      <c r="DK2" s="1128"/>
      <c r="DL2" s="1128"/>
      <c r="DM2" s="1128"/>
      <c r="DN2" s="1128"/>
      <c r="DO2" s="1129"/>
      <c r="DP2" s="216"/>
      <c r="DQ2" s="1127" t="s">
        <v>354</v>
      </c>
      <c r="DR2" s="1128"/>
      <c r="DS2" s="1128"/>
      <c r="DT2" s="1128"/>
      <c r="DU2" s="1128"/>
      <c r="DV2" s="1128"/>
      <c r="DW2" s="1128"/>
      <c r="DX2" s="1128"/>
      <c r="DY2" s="1128"/>
      <c r="DZ2" s="1129"/>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94" t="s">
        <v>355</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220"/>
      <c r="BA4" s="220"/>
      <c r="BB4" s="220"/>
      <c r="BC4" s="220"/>
      <c r="BD4" s="220"/>
      <c r="BE4" s="221"/>
      <c r="BF4" s="221"/>
      <c r="BG4" s="221"/>
      <c r="BH4" s="221"/>
      <c r="BI4" s="221"/>
      <c r="BJ4" s="221"/>
      <c r="BK4" s="221"/>
      <c r="BL4" s="221"/>
      <c r="BM4" s="221"/>
      <c r="BN4" s="221"/>
      <c r="BO4" s="221"/>
      <c r="BP4" s="221"/>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22"/>
    </row>
    <row r="5" spans="1:131" s="223" customFormat="1" ht="26.25" customHeight="1" x14ac:dyDescent="0.2">
      <c r="A5" s="1032" t="s">
        <v>357</v>
      </c>
      <c r="B5" s="1033"/>
      <c r="C5" s="1033"/>
      <c r="D5" s="1033"/>
      <c r="E5" s="1033"/>
      <c r="F5" s="1033"/>
      <c r="G5" s="1033"/>
      <c r="H5" s="1033"/>
      <c r="I5" s="1033"/>
      <c r="J5" s="1033"/>
      <c r="K5" s="1033"/>
      <c r="L5" s="1033"/>
      <c r="M5" s="1033"/>
      <c r="N5" s="1033"/>
      <c r="O5" s="1033"/>
      <c r="P5" s="1034"/>
      <c r="Q5" s="1038" t="s">
        <v>358</v>
      </c>
      <c r="R5" s="1039"/>
      <c r="S5" s="1039"/>
      <c r="T5" s="1039"/>
      <c r="U5" s="1040"/>
      <c r="V5" s="1038" t="s">
        <v>359</v>
      </c>
      <c r="W5" s="1039"/>
      <c r="X5" s="1039"/>
      <c r="Y5" s="1039"/>
      <c r="Z5" s="1040"/>
      <c r="AA5" s="1038" t="s">
        <v>360</v>
      </c>
      <c r="AB5" s="1039"/>
      <c r="AC5" s="1039"/>
      <c r="AD5" s="1039"/>
      <c r="AE5" s="1039"/>
      <c r="AF5" s="1130" t="s">
        <v>361</v>
      </c>
      <c r="AG5" s="1039"/>
      <c r="AH5" s="1039"/>
      <c r="AI5" s="1039"/>
      <c r="AJ5" s="1052"/>
      <c r="AK5" s="1039" t="s">
        <v>362</v>
      </c>
      <c r="AL5" s="1039"/>
      <c r="AM5" s="1039"/>
      <c r="AN5" s="1039"/>
      <c r="AO5" s="1040"/>
      <c r="AP5" s="1038" t="s">
        <v>363</v>
      </c>
      <c r="AQ5" s="1039"/>
      <c r="AR5" s="1039"/>
      <c r="AS5" s="1039"/>
      <c r="AT5" s="1040"/>
      <c r="AU5" s="1038" t="s">
        <v>364</v>
      </c>
      <c r="AV5" s="1039"/>
      <c r="AW5" s="1039"/>
      <c r="AX5" s="1039"/>
      <c r="AY5" s="1052"/>
      <c r="AZ5" s="220"/>
      <c r="BA5" s="220"/>
      <c r="BB5" s="220"/>
      <c r="BC5" s="220"/>
      <c r="BD5" s="220"/>
      <c r="BE5" s="221"/>
      <c r="BF5" s="221"/>
      <c r="BG5" s="221"/>
      <c r="BH5" s="221"/>
      <c r="BI5" s="221"/>
      <c r="BJ5" s="221"/>
      <c r="BK5" s="221"/>
      <c r="BL5" s="221"/>
      <c r="BM5" s="221"/>
      <c r="BN5" s="221"/>
      <c r="BO5" s="221"/>
      <c r="BP5" s="221"/>
      <c r="BQ5" s="1032" t="s">
        <v>365</v>
      </c>
      <c r="BR5" s="1033"/>
      <c r="BS5" s="1033"/>
      <c r="BT5" s="1033"/>
      <c r="BU5" s="1033"/>
      <c r="BV5" s="1033"/>
      <c r="BW5" s="1033"/>
      <c r="BX5" s="1033"/>
      <c r="BY5" s="1033"/>
      <c r="BZ5" s="1033"/>
      <c r="CA5" s="1033"/>
      <c r="CB5" s="1033"/>
      <c r="CC5" s="1033"/>
      <c r="CD5" s="1033"/>
      <c r="CE5" s="1033"/>
      <c r="CF5" s="1033"/>
      <c r="CG5" s="1034"/>
      <c r="CH5" s="1038" t="s">
        <v>366</v>
      </c>
      <c r="CI5" s="1039"/>
      <c r="CJ5" s="1039"/>
      <c r="CK5" s="1039"/>
      <c r="CL5" s="1040"/>
      <c r="CM5" s="1038" t="s">
        <v>367</v>
      </c>
      <c r="CN5" s="1039"/>
      <c r="CO5" s="1039"/>
      <c r="CP5" s="1039"/>
      <c r="CQ5" s="1040"/>
      <c r="CR5" s="1038" t="s">
        <v>368</v>
      </c>
      <c r="CS5" s="1039"/>
      <c r="CT5" s="1039"/>
      <c r="CU5" s="1039"/>
      <c r="CV5" s="1040"/>
      <c r="CW5" s="1038" t="s">
        <v>369</v>
      </c>
      <c r="CX5" s="1039"/>
      <c r="CY5" s="1039"/>
      <c r="CZ5" s="1039"/>
      <c r="DA5" s="1040"/>
      <c r="DB5" s="1038" t="s">
        <v>370</v>
      </c>
      <c r="DC5" s="1039"/>
      <c r="DD5" s="1039"/>
      <c r="DE5" s="1039"/>
      <c r="DF5" s="1040"/>
      <c r="DG5" s="1120" t="s">
        <v>371</v>
      </c>
      <c r="DH5" s="1121"/>
      <c r="DI5" s="1121"/>
      <c r="DJ5" s="1121"/>
      <c r="DK5" s="1122"/>
      <c r="DL5" s="1120" t="s">
        <v>372</v>
      </c>
      <c r="DM5" s="1121"/>
      <c r="DN5" s="1121"/>
      <c r="DO5" s="1121"/>
      <c r="DP5" s="1122"/>
      <c r="DQ5" s="1038" t="s">
        <v>373</v>
      </c>
      <c r="DR5" s="1039"/>
      <c r="DS5" s="1039"/>
      <c r="DT5" s="1039"/>
      <c r="DU5" s="1040"/>
      <c r="DV5" s="1038" t="s">
        <v>364</v>
      </c>
      <c r="DW5" s="1039"/>
      <c r="DX5" s="1039"/>
      <c r="DY5" s="1039"/>
      <c r="DZ5" s="1052"/>
      <c r="EA5" s="222"/>
    </row>
    <row r="6" spans="1:131" s="223" customFormat="1" ht="26.25" customHeight="1" thickBot="1" x14ac:dyDescent="0.25">
      <c r="A6" s="1035"/>
      <c r="B6" s="1036"/>
      <c r="C6" s="1036"/>
      <c r="D6" s="1036"/>
      <c r="E6" s="1036"/>
      <c r="F6" s="1036"/>
      <c r="G6" s="1036"/>
      <c r="H6" s="1036"/>
      <c r="I6" s="1036"/>
      <c r="J6" s="1036"/>
      <c r="K6" s="1036"/>
      <c r="L6" s="1036"/>
      <c r="M6" s="1036"/>
      <c r="N6" s="1036"/>
      <c r="O6" s="1036"/>
      <c r="P6" s="1037"/>
      <c r="Q6" s="1041"/>
      <c r="R6" s="1042"/>
      <c r="S6" s="1042"/>
      <c r="T6" s="1042"/>
      <c r="U6" s="1043"/>
      <c r="V6" s="1041"/>
      <c r="W6" s="1042"/>
      <c r="X6" s="1042"/>
      <c r="Y6" s="1042"/>
      <c r="Z6" s="1043"/>
      <c r="AA6" s="1041"/>
      <c r="AB6" s="1042"/>
      <c r="AC6" s="1042"/>
      <c r="AD6" s="1042"/>
      <c r="AE6" s="1042"/>
      <c r="AF6" s="1131"/>
      <c r="AG6" s="1042"/>
      <c r="AH6" s="1042"/>
      <c r="AI6" s="1042"/>
      <c r="AJ6" s="1053"/>
      <c r="AK6" s="1042"/>
      <c r="AL6" s="1042"/>
      <c r="AM6" s="1042"/>
      <c r="AN6" s="1042"/>
      <c r="AO6" s="1043"/>
      <c r="AP6" s="1041"/>
      <c r="AQ6" s="1042"/>
      <c r="AR6" s="1042"/>
      <c r="AS6" s="1042"/>
      <c r="AT6" s="1043"/>
      <c r="AU6" s="1041"/>
      <c r="AV6" s="1042"/>
      <c r="AW6" s="1042"/>
      <c r="AX6" s="1042"/>
      <c r="AY6" s="1053"/>
      <c r="AZ6" s="220"/>
      <c r="BA6" s="220"/>
      <c r="BB6" s="220"/>
      <c r="BC6" s="220"/>
      <c r="BD6" s="220"/>
      <c r="BE6" s="221"/>
      <c r="BF6" s="221"/>
      <c r="BG6" s="221"/>
      <c r="BH6" s="221"/>
      <c r="BI6" s="221"/>
      <c r="BJ6" s="221"/>
      <c r="BK6" s="221"/>
      <c r="BL6" s="221"/>
      <c r="BM6" s="221"/>
      <c r="BN6" s="221"/>
      <c r="BO6" s="221"/>
      <c r="BP6" s="221"/>
      <c r="BQ6" s="1035"/>
      <c r="BR6" s="1036"/>
      <c r="BS6" s="1036"/>
      <c r="BT6" s="1036"/>
      <c r="BU6" s="1036"/>
      <c r="BV6" s="1036"/>
      <c r="BW6" s="1036"/>
      <c r="BX6" s="1036"/>
      <c r="BY6" s="1036"/>
      <c r="BZ6" s="1036"/>
      <c r="CA6" s="1036"/>
      <c r="CB6" s="1036"/>
      <c r="CC6" s="1036"/>
      <c r="CD6" s="1036"/>
      <c r="CE6" s="1036"/>
      <c r="CF6" s="1036"/>
      <c r="CG6" s="1037"/>
      <c r="CH6" s="1041"/>
      <c r="CI6" s="1042"/>
      <c r="CJ6" s="1042"/>
      <c r="CK6" s="1042"/>
      <c r="CL6" s="1043"/>
      <c r="CM6" s="1041"/>
      <c r="CN6" s="1042"/>
      <c r="CO6" s="1042"/>
      <c r="CP6" s="1042"/>
      <c r="CQ6" s="1043"/>
      <c r="CR6" s="1041"/>
      <c r="CS6" s="1042"/>
      <c r="CT6" s="1042"/>
      <c r="CU6" s="1042"/>
      <c r="CV6" s="1043"/>
      <c r="CW6" s="1041"/>
      <c r="CX6" s="1042"/>
      <c r="CY6" s="1042"/>
      <c r="CZ6" s="1042"/>
      <c r="DA6" s="1043"/>
      <c r="DB6" s="1041"/>
      <c r="DC6" s="1042"/>
      <c r="DD6" s="1042"/>
      <c r="DE6" s="1042"/>
      <c r="DF6" s="1043"/>
      <c r="DG6" s="1123"/>
      <c r="DH6" s="1124"/>
      <c r="DI6" s="1124"/>
      <c r="DJ6" s="1124"/>
      <c r="DK6" s="1125"/>
      <c r="DL6" s="1123"/>
      <c r="DM6" s="1124"/>
      <c r="DN6" s="1124"/>
      <c r="DO6" s="1124"/>
      <c r="DP6" s="1125"/>
      <c r="DQ6" s="1041"/>
      <c r="DR6" s="1042"/>
      <c r="DS6" s="1042"/>
      <c r="DT6" s="1042"/>
      <c r="DU6" s="1043"/>
      <c r="DV6" s="1041"/>
      <c r="DW6" s="1042"/>
      <c r="DX6" s="1042"/>
      <c r="DY6" s="1042"/>
      <c r="DZ6" s="1053"/>
      <c r="EA6" s="222"/>
    </row>
    <row r="7" spans="1:131" s="223" customFormat="1" ht="26.25" customHeight="1" thickTop="1" x14ac:dyDescent="0.2">
      <c r="A7" s="224">
        <v>1</v>
      </c>
      <c r="B7" s="1082" t="s">
        <v>374</v>
      </c>
      <c r="C7" s="1083"/>
      <c r="D7" s="1083"/>
      <c r="E7" s="1083"/>
      <c r="F7" s="1083"/>
      <c r="G7" s="1083"/>
      <c r="H7" s="1083"/>
      <c r="I7" s="1083"/>
      <c r="J7" s="1083"/>
      <c r="K7" s="1083"/>
      <c r="L7" s="1083"/>
      <c r="M7" s="1083"/>
      <c r="N7" s="1083"/>
      <c r="O7" s="1083"/>
      <c r="P7" s="1084"/>
      <c r="Q7" s="1138">
        <v>30733</v>
      </c>
      <c r="R7" s="1139"/>
      <c r="S7" s="1139"/>
      <c r="T7" s="1139"/>
      <c r="U7" s="1139"/>
      <c r="V7" s="1139">
        <v>29639</v>
      </c>
      <c r="W7" s="1139"/>
      <c r="X7" s="1139"/>
      <c r="Y7" s="1139"/>
      <c r="Z7" s="1139"/>
      <c r="AA7" s="1139">
        <v>1093</v>
      </c>
      <c r="AB7" s="1139"/>
      <c r="AC7" s="1139"/>
      <c r="AD7" s="1139"/>
      <c r="AE7" s="1140"/>
      <c r="AF7" s="1141">
        <v>937</v>
      </c>
      <c r="AG7" s="1142"/>
      <c r="AH7" s="1142"/>
      <c r="AI7" s="1142"/>
      <c r="AJ7" s="1143"/>
      <c r="AK7" s="1144">
        <v>1764</v>
      </c>
      <c r="AL7" s="1145"/>
      <c r="AM7" s="1145"/>
      <c r="AN7" s="1145"/>
      <c r="AO7" s="1145"/>
      <c r="AP7" s="1145">
        <v>31756</v>
      </c>
      <c r="AQ7" s="1145"/>
      <c r="AR7" s="1145"/>
      <c r="AS7" s="1145"/>
      <c r="AT7" s="1145"/>
      <c r="AU7" s="1146"/>
      <c r="AV7" s="1146"/>
      <c r="AW7" s="1146"/>
      <c r="AX7" s="1146"/>
      <c r="AY7" s="1147"/>
      <c r="AZ7" s="220"/>
      <c r="BA7" s="220"/>
      <c r="BB7" s="220"/>
      <c r="BC7" s="220"/>
      <c r="BD7" s="220"/>
      <c r="BE7" s="221"/>
      <c r="BF7" s="221"/>
      <c r="BG7" s="221"/>
      <c r="BH7" s="221"/>
      <c r="BI7" s="221"/>
      <c r="BJ7" s="221"/>
      <c r="BK7" s="221"/>
      <c r="BL7" s="221"/>
      <c r="BM7" s="221"/>
      <c r="BN7" s="221"/>
      <c r="BO7" s="221"/>
      <c r="BP7" s="221"/>
      <c r="BQ7" s="224">
        <v>1</v>
      </c>
      <c r="BR7" s="225"/>
      <c r="BS7" s="1135" t="s">
        <v>560</v>
      </c>
      <c r="BT7" s="1136"/>
      <c r="BU7" s="1136"/>
      <c r="BV7" s="1136"/>
      <c r="BW7" s="1136"/>
      <c r="BX7" s="1136"/>
      <c r="BY7" s="1136"/>
      <c r="BZ7" s="1136"/>
      <c r="CA7" s="1136"/>
      <c r="CB7" s="1136"/>
      <c r="CC7" s="1136"/>
      <c r="CD7" s="1136"/>
      <c r="CE7" s="1136"/>
      <c r="CF7" s="1136"/>
      <c r="CG7" s="1148"/>
      <c r="CH7" s="1132">
        <v>-1</v>
      </c>
      <c r="CI7" s="1133"/>
      <c r="CJ7" s="1133"/>
      <c r="CK7" s="1133"/>
      <c r="CL7" s="1134"/>
      <c r="CM7" s="1132">
        <v>110</v>
      </c>
      <c r="CN7" s="1133"/>
      <c r="CO7" s="1133"/>
      <c r="CP7" s="1133"/>
      <c r="CQ7" s="1134"/>
      <c r="CR7" s="1132">
        <v>100</v>
      </c>
      <c r="CS7" s="1133"/>
      <c r="CT7" s="1133"/>
      <c r="CU7" s="1133"/>
      <c r="CV7" s="1134"/>
      <c r="CW7" s="1132" t="s">
        <v>566</v>
      </c>
      <c r="CX7" s="1133"/>
      <c r="CY7" s="1133"/>
      <c r="CZ7" s="1133"/>
      <c r="DA7" s="1134"/>
      <c r="DB7" s="1132" t="s">
        <v>566</v>
      </c>
      <c r="DC7" s="1133"/>
      <c r="DD7" s="1133"/>
      <c r="DE7" s="1133"/>
      <c r="DF7" s="1134"/>
      <c r="DG7" s="1132" t="s">
        <v>566</v>
      </c>
      <c r="DH7" s="1133"/>
      <c r="DI7" s="1133"/>
      <c r="DJ7" s="1133"/>
      <c r="DK7" s="1134"/>
      <c r="DL7" s="1132" t="s">
        <v>566</v>
      </c>
      <c r="DM7" s="1133"/>
      <c r="DN7" s="1133"/>
      <c r="DO7" s="1133"/>
      <c r="DP7" s="1134"/>
      <c r="DQ7" s="1132" t="s">
        <v>566</v>
      </c>
      <c r="DR7" s="1133"/>
      <c r="DS7" s="1133"/>
      <c r="DT7" s="1133"/>
      <c r="DU7" s="1134"/>
      <c r="DV7" s="1135"/>
      <c r="DW7" s="1136"/>
      <c r="DX7" s="1136"/>
      <c r="DY7" s="1136"/>
      <c r="DZ7" s="1137"/>
      <c r="EA7" s="222"/>
    </row>
    <row r="8" spans="1:131" s="223" customFormat="1" ht="26.25" customHeight="1" x14ac:dyDescent="0.2">
      <c r="A8" s="226">
        <v>2</v>
      </c>
      <c r="B8" s="1066" t="s">
        <v>375</v>
      </c>
      <c r="C8" s="1067"/>
      <c r="D8" s="1067"/>
      <c r="E8" s="1067"/>
      <c r="F8" s="1067"/>
      <c r="G8" s="1067"/>
      <c r="H8" s="1067"/>
      <c r="I8" s="1067"/>
      <c r="J8" s="1067"/>
      <c r="K8" s="1067"/>
      <c r="L8" s="1067"/>
      <c r="M8" s="1067"/>
      <c r="N8" s="1067"/>
      <c r="O8" s="1067"/>
      <c r="P8" s="1068"/>
      <c r="Q8" s="1074">
        <v>9</v>
      </c>
      <c r="R8" s="1075"/>
      <c r="S8" s="1075"/>
      <c r="T8" s="1075"/>
      <c r="U8" s="1075"/>
      <c r="V8" s="1075">
        <v>9</v>
      </c>
      <c r="W8" s="1075"/>
      <c r="X8" s="1075"/>
      <c r="Y8" s="1075"/>
      <c r="Z8" s="1075"/>
      <c r="AA8" s="1077" t="s">
        <v>566</v>
      </c>
      <c r="AB8" s="1077"/>
      <c r="AC8" s="1077"/>
      <c r="AD8" s="1077"/>
      <c r="AE8" s="1077"/>
      <c r="AF8" s="1071" t="s">
        <v>122</v>
      </c>
      <c r="AG8" s="1072"/>
      <c r="AH8" s="1072"/>
      <c r="AI8" s="1072"/>
      <c r="AJ8" s="1073"/>
      <c r="AK8" s="1115">
        <v>5</v>
      </c>
      <c r="AL8" s="1116"/>
      <c r="AM8" s="1116"/>
      <c r="AN8" s="1116"/>
      <c r="AO8" s="1116"/>
      <c r="AP8" s="1119" t="s">
        <v>567</v>
      </c>
      <c r="AQ8" s="1027"/>
      <c r="AR8" s="1027"/>
      <c r="AS8" s="1027"/>
      <c r="AT8" s="1115"/>
      <c r="AU8" s="1117"/>
      <c r="AV8" s="1117"/>
      <c r="AW8" s="1117"/>
      <c r="AX8" s="1117"/>
      <c r="AY8" s="1118"/>
      <c r="AZ8" s="220"/>
      <c r="BA8" s="220"/>
      <c r="BB8" s="220"/>
      <c r="BC8" s="220"/>
      <c r="BD8" s="220"/>
      <c r="BE8" s="221"/>
      <c r="BF8" s="221"/>
      <c r="BG8" s="221"/>
      <c r="BH8" s="221"/>
      <c r="BI8" s="221"/>
      <c r="BJ8" s="221"/>
      <c r="BK8" s="221"/>
      <c r="BL8" s="221"/>
      <c r="BM8" s="221"/>
      <c r="BN8" s="221"/>
      <c r="BO8" s="221"/>
      <c r="BP8" s="221"/>
      <c r="BQ8" s="226">
        <v>2</v>
      </c>
      <c r="BR8" s="227"/>
      <c r="BS8" s="1029"/>
      <c r="BT8" s="1030"/>
      <c r="BU8" s="1030"/>
      <c r="BV8" s="1030"/>
      <c r="BW8" s="1030"/>
      <c r="BX8" s="1030"/>
      <c r="BY8" s="1030"/>
      <c r="BZ8" s="1030"/>
      <c r="CA8" s="1030"/>
      <c r="CB8" s="1030"/>
      <c r="CC8" s="1030"/>
      <c r="CD8" s="1030"/>
      <c r="CE8" s="1030"/>
      <c r="CF8" s="1030"/>
      <c r="CG8" s="1051"/>
      <c r="CH8" s="1026"/>
      <c r="CI8" s="1027"/>
      <c r="CJ8" s="1027"/>
      <c r="CK8" s="1027"/>
      <c r="CL8" s="1028"/>
      <c r="CM8" s="1026"/>
      <c r="CN8" s="1027"/>
      <c r="CO8" s="1027"/>
      <c r="CP8" s="1027"/>
      <c r="CQ8" s="1028"/>
      <c r="CR8" s="1026"/>
      <c r="CS8" s="1027"/>
      <c r="CT8" s="1027"/>
      <c r="CU8" s="1027"/>
      <c r="CV8" s="1028"/>
      <c r="CW8" s="1026"/>
      <c r="CX8" s="1027"/>
      <c r="CY8" s="1027"/>
      <c r="CZ8" s="1027"/>
      <c r="DA8" s="1028"/>
      <c r="DB8" s="1026"/>
      <c r="DC8" s="1027"/>
      <c r="DD8" s="1027"/>
      <c r="DE8" s="1027"/>
      <c r="DF8" s="1028"/>
      <c r="DG8" s="1026"/>
      <c r="DH8" s="1027"/>
      <c r="DI8" s="1027"/>
      <c r="DJ8" s="1027"/>
      <c r="DK8" s="1028"/>
      <c r="DL8" s="1026"/>
      <c r="DM8" s="1027"/>
      <c r="DN8" s="1027"/>
      <c r="DO8" s="1027"/>
      <c r="DP8" s="1028"/>
      <c r="DQ8" s="1026"/>
      <c r="DR8" s="1027"/>
      <c r="DS8" s="1027"/>
      <c r="DT8" s="1027"/>
      <c r="DU8" s="1028"/>
      <c r="DV8" s="1029"/>
      <c r="DW8" s="1030"/>
      <c r="DX8" s="1030"/>
      <c r="DY8" s="1030"/>
      <c r="DZ8" s="1031"/>
      <c r="EA8" s="222"/>
    </row>
    <row r="9" spans="1:131" s="223" customFormat="1" ht="26.25" customHeight="1" x14ac:dyDescent="0.2">
      <c r="A9" s="226">
        <v>3</v>
      </c>
      <c r="B9" s="1066" t="s">
        <v>376</v>
      </c>
      <c r="C9" s="1067"/>
      <c r="D9" s="1067"/>
      <c r="E9" s="1067"/>
      <c r="F9" s="1067"/>
      <c r="G9" s="1067"/>
      <c r="H9" s="1067"/>
      <c r="I9" s="1067"/>
      <c r="J9" s="1067"/>
      <c r="K9" s="1067"/>
      <c r="L9" s="1067"/>
      <c r="M9" s="1067"/>
      <c r="N9" s="1067"/>
      <c r="O9" s="1067"/>
      <c r="P9" s="1068"/>
      <c r="Q9" s="1074">
        <v>291</v>
      </c>
      <c r="R9" s="1075"/>
      <c r="S9" s="1075"/>
      <c r="T9" s="1075"/>
      <c r="U9" s="1075"/>
      <c r="V9" s="1075">
        <v>291</v>
      </c>
      <c r="W9" s="1075"/>
      <c r="X9" s="1075"/>
      <c r="Y9" s="1075"/>
      <c r="Z9" s="1075"/>
      <c r="AA9" s="1077" t="s">
        <v>566</v>
      </c>
      <c r="AB9" s="1077"/>
      <c r="AC9" s="1077"/>
      <c r="AD9" s="1077"/>
      <c r="AE9" s="1077"/>
      <c r="AF9" s="1071" t="s">
        <v>122</v>
      </c>
      <c r="AG9" s="1072"/>
      <c r="AH9" s="1072"/>
      <c r="AI9" s="1072"/>
      <c r="AJ9" s="1073"/>
      <c r="AK9" s="1115">
        <v>214</v>
      </c>
      <c r="AL9" s="1116"/>
      <c r="AM9" s="1116"/>
      <c r="AN9" s="1116"/>
      <c r="AO9" s="1116"/>
      <c r="AP9" s="1116">
        <v>1165</v>
      </c>
      <c r="AQ9" s="1116"/>
      <c r="AR9" s="1116"/>
      <c r="AS9" s="1116"/>
      <c r="AT9" s="1116"/>
      <c r="AU9" s="1117"/>
      <c r="AV9" s="1117"/>
      <c r="AW9" s="1117"/>
      <c r="AX9" s="1117"/>
      <c r="AY9" s="1118"/>
      <c r="AZ9" s="220"/>
      <c r="BA9" s="220"/>
      <c r="BB9" s="220"/>
      <c r="BC9" s="220"/>
      <c r="BD9" s="220"/>
      <c r="BE9" s="221"/>
      <c r="BF9" s="221"/>
      <c r="BG9" s="221"/>
      <c r="BH9" s="221"/>
      <c r="BI9" s="221"/>
      <c r="BJ9" s="221"/>
      <c r="BK9" s="221"/>
      <c r="BL9" s="221"/>
      <c r="BM9" s="221"/>
      <c r="BN9" s="221"/>
      <c r="BO9" s="221"/>
      <c r="BP9" s="221"/>
      <c r="BQ9" s="226">
        <v>3</v>
      </c>
      <c r="BR9" s="227"/>
      <c r="BS9" s="1029"/>
      <c r="BT9" s="1030"/>
      <c r="BU9" s="1030"/>
      <c r="BV9" s="1030"/>
      <c r="BW9" s="1030"/>
      <c r="BX9" s="1030"/>
      <c r="BY9" s="1030"/>
      <c r="BZ9" s="1030"/>
      <c r="CA9" s="1030"/>
      <c r="CB9" s="1030"/>
      <c r="CC9" s="1030"/>
      <c r="CD9" s="1030"/>
      <c r="CE9" s="1030"/>
      <c r="CF9" s="1030"/>
      <c r="CG9" s="1051"/>
      <c r="CH9" s="1026"/>
      <c r="CI9" s="1027"/>
      <c r="CJ9" s="1027"/>
      <c r="CK9" s="1027"/>
      <c r="CL9" s="1028"/>
      <c r="CM9" s="1026"/>
      <c r="CN9" s="1027"/>
      <c r="CO9" s="1027"/>
      <c r="CP9" s="1027"/>
      <c r="CQ9" s="1028"/>
      <c r="CR9" s="1026"/>
      <c r="CS9" s="1027"/>
      <c r="CT9" s="1027"/>
      <c r="CU9" s="1027"/>
      <c r="CV9" s="1028"/>
      <c r="CW9" s="1026"/>
      <c r="CX9" s="1027"/>
      <c r="CY9" s="1027"/>
      <c r="CZ9" s="1027"/>
      <c r="DA9" s="1028"/>
      <c r="DB9" s="1026"/>
      <c r="DC9" s="1027"/>
      <c r="DD9" s="1027"/>
      <c r="DE9" s="1027"/>
      <c r="DF9" s="1028"/>
      <c r="DG9" s="1026"/>
      <c r="DH9" s="1027"/>
      <c r="DI9" s="1027"/>
      <c r="DJ9" s="1027"/>
      <c r="DK9" s="1028"/>
      <c r="DL9" s="1026"/>
      <c r="DM9" s="1027"/>
      <c r="DN9" s="1027"/>
      <c r="DO9" s="1027"/>
      <c r="DP9" s="1028"/>
      <c r="DQ9" s="1026"/>
      <c r="DR9" s="1027"/>
      <c r="DS9" s="1027"/>
      <c r="DT9" s="1027"/>
      <c r="DU9" s="1028"/>
      <c r="DV9" s="1029"/>
      <c r="DW9" s="1030"/>
      <c r="DX9" s="1030"/>
      <c r="DY9" s="1030"/>
      <c r="DZ9" s="1031"/>
      <c r="EA9" s="222"/>
    </row>
    <row r="10" spans="1:131" s="223" customFormat="1" ht="26.25" customHeight="1" x14ac:dyDescent="0.2">
      <c r="A10" s="226">
        <v>4</v>
      </c>
      <c r="B10" s="1066" t="s">
        <v>377</v>
      </c>
      <c r="C10" s="1067"/>
      <c r="D10" s="1067"/>
      <c r="E10" s="1067"/>
      <c r="F10" s="1067"/>
      <c r="G10" s="1067"/>
      <c r="H10" s="1067"/>
      <c r="I10" s="1067"/>
      <c r="J10" s="1067"/>
      <c r="K10" s="1067"/>
      <c r="L10" s="1067"/>
      <c r="M10" s="1067"/>
      <c r="N10" s="1067"/>
      <c r="O10" s="1067"/>
      <c r="P10" s="1068"/>
      <c r="Q10" s="1074">
        <v>30</v>
      </c>
      <c r="R10" s="1075"/>
      <c r="S10" s="1075"/>
      <c r="T10" s="1075"/>
      <c r="U10" s="1075"/>
      <c r="V10" s="1075">
        <v>30</v>
      </c>
      <c r="W10" s="1075"/>
      <c r="X10" s="1075"/>
      <c r="Y10" s="1075"/>
      <c r="Z10" s="1075"/>
      <c r="AA10" s="1075">
        <v>1</v>
      </c>
      <c r="AB10" s="1075"/>
      <c r="AC10" s="1075"/>
      <c r="AD10" s="1075"/>
      <c r="AE10" s="1076"/>
      <c r="AF10" s="1071">
        <v>1</v>
      </c>
      <c r="AG10" s="1072"/>
      <c r="AH10" s="1072"/>
      <c r="AI10" s="1072"/>
      <c r="AJ10" s="1073"/>
      <c r="AK10" s="1077" t="s">
        <v>566</v>
      </c>
      <c r="AL10" s="1077"/>
      <c r="AM10" s="1077"/>
      <c r="AN10" s="1077"/>
      <c r="AO10" s="1077"/>
      <c r="AP10" s="1119" t="s">
        <v>567</v>
      </c>
      <c r="AQ10" s="1027"/>
      <c r="AR10" s="1027"/>
      <c r="AS10" s="1027"/>
      <c r="AT10" s="1115"/>
      <c r="AU10" s="1117"/>
      <c r="AV10" s="1117"/>
      <c r="AW10" s="1117"/>
      <c r="AX10" s="1117"/>
      <c r="AY10" s="1118"/>
      <c r="AZ10" s="220"/>
      <c r="BA10" s="220"/>
      <c r="BB10" s="220"/>
      <c r="BC10" s="220"/>
      <c r="BD10" s="220"/>
      <c r="BE10" s="221"/>
      <c r="BF10" s="221"/>
      <c r="BG10" s="221"/>
      <c r="BH10" s="221"/>
      <c r="BI10" s="221"/>
      <c r="BJ10" s="221"/>
      <c r="BK10" s="221"/>
      <c r="BL10" s="221"/>
      <c r="BM10" s="221"/>
      <c r="BN10" s="221"/>
      <c r="BO10" s="221"/>
      <c r="BP10" s="221"/>
      <c r="BQ10" s="226">
        <v>4</v>
      </c>
      <c r="BR10" s="227"/>
      <c r="BS10" s="1029"/>
      <c r="BT10" s="1030"/>
      <c r="BU10" s="1030"/>
      <c r="BV10" s="1030"/>
      <c r="BW10" s="1030"/>
      <c r="BX10" s="1030"/>
      <c r="BY10" s="1030"/>
      <c r="BZ10" s="1030"/>
      <c r="CA10" s="1030"/>
      <c r="CB10" s="1030"/>
      <c r="CC10" s="1030"/>
      <c r="CD10" s="1030"/>
      <c r="CE10" s="1030"/>
      <c r="CF10" s="1030"/>
      <c r="CG10" s="1051"/>
      <c r="CH10" s="1026"/>
      <c r="CI10" s="1027"/>
      <c r="CJ10" s="1027"/>
      <c r="CK10" s="1027"/>
      <c r="CL10" s="1028"/>
      <c r="CM10" s="1026"/>
      <c r="CN10" s="1027"/>
      <c r="CO10" s="1027"/>
      <c r="CP10" s="1027"/>
      <c r="CQ10" s="1028"/>
      <c r="CR10" s="1026"/>
      <c r="CS10" s="1027"/>
      <c r="CT10" s="1027"/>
      <c r="CU10" s="1027"/>
      <c r="CV10" s="1028"/>
      <c r="CW10" s="1026"/>
      <c r="CX10" s="1027"/>
      <c r="CY10" s="1027"/>
      <c r="CZ10" s="1027"/>
      <c r="DA10" s="1028"/>
      <c r="DB10" s="1026"/>
      <c r="DC10" s="1027"/>
      <c r="DD10" s="1027"/>
      <c r="DE10" s="1027"/>
      <c r="DF10" s="1028"/>
      <c r="DG10" s="1026"/>
      <c r="DH10" s="1027"/>
      <c r="DI10" s="1027"/>
      <c r="DJ10" s="1027"/>
      <c r="DK10" s="1028"/>
      <c r="DL10" s="1026"/>
      <c r="DM10" s="1027"/>
      <c r="DN10" s="1027"/>
      <c r="DO10" s="1027"/>
      <c r="DP10" s="1028"/>
      <c r="DQ10" s="1026"/>
      <c r="DR10" s="1027"/>
      <c r="DS10" s="1027"/>
      <c r="DT10" s="1027"/>
      <c r="DU10" s="1028"/>
      <c r="DV10" s="1029"/>
      <c r="DW10" s="1030"/>
      <c r="DX10" s="1030"/>
      <c r="DY10" s="1030"/>
      <c r="DZ10" s="1031"/>
      <c r="EA10" s="222"/>
    </row>
    <row r="11" spans="1:131" s="223" customFormat="1" ht="26.25" customHeight="1" x14ac:dyDescent="0.2">
      <c r="A11" s="226">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5"/>
      <c r="AL11" s="1116"/>
      <c r="AM11" s="1116"/>
      <c r="AN11" s="1116"/>
      <c r="AO11" s="1116"/>
      <c r="AP11" s="1116"/>
      <c r="AQ11" s="1116"/>
      <c r="AR11" s="1116"/>
      <c r="AS11" s="1116"/>
      <c r="AT11" s="1116"/>
      <c r="AU11" s="1117"/>
      <c r="AV11" s="1117"/>
      <c r="AW11" s="1117"/>
      <c r="AX11" s="1117"/>
      <c r="AY11" s="1118"/>
      <c r="AZ11" s="220"/>
      <c r="BA11" s="220"/>
      <c r="BB11" s="220"/>
      <c r="BC11" s="220"/>
      <c r="BD11" s="220"/>
      <c r="BE11" s="221"/>
      <c r="BF11" s="221"/>
      <c r="BG11" s="221"/>
      <c r="BH11" s="221"/>
      <c r="BI11" s="221"/>
      <c r="BJ11" s="221"/>
      <c r="BK11" s="221"/>
      <c r="BL11" s="221"/>
      <c r="BM11" s="221"/>
      <c r="BN11" s="221"/>
      <c r="BO11" s="221"/>
      <c r="BP11" s="221"/>
      <c r="BQ11" s="226">
        <v>5</v>
      </c>
      <c r="BR11" s="227"/>
      <c r="BS11" s="1029"/>
      <c r="BT11" s="1030"/>
      <c r="BU11" s="1030"/>
      <c r="BV11" s="1030"/>
      <c r="BW11" s="1030"/>
      <c r="BX11" s="1030"/>
      <c r="BY11" s="1030"/>
      <c r="BZ11" s="1030"/>
      <c r="CA11" s="1030"/>
      <c r="CB11" s="1030"/>
      <c r="CC11" s="1030"/>
      <c r="CD11" s="1030"/>
      <c r="CE11" s="1030"/>
      <c r="CF11" s="1030"/>
      <c r="CG11" s="1051"/>
      <c r="CH11" s="1026"/>
      <c r="CI11" s="1027"/>
      <c r="CJ11" s="1027"/>
      <c r="CK11" s="1027"/>
      <c r="CL11" s="1028"/>
      <c r="CM11" s="1026"/>
      <c r="CN11" s="1027"/>
      <c r="CO11" s="1027"/>
      <c r="CP11" s="1027"/>
      <c r="CQ11" s="1028"/>
      <c r="CR11" s="1026"/>
      <c r="CS11" s="1027"/>
      <c r="CT11" s="1027"/>
      <c r="CU11" s="1027"/>
      <c r="CV11" s="1028"/>
      <c r="CW11" s="1026"/>
      <c r="CX11" s="1027"/>
      <c r="CY11" s="1027"/>
      <c r="CZ11" s="1027"/>
      <c r="DA11" s="1028"/>
      <c r="DB11" s="1026"/>
      <c r="DC11" s="1027"/>
      <c r="DD11" s="1027"/>
      <c r="DE11" s="1027"/>
      <c r="DF11" s="1028"/>
      <c r="DG11" s="1026"/>
      <c r="DH11" s="1027"/>
      <c r="DI11" s="1027"/>
      <c r="DJ11" s="1027"/>
      <c r="DK11" s="1028"/>
      <c r="DL11" s="1026"/>
      <c r="DM11" s="1027"/>
      <c r="DN11" s="1027"/>
      <c r="DO11" s="1027"/>
      <c r="DP11" s="1028"/>
      <c r="DQ11" s="1026"/>
      <c r="DR11" s="1027"/>
      <c r="DS11" s="1027"/>
      <c r="DT11" s="1027"/>
      <c r="DU11" s="1028"/>
      <c r="DV11" s="1029"/>
      <c r="DW11" s="1030"/>
      <c r="DX11" s="1030"/>
      <c r="DY11" s="1030"/>
      <c r="DZ11" s="1031"/>
      <c r="EA11" s="222"/>
    </row>
    <row r="12" spans="1:131" s="223" customFormat="1" ht="26.25" customHeight="1" x14ac:dyDescent="0.2">
      <c r="A12" s="226">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5"/>
      <c r="AL12" s="1116"/>
      <c r="AM12" s="1116"/>
      <c r="AN12" s="1116"/>
      <c r="AO12" s="1116"/>
      <c r="AP12" s="1116"/>
      <c r="AQ12" s="1116"/>
      <c r="AR12" s="1116"/>
      <c r="AS12" s="1116"/>
      <c r="AT12" s="1116"/>
      <c r="AU12" s="1117"/>
      <c r="AV12" s="1117"/>
      <c r="AW12" s="1117"/>
      <c r="AX12" s="1117"/>
      <c r="AY12" s="1118"/>
      <c r="AZ12" s="220"/>
      <c r="BA12" s="220"/>
      <c r="BB12" s="220"/>
      <c r="BC12" s="220"/>
      <c r="BD12" s="220"/>
      <c r="BE12" s="221"/>
      <c r="BF12" s="221"/>
      <c r="BG12" s="221"/>
      <c r="BH12" s="221"/>
      <c r="BI12" s="221"/>
      <c r="BJ12" s="221"/>
      <c r="BK12" s="221"/>
      <c r="BL12" s="221"/>
      <c r="BM12" s="221"/>
      <c r="BN12" s="221"/>
      <c r="BO12" s="221"/>
      <c r="BP12" s="221"/>
      <c r="BQ12" s="226">
        <v>6</v>
      </c>
      <c r="BR12" s="227"/>
      <c r="BS12" s="1029"/>
      <c r="BT12" s="1030"/>
      <c r="BU12" s="1030"/>
      <c r="BV12" s="1030"/>
      <c r="BW12" s="1030"/>
      <c r="BX12" s="1030"/>
      <c r="BY12" s="1030"/>
      <c r="BZ12" s="1030"/>
      <c r="CA12" s="1030"/>
      <c r="CB12" s="1030"/>
      <c r="CC12" s="1030"/>
      <c r="CD12" s="1030"/>
      <c r="CE12" s="1030"/>
      <c r="CF12" s="1030"/>
      <c r="CG12" s="1051"/>
      <c r="CH12" s="1026"/>
      <c r="CI12" s="1027"/>
      <c r="CJ12" s="1027"/>
      <c r="CK12" s="1027"/>
      <c r="CL12" s="1028"/>
      <c r="CM12" s="1026"/>
      <c r="CN12" s="1027"/>
      <c r="CO12" s="1027"/>
      <c r="CP12" s="1027"/>
      <c r="CQ12" s="1028"/>
      <c r="CR12" s="1026"/>
      <c r="CS12" s="1027"/>
      <c r="CT12" s="1027"/>
      <c r="CU12" s="1027"/>
      <c r="CV12" s="1028"/>
      <c r="CW12" s="1026"/>
      <c r="CX12" s="1027"/>
      <c r="CY12" s="1027"/>
      <c r="CZ12" s="1027"/>
      <c r="DA12" s="1028"/>
      <c r="DB12" s="1026"/>
      <c r="DC12" s="1027"/>
      <c r="DD12" s="1027"/>
      <c r="DE12" s="1027"/>
      <c r="DF12" s="1028"/>
      <c r="DG12" s="1026"/>
      <c r="DH12" s="1027"/>
      <c r="DI12" s="1027"/>
      <c r="DJ12" s="1027"/>
      <c r="DK12" s="1028"/>
      <c r="DL12" s="1026"/>
      <c r="DM12" s="1027"/>
      <c r="DN12" s="1027"/>
      <c r="DO12" s="1027"/>
      <c r="DP12" s="1028"/>
      <c r="DQ12" s="1026"/>
      <c r="DR12" s="1027"/>
      <c r="DS12" s="1027"/>
      <c r="DT12" s="1027"/>
      <c r="DU12" s="1028"/>
      <c r="DV12" s="1029"/>
      <c r="DW12" s="1030"/>
      <c r="DX12" s="1030"/>
      <c r="DY12" s="1030"/>
      <c r="DZ12" s="1031"/>
      <c r="EA12" s="222"/>
    </row>
    <row r="13" spans="1:131" s="223" customFormat="1" ht="26.25" customHeight="1" x14ac:dyDescent="0.2">
      <c r="A13" s="226">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5"/>
      <c r="AL13" s="1116"/>
      <c r="AM13" s="1116"/>
      <c r="AN13" s="1116"/>
      <c r="AO13" s="1116"/>
      <c r="AP13" s="1116"/>
      <c r="AQ13" s="1116"/>
      <c r="AR13" s="1116"/>
      <c r="AS13" s="1116"/>
      <c r="AT13" s="1116"/>
      <c r="AU13" s="1117"/>
      <c r="AV13" s="1117"/>
      <c r="AW13" s="1117"/>
      <c r="AX13" s="1117"/>
      <c r="AY13" s="1118"/>
      <c r="AZ13" s="220"/>
      <c r="BA13" s="220"/>
      <c r="BB13" s="220"/>
      <c r="BC13" s="220"/>
      <c r="BD13" s="220"/>
      <c r="BE13" s="221"/>
      <c r="BF13" s="221"/>
      <c r="BG13" s="221"/>
      <c r="BH13" s="221"/>
      <c r="BI13" s="221"/>
      <c r="BJ13" s="221"/>
      <c r="BK13" s="221"/>
      <c r="BL13" s="221"/>
      <c r="BM13" s="221"/>
      <c r="BN13" s="221"/>
      <c r="BO13" s="221"/>
      <c r="BP13" s="221"/>
      <c r="BQ13" s="226">
        <v>7</v>
      </c>
      <c r="BR13" s="227"/>
      <c r="BS13" s="1029"/>
      <c r="BT13" s="1030"/>
      <c r="BU13" s="1030"/>
      <c r="BV13" s="1030"/>
      <c r="BW13" s="1030"/>
      <c r="BX13" s="1030"/>
      <c r="BY13" s="1030"/>
      <c r="BZ13" s="1030"/>
      <c r="CA13" s="1030"/>
      <c r="CB13" s="1030"/>
      <c r="CC13" s="1030"/>
      <c r="CD13" s="1030"/>
      <c r="CE13" s="1030"/>
      <c r="CF13" s="1030"/>
      <c r="CG13" s="1051"/>
      <c r="CH13" s="1026"/>
      <c r="CI13" s="1027"/>
      <c r="CJ13" s="1027"/>
      <c r="CK13" s="1027"/>
      <c r="CL13" s="1028"/>
      <c r="CM13" s="1026"/>
      <c r="CN13" s="1027"/>
      <c r="CO13" s="1027"/>
      <c r="CP13" s="1027"/>
      <c r="CQ13" s="1028"/>
      <c r="CR13" s="1026"/>
      <c r="CS13" s="1027"/>
      <c r="CT13" s="1027"/>
      <c r="CU13" s="1027"/>
      <c r="CV13" s="1028"/>
      <c r="CW13" s="1026"/>
      <c r="CX13" s="1027"/>
      <c r="CY13" s="1027"/>
      <c r="CZ13" s="1027"/>
      <c r="DA13" s="1028"/>
      <c r="DB13" s="1026"/>
      <c r="DC13" s="1027"/>
      <c r="DD13" s="1027"/>
      <c r="DE13" s="1027"/>
      <c r="DF13" s="1028"/>
      <c r="DG13" s="1026"/>
      <c r="DH13" s="1027"/>
      <c r="DI13" s="1027"/>
      <c r="DJ13" s="1027"/>
      <c r="DK13" s="1028"/>
      <c r="DL13" s="1026"/>
      <c r="DM13" s="1027"/>
      <c r="DN13" s="1027"/>
      <c r="DO13" s="1027"/>
      <c r="DP13" s="1028"/>
      <c r="DQ13" s="1026"/>
      <c r="DR13" s="1027"/>
      <c r="DS13" s="1027"/>
      <c r="DT13" s="1027"/>
      <c r="DU13" s="1028"/>
      <c r="DV13" s="1029"/>
      <c r="DW13" s="1030"/>
      <c r="DX13" s="1030"/>
      <c r="DY13" s="1030"/>
      <c r="DZ13" s="1031"/>
      <c r="EA13" s="222"/>
    </row>
    <row r="14" spans="1:131" s="223" customFormat="1" ht="26.25" customHeight="1" x14ac:dyDescent="0.2">
      <c r="A14" s="226">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5"/>
      <c r="AL14" s="1116"/>
      <c r="AM14" s="1116"/>
      <c r="AN14" s="1116"/>
      <c r="AO14" s="1116"/>
      <c r="AP14" s="1116"/>
      <c r="AQ14" s="1116"/>
      <c r="AR14" s="1116"/>
      <c r="AS14" s="1116"/>
      <c r="AT14" s="1116"/>
      <c r="AU14" s="1117"/>
      <c r="AV14" s="1117"/>
      <c r="AW14" s="1117"/>
      <c r="AX14" s="1117"/>
      <c r="AY14" s="1118"/>
      <c r="AZ14" s="220"/>
      <c r="BA14" s="220"/>
      <c r="BB14" s="220"/>
      <c r="BC14" s="220"/>
      <c r="BD14" s="220"/>
      <c r="BE14" s="221"/>
      <c r="BF14" s="221"/>
      <c r="BG14" s="221"/>
      <c r="BH14" s="221"/>
      <c r="BI14" s="221"/>
      <c r="BJ14" s="221"/>
      <c r="BK14" s="221"/>
      <c r="BL14" s="221"/>
      <c r="BM14" s="221"/>
      <c r="BN14" s="221"/>
      <c r="BO14" s="221"/>
      <c r="BP14" s="221"/>
      <c r="BQ14" s="226">
        <v>8</v>
      </c>
      <c r="BR14" s="227"/>
      <c r="BS14" s="1029"/>
      <c r="BT14" s="1030"/>
      <c r="BU14" s="1030"/>
      <c r="BV14" s="1030"/>
      <c r="BW14" s="1030"/>
      <c r="BX14" s="1030"/>
      <c r="BY14" s="1030"/>
      <c r="BZ14" s="1030"/>
      <c r="CA14" s="1030"/>
      <c r="CB14" s="1030"/>
      <c r="CC14" s="1030"/>
      <c r="CD14" s="1030"/>
      <c r="CE14" s="1030"/>
      <c r="CF14" s="1030"/>
      <c r="CG14" s="1051"/>
      <c r="CH14" s="1026"/>
      <c r="CI14" s="1027"/>
      <c r="CJ14" s="1027"/>
      <c r="CK14" s="1027"/>
      <c r="CL14" s="1028"/>
      <c r="CM14" s="1026"/>
      <c r="CN14" s="1027"/>
      <c r="CO14" s="1027"/>
      <c r="CP14" s="1027"/>
      <c r="CQ14" s="1028"/>
      <c r="CR14" s="1026"/>
      <c r="CS14" s="1027"/>
      <c r="CT14" s="1027"/>
      <c r="CU14" s="1027"/>
      <c r="CV14" s="1028"/>
      <c r="CW14" s="1026"/>
      <c r="CX14" s="1027"/>
      <c r="CY14" s="1027"/>
      <c r="CZ14" s="1027"/>
      <c r="DA14" s="1028"/>
      <c r="DB14" s="1026"/>
      <c r="DC14" s="1027"/>
      <c r="DD14" s="1027"/>
      <c r="DE14" s="1027"/>
      <c r="DF14" s="1028"/>
      <c r="DG14" s="1026"/>
      <c r="DH14" s="1027"/>
      <c r="DI14" s="1027"/>
      <c r="DJ14" s="1027"/>
      <c r="DK14" s="1028"/>
      <c r="DL14" s="1026"/>
      <c r="DM14" s="1027"/>
      <c r="DN14" s="1027"/>
      <c r="DO14" s="1027"/>
      <c r="DP14" s="1028"/>
      <c r="DQ14" s="1026"/>
      <c r="DR14" s="1027"/>
      <c r="DS14" s="1027"/>
      <c r="DT14" s="1027"/>
      <c r="DU14" s="1028"/>
      <c r="DV14" s="1029"/>
      <c r="DW14" s="1030"/>
      <c r="DX14" s="1030"/>
      <c r="DY14" s="1030"/>
      <c r="DZ14" s="1031"/>
      <c r="EA14" s="222"/>
    </row>
    <row r="15" spans="1:131" s="223" customFormat="1" ht="26.25" customHeight="1" x14ac:dyDescent="0.2">
      <c r="A15" s="226">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5"/>
      <c r="AL15" s="1116"/>
      <c r="AM15" s="1116"/>
      <c r="AN15" s="1116"/>
      <c r="AO15" s="1116"/>
      <c r="AP15" s="1116"/>
      <c r="AQ15" s="1116"/>
      <c r="AR15" s="1116"/>
      <c r="AS15" s="1116"/>
      <c r="AT15" s="1116"/>
      <c r="AU15" s="1117"/>
      <c r="AV15" s="1117"/>
      <c r="AW15" s="1117"/>
      <c r="AX15" s="1117"/>
      <c r="AY15" s="1118"/>
      <c r="AZ15" s="220"/>
      <c r="BA15" s="220"/>
      <c r="BB15" s="220"/>
      <c r="BC15" s="220"/>
      <c r="BD15" s="220"/>
      <c r="BE15" s="221"/>
      <c r="BF15" s="221"/>
      <c r="BG15" s="221"/>
      <c r="BH15" s="221"/>
      <c r="BI15" s="221"/>
      <c r="BJ15" s="221"/>
      <c r="BK15" s="221"/>
      <c r="BL15" s="221"/>
      <c r="BM15" s="221"/>
      <c r="BN15" s="221"/>
      <c r="BO15" s="221"/>
      <c r="BP15" s="221"/>
      <c r="BQ15" s="226">
        <v>9</v>
      </c>
      <c r="BR15" s="227"/>
      <c r="BS15" s="1029"/>
      <c r="BT15" s="1030"/>
      <c r="BU15" s="1030"/>
      <c r="BV15" s="1030"/>
      <c r="BW15" s="1030"/>
      <c r="BX15" s="1030"/>
      <c r="BY15" s="1030"/>
      <c r="BZ15" s="1030"/>
      <c r="CA15" s="1030"/>
      <c r="CB15" s="1030"/>
      <c r="CC15" s="1030"/>
      <c r="CD15" s="1030"/>
      <c r="CE15" s="1030"/>
      <c r="CF15" s="1030"/>
      <c r="CG15" s="1051"/>
      <c r="CH15" s="1026"/>
      <c r="CI15" s="1027"/>
      <c r="CJ15" s="1027"/>
      <c r="CK15" s="1027"/>
      <c r="CL15" s="1028"/>
      <c r="CM15" s="1026"/>
      <c r="CN15" s="1027"/>
      <c r="CO15" s="1027"/>
      <c r="CP15" s="1027"/>
      <c r="CQ15" s="1028"/>
      <c r="CR15" s="1026"/>
      <c r="CS15" s="1027"/>
      <c r="CT15" s="1027"/>
      <c r="CU15" s="1027"/>
      <c r="CV15" s="1028"/>
      <c r="CW15" s="1026"/>
      <c r="CX15" s="1027"/>
      <c r="CY15" s="1027"/>
      <c r="CZ15" s="1027"/>
      <c r="DA15" s="1028"/>
      <c r="DB15" s="1026"/>
      <c r="DC15" s="1027"/>
      <c r="DD15" s="1027"/>
      <c r="DE15" s="1027"/>
      <c r="DF15" s="1028"/>
      <c r="DG15" s="1026"/>
      <c r="DH15" s="1027"/>
      <c r="DI15" s="1027"/>
      <c r="DJ15" s="1027"/>
      <c r="DK15" s="1028"/>
      <c r="DL15" s="1026"/>
      <c r="DM15" s="1027"/>
      <c r="DN15" s="1027"/>
      <c r="DO15" s="1027"/>
      <c r="DP15" s="1028"/>
      <c r="DQ15" s="1026"/>
      <c r="DR15" s="1027"/>
      <c r="DS15" s="1027"/>
      <c r="DT15" s="1027"/>
      <c r="DU15" s="1028"/>
      <c r="DV15" s="1029"/>
      <c r="DW15" s="1030"/>
      <c r="DX15" s="1030"/>
      <c r="DY15" s="1030"/>
      <c r="DZ15" s="1031"/>
      <c r="EA15" s="222"/>
    </row>
    <row r="16" spans="1:131" s="223" customFormat="1" ht="26.25" customHeight="1" x14ac:dyDescent="0.2">
      <c r="A16" s="226">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5"/>
      <c r="AL16" s="1116"/>
      <c r="AM16" s="1116"/>
      <c r="AN16" s="1116"/>
      <c r="AO16" s="1116"/>
      <c r="AP16" s="1116"/>
      <c r="AQ16" s="1116"/>
      <c r="AR16" s="1116"/>
      <c r="AS16" s="1116"/>
      <c r="AT16" s="1116"/>
      <c r="AU16" s="1117"/>
      <c r="AV16" s="1117"/>
      <c r="AW16" s="1117"/>
      <c r="AX16" s="1117"/>
      <c r="AY16" s="1118"/>
      <c r="AZ16" s="220"/>
      <c r="BA16" s="220"/>
      <c r="BB16" s="220"/>
      <c r="BC16" s="220"/>
      <c r="BD16" s="220"/>
      <c r="BE16" s="221"/>
      <c r="BF16" s="221"/>
      <c r="BG16" s="221"/>
      <c r="BH16" s="221"/>
      <c r="BI16" s="221"/>
      <c r="BJ16" s="221"/>
      <c r="BK16" s="221"/>
      <c r="BL16" s="221"/>
      <c r="BM16" s="221"/>
      <c r="BN16" s="221"/>
      <c r="BO16" s="221"/>
      <c r="BP16" s="221"/>
      <c r="BQ16" s="226">
        <v>10</v>
      </c>
      <c r="BR16" s="227"/>
      <c r="BS16" s="1029"/>
      <c r="BT16" s="1030"/>
      <c r="BU16" s="1030"/>
      <c r="BV16" s="1030"/>
      <c r="BW16" s="1030"/>
      <c r="BX16" s="1030"/>
      <c r="BY16" s="1030"/>
      <c r="BZ16" s="1030"/>
      <c r="CA16" s="1030"/>
      <c r="CB16" s="1030"/>
      <c r="CC16" s="1030"/>
      <c r="CD16" s="1030"/>
      <c r="CE16" s="1030"/>
      <c r="CF16" s="1030"/>
      <c r="CG16" s="1051"/>
      <c r="CH16" s="1026"/>
      <c r="CI16" s="1027"/>
      <c r="CJ16" s="1027"/>
      <c r="CK16" s="1027"/>
      <c r="CL16" s="1028"/>
      <c r="CM16" s="1026"/>
      <c r="CN16" s="1027"/>
      <c r="CO16" s="1027"/>
      <c r="CP16" s="1027"/>
      <c r="CQ16" s="1028"/>
      <c r="CR16" s="1026"/>
      <c r="CS16" s="1027"/>
      <c r="CT16" s="1027"/>
      <c r="CU16" s="1027"/>
      <c r="CV16" s="1028"/>
      <c r="CW16" s="1026"/>
      <c r="CX16" s="1027"/>
      <c r="CY16" s="1027"/>
      <c r="CZ16" s="1027"/>
      <c r="DA16" s="1028"/>
      <c r="DB16" s="1026"/>
      <c r="DC16" s="1027"/>
      <c r="DD16" s="1027"/>
      <c r="DE16" s="1027"/>
      <c r="DF16" s="1028"/>
      <c r="DG16" s="1026"/>
      <c r="DH16" s="1027"/>
      <c r="DI16" s="1027"/>
      <c r="DJ16" s="1027"/>
      <c r="DK16" s="1028"/>
      <c r="DL16" s="1026"/>
      <c r="DM16" s="1027"/>
      <c r="DN16" s="1027"/>
      <c r="DO16" s="1027"/>
      <c r="DP16" s="1028"/>
      <c r="DQ16" s="1026"/>
      <c r="DR16" s="1027"/>
      <c r="DS16" s="1027"/>
      <c r="DT16" s="1027"/>
      <c r="DU16" s="1028"/>
      <c r="DV16" s="1029"/>
      <c r="DW16" s="1030"/>
      <c r="DX16" s="1030"/>
      <c r="DY16" s="1030"/>
      <c r="DZ16" s="1031"/>
      <c r="EA16" s="222"/>
    </row>
    <row r="17" spans="1:131" s="223" customFormat="1" ht="26.25" customHeight="1" x14ac:dyDescent="0.2">
      <c r="A17" s="226">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5"/>
      <c r="AL17" s="1116"/>
      <c r="AM17" s="1116"/>
      <c r="AN17" s="1116"/>
      <c r="AO17" s="1116"/>
      <c r="AP17" s="1116"/>
      <c r="AQ17" s="1116"/>
      <c r="AR17" s="1116"/>
      <c r="AS17" s="1116"/>
      <c r="AT17" s="1116"/>
      <c r="AU17" s="1117"/>
      <c r="AV17" s="1117"/>
      <c r="AW17" s="1117"/>
      <c r="AX17" s="1117"/>
      <c r="AY17" s="1118"/>
      <c r="AZ17" s="220"/>
      <c r="BA17" s="220"/>
      <c r="BB17" s="220"/>
      <c r="BC17" s="220"/>
      <c r="BD17" s="220"/>
      <c r="BE17" s="221"/>
      <c r="BF17" s="221"/>
      <c r="BG17" s="221"/>
      <c r="BH17" s="221"/>
      <c r="BI17" s="221"/>
      <c r="BJ17" s="221"/>
      <c r="BK17" s="221"/>
      <c r="BL17" s="221"/>
      <c r="BM17" s="221"/>
      <c r="BN17" s="221"/>
      <c r="BO17" s="221"/>
      <c r="BP17" s="221"/>
      <c r="BQ17" s="226">
        <v>11</v>
      </c>
      <c r="BR17" s="227"/>
      <c r="BS17" s="1029"/>
      <c r="BT17" s="1030"/>
      <c r="BU17" s="1030"/>
      <c r="BV17" s="1030"/>
      <c r="BW17" s="1030"/>
      <c r="BX17" s="1030"/>
      <c r="BY17" s="1030"/>
      <c r="BZ17" s="1030"/>
      <c r="CA17" s="1030"/>
      <c r="CB17" s="1030"/>
      <c r="CC17" s="1030"/>
      <c r="CD17" s="1030"/>
      <c r="CE17" s="1030"/>
      <c r="CF17" s="1030"/>
      <c r="CG17" s="1051"/>
      <c r="CH17" s="1026"/>
      <c r="CI17" s="1027"/>
      <c r="CJ17" s="1027"/>
      <c r="CK17" s="1027"/>
      <c r="CL17" s="1028"/>
      <c r="CM17" s="1026"/>
      <c r="CN17" s="1027"/>
      <c r="CO17" s="1027"/>
      <c r="CP17" s="1027"/>
      <c r="CQ17" s="1028"/>
      <c r="CR17" s="1026"/>
      <c r="CS17" s="1027"/>
      <c r="CT17" s="1027"/>
      <c r="CU17" s="1027"/>
      <c r="CV17" s="1028"/>
      <c r="CW17" s="1026"/>
      <c r="CX17" s="1027"/>
      <c r="CY17" s="1027"/>
      <c r="CZ17" s="1027"/>
      <c r="DA17" s="1028"/>
      <c r="DB17" s="1026"/>
      <c r="DC17" s="1027"/>
      <c r="DD17" s="1027"/>
      <c r="DE17" s="1027"/>
      <c r="DF17" s="1028"/>
      <c r="DG17" s="1026"/>
      <c r="DH17" s="1027"/>
      <c r="DI17" s="1027"/>
      <c r="DJ17" s="1027"/>
      <c r="DK17" s="1028"/>
      <c r="DL17" s="1026"/>
      <c r="DM17" s="1027"/>
      <c r="DN17" s="1027"/>
      <c r="DO17" s="1027"/>
      <c r="DP17" s="1028"/>
      <c r="DQ17" s="1026"/>
      <c r="DR17" s="1027"/>
      <c r="DS17" s="1027"/>
      <c r="DT17" s="1027"/>
      <c r="DU17" s="1028"/>
      <c r="DV17" s="1029"/>
      <c r="DW17" s="1030"/>
      <c r="DX17" s="1030"/>
      <c r="DY17" s="1030"/>
      <c r="DZ17" s="1031"/>
      <c r="EA17" s="222"/>
    </row>
    <row r="18" spans="1:131" s="223" customFormat="1" ht="26.25" customHeight="1" x14ac:dyDescent="0.2">
      <c r="A18" s="226">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5"/>
      <c r="AL18" s="1116"/>
      <c r="AM18" s="1116"/>
      <c r="AN18" s="1116"/>
      <c r="AO18" s="1116"/>
      <c r="AP18" s="1116"/>
      <c r="AQ18" s="1116"/>
      <c r="AR18" s="1116"/>
      <c r="AS18" s="1116"/>
      <c r="AT18" s="1116"/>
      <c r="AU18" s="1117"/>
      <c r="AV18" s="1117"/>
      <c r="AW18" s="1117"/>
      <c r="AX18" s="1117"/>
      <c r="AY18" s="1118"/>
      <c r="AZ18" s="220"/>
      <c r="BA18" s="220"/>
      <c r="BB18" s="220"/>
      <c r="BC18" s="220"/>
      <c r="BD18" s="220"/>
      <c r="BE18" s="221"/>
      <c r="BF18" s="221"/>
      <c r="BG18" s="221"/>
      <c r="BH18" s="221"/>
      <c r="BI18" s="221"/>
      <c r="BJ18" s="221"/>
      <c r="BK18" s="221"/>
      <c r="BL18" s="221"/>
      <c r="BM18" s="221"/>
      <c r="BN18" s="221"/>
      <c r="BO18" s="221"/>
      <c r="BP18" s="221"/>
      <c r="BQ18" s="226">
        <v>12</v>
      </c>
      <c r="BR18" s="227"/>
      <c r="BS18" s="1029"/>
      <c r="BT18" s="1030"/>
      <c r="BU18" s="1030"/>
      <c r="BV18" s="1030"/>
      <c r="BW18" s="1030"/>
      <c r="BX18" s="1030"/>
      <c r="BY18" s="1030"/>
      <c r="BZ18" s="1030"/>
      <c r="CA18" s="1030"/>
      <c r="CB18" s="1030"/>
      <c r="CC18" s="1030"/>
      <c r="CD18" s="1030"/>
      <c r="CE18" s="1030"/>
      <c r="CF18" s="1030"/>
      <c r="CG18" s="1051"/>
      <c r="CH18" s="1026"/>
      <c r="CI18" s="1027"/>
      <c r="CJ18" s="1027"/>
      <c r="CK18" s="1027"/>
      <c r="CL18" s="1028"/>
      <c r="CM18" s="1026"/>
      <c r="CN18" s="1027"/>
      <c r="CO18" s="1027"/>
      <c r="CP18" s="1027"/>
      <c r="CQ18" s="1028"/>
      <c r="CR18" s="1026"/>
      <c r="CS18" s="1027"/>
      <c r="CT18" s="1027"/>
      <c r="CU18" s="1027"/>
      <c r="CV18" s="1028"/>
      <c r="CW18" s="1026"/>
      <c r="CX18" s="1027"/>
      <c r="CY18" s="1027"/>
      <c r="CZ18" s="1027"/>
      <c r="DA18" s="1028"/>
      <c r="DB18" s="1026"/>
      <c r="DC18" s="1027"/>
      <c r="DD18" s="1027"/>
      <c r="DE18" s="1027"/>
      <c r="DF18" s="1028"/>
      <c r="DG18" s="1026"/>
      <c r="DH18" s="1027"/>
      <c r="DI18" s="1027"/>
      <c r="DJ18" s="1027"/>
      <c r="DK18" s="1028"/>
      <c r="DL18" s="1026"/>
      <c r="DM18" s="1027"/>
      <c r="DN18" s="1027"/>
      <c r="DO18" s="1027"/>
      <c r="DP18" s="1028"/>
      <c r="DQ18" s="1026"/>
      <c r="DR18" s="1027"/>
      <c r="DS18" s="1027"/>
      <c r="DT18" s="1027"/>
      <c r="DU18" s="1028"/>
      <c r="DV18" s="1029"/>
      <c r="DW18" s="1030"/>
      <c r="DX18" s="1030"/>
      <c r="DY18" s="1030"/>
      <c r="DZ18" s="1031"/>
      <c r="EA18" s="222"/>
    </row>
    <row r="19" spans="1:131" s="223" customFormat="1" ht="26.25" customHeight="1" x14ac:dyDescent="0.2">
      <c r="A19" s="226">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5"/>
      <c r="AL19" s="1116"/>
      <c r="AM19" s="1116"/>
      <c r="AN19" s="1116"/>
      <c r="AO19" s="1116"/>
      <c r="AP19" s="1116"/>
      <c r="AQ19" s="1116"/>
      <c r="AR19" s="1116"/>
      <c r="AS19" s="1116"/>
      <c r="AT19" s="1116"/>
      <c r="AU19" s="1117"/>
      <c r="AV19" s="1117"/>
      <c r="AW19" s="1117"/>
      <c r="AX19" s="1117"/>
      <c r="AY19" s="1118"/>
      <c r="AZ19" s="220"/>
      <c r="BA19" s="220"/>
      <c r="BB19" s="220"/>
      <c r="BC19" s="220"/>
      <c r="BD19" s="220"/>
      <c r="BE19" s="221"/>
      <c r="BF19" s="221"/>
      <c r="BG19" s="221"/>
      <c r="BH19" s="221"/>
      <c r="BI19" s="221"/>
      <c r="BJ19" s="221"/>
      <c r="BK19" s="221"/>
      <c r="BL19" s="221"/>
      <c r="BM19" s="221"/>
      <c r="BN19" s="221"/>
      <c r="BO19" s="221"/>
      <c r="BP19" s="221"/>
      <c r="BQ19" s="226">
        <v>13</v>
      </c>
      <c r="BR19" s="227"/>
      <c r="BS19" s="1029"/>
      <c r="BT19" s="1030"/>
      <c r="BU19" s="1030"/>
      <c r="BV19" s="1030"/>
      <c r="BW19" s="1030"/>
      <c r="BX19" s="1030"/>
      <c r="BY19" s="1030"/>
      <c r="BZ19" s="1030"/>
      <c r="CA19" s="1030"/>
      <c r="CB19" s="1030"/>
      <c r="CC19" s="1030"/>
      <c r="CD19" s="1030"/>
      <c r="CE19" s="1030"/>
      <c r="CF19" s="1030"/>
      <c r="CG19" s="1051"/>
      <c r="CH19" s="1026"/>
      <c r="CI19" s="1027"/>
      <c r="CJ19" s="1027"/>
      <c r="CK19" s="1027"/>
      <c r="CL19" s="1028"/>
      <c r="CM19" s="1026"/>
      <c r="CN19" s="1027"/>
      <c r="CO19" s="1027"/>
      <c r="CP19" s="1027"/>
      <c r="CQ19" s="1028"/>
      <c r="CR19" s="1026"/>
      <c r="CS19" s="1027"/>
      <c r="CT19" s="1027"/>
      <c r="CU19" s="1027"/>
      <c r="CV19" s="1028"/>
      <c r="CW19" s="1026"/>
      <c r="CX19" s="1027"/>
      <c r="CY19" s="1027"/>
      <c r="CZ19" s="1027"/>
      <c r="DA19" s="1028"/>
      <c r="DB19" s="1026"/>
      <c r="DC19" s="1027"/>
      <c r="DD19" s="1027"/>
      <c r="DE19" s="1027"/>
      <c r="DF19" s="1028"/>
      <c r="DG19" s="1026"/>
      <c r="DH19" s="1027"/>
      <c r="DI19" s="1027"/>
      <c r="DJ19" s="1027"/>
      <c r="DK19" s="1028"/>
      <c r="DL19" s="1026"/>
      <c r="DM19" s="1027"/>
      <c r="DN19" s="1027"/>
      <c r="DO19" s="1027"/>
      <c r="DP19" s="1028"/>
      <c r="DQ19" s="1026"/>
      <c r="DR19" s="1027"/>
      <c r="DS19" s="1027"/>
      <c r="DT19" s="1027"/>
      <c r="DU19" s="1028"/>
      <c r="DV19" s="1029"/>
      <c r="DW19" s="1030"/>
      <c r="DX19" s="1030"/>
      <c r="DY19" s="1030"/>
      <c r="DZ19" s="1031"/>
      <c r="EA19" s="222"/>
    </row>
    <row r="20" spans="1:131" s="223" customFormat="1" ht="26.25" customHeight="1" x14ac:dyDescent="0.2">
      <c r="A20" s="226">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5"/>
      <c r="AL20" s="1116"/>
      <c r="AM20" s="1116"/>
      <c r="AN20" s="1116"/>
      <c r="AO20" s="1116"/>
      <c r="AP20" s="1116"/>
      <c r="AQ20" s="1116"/>
      <c r="AR20" s="1116"/>
      <c r="AS20" s="1116"/>
      <c r="AT20" s="1116"/>
      <c r="AU20" s="1117"/>
      <c r="AV20" s="1117"/>
      <c r="AW20" s="1117"/>
      <c r="AX20" s="1117"/>
      <c r="AY20" s="1118"/>
      <c r="AZ20" s="220"/>
      <c r="BA20" s="220"/>
      <c r="BB20" s="220"/>
      <c r="BC20" s="220"/>
      <c r="BD20" s="220"/>
      <c r="BE20" s="221"/>
      <c r="BF20" s="221"/>
      <c r="BG20" s="221"/>
      <c r="BH20" s="221"/>
      <c r="BI20" s="221"/>
      <c r="BJ20" s="221"/>
      <c r="BK20" s="221"/>
      <c r="BL20" s="221"/>
      <c r="BM20" s="221"/>
      <c r="BN20" s="221"/>
      <c r="BO20" s="221"/>
      <c r="BP20" s="221"/>
      <c r="BQ20" s="226">
        <v>14</v>
      </c>
      <c r="BR20" s="227"/>
      <c r="BS20" s="1029"/>
      <c r="BT20" s="1030"/>
      <c r="BU20" s="1030"/>
      <c r="BV20" s="1030"/>
      <c r="BW20" s="1030"/>
      <c r="BX20" s="1030"/>
      <c r="BY20" s="1030"/>
      <c r="BZ20" s="1030"/>
      <c r="CA20" s="1030"/>
      <c r="CB20" s="1030"/>
      <c r="CC20" s="1030"/>
      <c r="CD20" s="1030"/>
      <c r="CE20" s="1030"/>
      <c r="CF20" s="1030"/>
      <c r="CG20" s="1051"/>
      <c r="CH20" s="1026"/>
      <c r="CI20" s="1027"/>
      <c r="CJ20" s="1027"/>
      <c r="CK20" s="1027"/>
      <c r="CL20" s="1028"/>
      <c r="CM20" s="1026"/>
      <c r="CN20" s="1027"/>
      <c r="CO20" s="1027"/>
      <c r="CP20" s="1027"/>
      <c r="CQ20" s="1028"/>
      <c r="CR20" s="1026"/>
      <c r="CS20" s="1027"/>
      <c r="CT20" s="1027"/>
      <c r="CU20" s="1027"/>
      <c r="CV20" s="1028"/>
      <c r="CW20" s="1026"/>
      <c r="CX20" s="1027"/>
      <c r="CY20" s="1027"/>
      <c r="CZ20" s="1027"/>
      <c r="DA20" s="1028"/>
      <c r="DB20" s="1026"/>
      <c r="DC20" s="1027"/>
      <c r="DD20" s="1027"/>
      <c r="DE20" s="1027"/>
      <c r="DF20" s="1028"/>
      <c r="DG20" s="1026"/>
      <c r="DH20" s="1027"/>
      <c r="DI20" s="1027"/>
      <c r="DJ20" s="1027"/>
      <c r="DK20" s="1028"/>
      <c r="DL20" s="1026"/>
      <c r="DM20" s="1027"/>
      <c r="DN20" s="1027"/>
      <c r="DO20" s="1027"/>
      <c r="DP20" s="1028"/>
      <c r="DQ20" s="1026"/>
      <c r="DR20" s="1027"/>
      <c r="DS20" s="1027"/>
      <c r="DT20" s="1027"/>
      <c r="DU20" s="1028"/>
      <c r="DV20" s="1029"/>
      <c r="DW20" s="1030"/>
      <c r="DX20" s="1030"/>
      <c r="DY20" s="1030"/>
      <c r="DZ20" s="1031"/>
      <c r="EA20" s="222"/>
    </row>
    <row r="21" spans="1:131" s="223" customFormat="1" ht="26.25" customHeight="1" thickBot="1" x14ac:dyDescent="0.25">
      <c r="A21" s="226">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5"/>
      <c r="AL21" s="1116"/>
      <c r="AM21" s="1116"/>
      <c r="AN21" s="1116"/>
      <c r="AO21" s="1116"/>
      <c r="AP21" s="1116"/>
      <c r="AQ21" s="1116"/>
      <c r="AR21" s="1116"/>
      <c r="AS21" s="1116"/>
      <c r="AT21" s="1116"/>
      <c r="AU21" s="1117"/>
      <c r="AV21" s="1117"/>
      <c r="AW21" s="1117"/>
      <c r="AX21" s="1117"/>
      <c r="AY21" s="1118"/>
      <c r="AZ21" s="220"/>
      <c r="BA21" s="220"/>
      <c r="BB21" s="220"/>
      <c r="BC21" s="220"/>
      <c r="BD21" s="220"/>
      <c r="BE21" s="221"/>
      <c r="BF21" s="221"/>
      <c r="BG21" s="221"/>
      <c r="BH21" s="221"/>
      <c r="BI21" s="221"/>
      <c r="BJ21" s="221"/>
      <c r="BK21" s="221"/>
      <c r="BL21" s="221"/>
      <c r="BM21" s="221"/>
      <c r="BN21" s="221"/>
      <c r="BO21" s="221"/>
      <c r="BP21" s="221"/>
      <c r="BQ21" s="226">
        <v>15</v>
      </c>
      <c r="BR21" s="227"/>
      <c r="BS21" s="1029"/>
      <c r="BT21" s="1030"/>
      <c r="BU21" s="1030"/>
      <c r="BV21" s="1030"/>
      <c r="BW21" s="1030"/>
      <c r="BX21" s="1030"/>
      <c r="BY21" s="1030"/>
      <c r="BZ21" s="1030"/>
      <c r="CA21" s="1030"/>
      <c r="CB21" s="1030"/>
      <c r="CC21" s="1030"/>
      <c r="CD21" s="1030"/>
      <c r="CE21" s="1030"/>
      <c r="CF21" s="1030"/>
      <c r="CG21" s="1051"/>
      <c r="CH21" s="1026"/>
      <c r="CI21" s="1027"/>
      <c r="CJ21" s="1027"/>
      <c r="CK21" s="1027"/>
      <c r="CL21" s="1028"/>
      <c r="CM21" s="1026"/>
      <c r="CN21" s="1027"/>
      <c r="CO21" s="1027"/>
      <c r="CP21" s="1027"/>
      <c r="CQ21" s="1028"/>
      <c r="CR21" s="1026"/>
      <c r="CS21" s="1027"/>
      <c r="CT21" s="1027"/>
      <c r="CU21" s="1027"/>
      <c r="CV21" s="1028"/>
      <c r="CW21" s="1026"/>
      <c r="CX21" s="1027"/>
      <c r="CY21" s="1027"/>
      <c r="CZ21" s="1027"/>
      <c r="DA21" s="1028"/>
      <c r="DB21" s="1026"/>
      <c r="DC21" s="1027"/>
      <c r="DD21" s="1027"/>
      <c r="DE21" s="1027"/>
      <c r="DF21" s="1028"/>
      <c r="DG21" s="1026"/>
      <c r="DH21" s="1027"/>
      <c r="DI21" s="1027"/>
      <c r="DJ21" s="1027"/>
      <c r="DK21" s="1028"/>
      <c r="DL21" s="1026"/>
      <c r="DM21" s="1027"/>
      <c r="DN21" s="1027"/>
      <c r="DO21" s="1027"/>
      <c r="DP21" s="1028"/>
      <c r="DQ21" s="1026"/>
      <c r="DR21" s="1027"/>
      <c r="DS21" s="1027"/>
      <c r="DT21" s="1027"/>
      <c r="DU21" s="1028"/>
      <c r="DV21" s="1029"/>
      <c r="DW21" s="1030"/>
      <c r="DX21" s="1030"/>
      <c r="DY21" s="1030"/>
      <c r="DZ21" s="1031"/>
      <c r="EA21" s="222"/>
    </row>
    <row r="22" spans="1:131" s="223" customFormat="1" ht="26.25" customHeight="1" x14ac:dyDescent="0.2">
      <c r="A22" s="226">
        <v>16</v>
      </c>
      <c r="B22" s="1066"/>
      <c r="C22" s="1067"/>
      <c r="D22" s="1067"/>
      <c r="E22" s="1067"/>
      <c r="F22" s="1067"/>
      <c r="G22" s="1067"/>
      <c r="H22" s="1067"/>
      <c r="I22" s="1067"/>
      <c r="J22" s="1067"/>
      <c r="K22" s="1067"/>
      <c r="L22" s="1067"/>
      <c r="M22" s="1067"/>
      <c r="N22" s="1067"/>
      <c r="O22" s="1067"/>
      <c r="P22" s="1068"/>
      <c r="Q22" s="1108"/>
      <c r="R22" s="1109"/>
      <c r="S22" s="1109"/>
      <c r="T22" s="1109"/>
      <c r="U22" s="1109"/>
      <c r="V22" s="1109"/>
      <c r="W22" s="1109"/>
      <c r="X22" s="1109"/>
      <c r="Y22" s="1109"/>
      <c r="Z22" s="1109"/>
      <c r="AA22" s="1109"/>
      <c r="AB22" s="1109"/>
      <c r="AC22" s="1109"/>
      <c r="AD22" s="1109"/>
      <c r="AE22" s="1110"/>
      <c r="AF22" s="1071"/>
      <c r="AG22" s="1072"/>
      <c r="AH22" s="1072"/>
      <c r="AI22" s="1072"/>
      <c r="AJ22" s="1073"/>
      <c r="AK22" s="1111"/>
      <c r="AL22" s="1112"/>
      <c r="AM22" s="1112"/>
      <c r="AN22" s="1112"/>
      <c r="AO22" s="1112"/>
      <c r="AP22" s="1112"/>
      <c r="AQ22" s="1112"/>
      <c r="AR22" s="1112"/>
      <c r="AS22" s="1112"/>
      <c r="AT22" s="1112"/>
      <c r="AU22" s="1113"/>
      <c r="AV22" s="1113"/>
      <c r="AW22" s="1113"/>
      <c r="AX22" s="1113"/>
      <c r="AY22" s="1114"/>
      <c r="AZ22" s="1064" t="s">
        <v>378</v>
      </c>
      <c r="BA22" s="1064"/>
      <c r="BB22" s="1064"/>
      <c r="BC22" s="1064"/>
      <c r="BD22" s="1065"/>
      <c r="BE22" s="221"/>
      <c r="BF22" s="221"/>
      <c r="BG22" s="221"/>
      <c r="BH22" s="221"/>
      <c r="BI22" s="221"/>
      <c r="BJ22" s="221"/>
      <c r="BK22" s="221"/>
      <c r="BL22" s="221"/>
      <c r="BM22" s="221"/>
      <c r="BN22" s="221"/>
      <c r="BO22" s="221"/>
      <c r="BP22" s="221"/>
      <c r="BQ22" s="226">
        <v>16</v>
      </c>
      <c r="BR22" s="227"/>
      <c r="BS22" s="1029"/>
      <c r="BT22" s="1030"/>
      <c r="BU22" s="1030"/>
      <c r="BV22" s="1030"/>
      <c r="BW22" s="1030"/>
      <c r="BX22" s="1030"/>
      <c r="BY22" s="1030"/>
      <c r="BZ22" s="1030"/>
      <c r="CA22" s="1030"/>
      <c r="CB22" s="1030"/>
      <c r="CC22" s="1030"/>
      <c r="CD22" s="1030"/>
      <c r="CE22" s="1030"/>
      <c r="CF22" s="1030"/>
      <c r="CG22" s="1051"/>
      <c r="CH22" s="1026"/>
      <c r="CI22" s="1027"/>
      <c r="CJ22" s="1027"/>
      <c r="CK22" s="1027"/>
      <c r="CL22" s="1028"/>
      <c r="CM22" s="1026"/>
      <c r="CN22" s="1027"/>
      <c r="CO22" s="1027"/>
      <c r="CP22" s="1027"/>
      <c r="CQ22" s="1028"/>
      <c r="CR22" s="1026"/>
      <c r="CS22" s="1027"/>
      <c r="CT22" s="1027"/>
      <c r="CU22" s="1027"/>
      <c r="CV22" s="1028"/>
      <c r="CW22" s="1026"/>
      <c r="CX22" s="1027"/>
      <c r="CY22" s="1027"/>
      <c r="CZ22" s="1027"/>
      <c r="DA22" s="1028"/>
      <c r="DB22" s="1026"/>
      <c r="DC22" s="1027"/>
      <c r="DD22" s="1027"/>
      <c r="DE22" s="1027"/>
      <c r="DF22" s="1028"/>
      <c r="DG22" s="1026"/>
      <c r="DH22" s="1027"/>
      <c r="DI22" s="1027"/>
      <c r="DJ22" s="1027"/>
      <c r="DK22" s="1028"/>
      <c r="DL22" s="1026"/>
      <c r="DM22" s="1027"/>
      <c r="DN22" s="1027"/>
      <c r="DO22" s="1027"/>
      <c r="DP22" s="1028"/>
      <c r="DQ22" s="1026"/>
      <c r="DR22" s="1027"/>
      <c r="DS22" s="1027"/>
      <c r="DT22" s="1027"/>
      <c r="DU22" s="1028"/>
      <c r="DV22" s="1029"/>
      <c r="DW22" s="1030"/>
      <c r="DX22" s="1030"/>
      <c r="DY22" s="1030"/>
      <c r="DZ22" s="1031"/>
      <c r="EA22" s="222"/>
    </row>
    <row r="23" spans="1:131" s="223" customFormat="1" ht="26.25" customHeight="1" thickBot="1" x14ac:dyDescent="0.25">
      <c r="A23" s="228" t="s">
        <v>379</v>
      </c>
      <c r="B23" s="973" t="s">
        <v>380</v>
      </c>
      <c r="C23" s="974"/>
      <c r="D23" s="974"/>
      <c r="E23" s="974"/>
      <c r="F23" s="974"/>
      <c r="G23" s="974"/>
      <c r="H23" s="974"/>
      <c r="I23" s="974"/>
      <c r="J23" s="974"/>
      <c r="K23" s="974"/>
      <c r="L23" s="974"/>
      <c r="M23" s="974"/>
      <c r="N23" s="974"/>
      <c r="O23" s="974"/>
      <c r="P23" s="984"/>
      <c r="Q23" s="1102">
        <v>30775</v>
      </c>
      <c r="R23" s="1096"/>
      <c r="S23" s="1096"/>
      <c r="T23" s="1096"/>
      <c r="U23" s="1096"/>
      <c r="V23" s="1096">
        <v>29681</v>
      </c>
      <c r="W23" s="1096"/>
      <c r="X23" s="1096"/>
      <c r="Y23" s="1096"/>
      <c r="Z23" s="1096"/>
      <c r="AA23" s="1096">
        <v>1094</v>
      </c>
      <c r="AB23" s="1096"/>
      <c r="AC23" s="1096"/>
      <c r="AD23" s="1096"/>
      <c r="AE23" s="1103"/>
      <c r="AF23" s="1104">
        <v>937</v>
      </c>
      <c r="AG23" s="1096"/>
      <c r="AH23" s="1096"/>
      <c r="AI23" s="1096"/>
      <c r="AJ23" s="1105"/>
      <c r="AK23" s="1106"/>
      <c r="AL23" s="1107"/>
      <c r="AM23" s="1107"/>
      <c r="AN23" s="1107"/>
      <c r="AO23" s="1107"/>
      <c r="AP23" s="1096">
        <v>32921</v>
      </c>
      <c r="AQ23" s="1096"/>
      <c r="AR23" s="1096"/>
      <c r="AS23" s="1096"/>
      <c r="AT23" s="1096"/>
      <c r="AU23" s="1097"/>
      <c r="AV23" s="1097"/>
      <c r="AW23" s="1097"/>
      <c r="AX23" s="1097"/>
      <c r="AY23" s="1098"/>
      <c r="AZ23" s="1099" t="s">
        <v>122</v>
      </c>
      <c r="BA23" s="1100"/>
      <c r="BB23" s="1100"/>
      <c r="BC23" s="1100"/>
      <c r="BD23" s="1101"/>
      <c r="BE23" s="221"/>
      <c r="BF23" s="221"/>
      <c r="BG23" s="221"/>
      <c r="BH23" s="221"/>
      <c r="BI23" s="221"/>
      <c r="BJ23" s="221"/>
      <c r="BK23" s="221"/>
      <c r="BL23" s="221"/>
      <c r="BM23" s="221"/>
      <c r="BN23" s="221"/>
      <c r="BO23" s="221"/>
      <c r="BP23" s="221"/>
      <c r="BQ23" s="226">
        <v>17</v>
      </c>
      <c r="BR23" s="227"/>
      <c r="BS23" s="1029"/>
      <c r="BT23" s="1030"/>
      <c r="BU23" s="1030"/>
      <c r="BV23" s="1030"/>
      <c r="BW23" s="1030"/>
      <c r="BX23" s="1030"/>
      <c r="BY23" s="1030"/>
      <c r="BZ23" s="1030"/>
      <c r="CA23" s="1030"/>
      <c r="CB23" s="1030"/>
      <c r="CC23" s="1030"/>
      <c r="CD23" s="1030"/>
      <c r="CE23" s="1030"/>
      <c r="CF23" s="1030"/>
      <c r="CG23" s="1051"/>
      <c r="CH23" s="1026"/>
      <c r="CI23" s="1027"/>
      <c r="CJ23" s="1027"/>
      <c r="CK23" s="1027"/>
      <c r="CL23" s="1028"/>
      <c r="CM23" s="1026"/>
      <c r="CN23" s="1027"/>
      <c r="CO23" s="1027"/>
      <c r="CP23" s="1027"/>
      <c r="CQ23" s="1028"/>
      <c r="CR23" s="1026"/>
      <c r="CS23" s="1027"/>
      <c r="CT23" s="1027"/>
      <c r="CU23" s="1027"/>
      <c r="CV23" s="1028"/>
      <c r="CW23" s="1026"/>
      <c r="CX23" s="1027"/>
      <c r="CY23" s="1027"/>
      <c r="CZ23" s="1027"/>
      <c r="DA23" s="1028"/>
      <c r="DB23" s="1026"/>
      <c r="DC23" s="1027"/>
      <c r="DD23" s="1027"/>
      <c r="DE23" s="1027"/>
      <c r="DF23" s="1028"/>
      <c r="DG23" s="1026"/>
      <c r="DH23" s="1027"/>
      <c r="DI23" s="1027"/>
      <c r="DJ23" s="1027"/>
      <c r="DK23" s="1028"/>
      <c r="DL23" s="1026"/>
      <c r="DM23" s="1027"/>
      <c r="DN23" s="1027"/>
      <c r="DO23" s="1027"/>
      <c r="DP23" s="1028"/>
      <c r="DQ23" s="1026"/>
      <c r="DR23" s="1027"/>
      <c r="DS23" s="1027"/>
      <c r="DT23" s="1027"/>
      <c r="DU23" s="1028"/>
      <c r="DV23" s="1029"/>
      <c r="DW23" s="1030"/>
      <c r="DX23" s="1030"/>
      <c r="DY23" s="1030"/>
      <c r="DZ23" s="1031"/>
      <c r="EA23" s="222"/>
    </row>
    <row r="24" spans="1:131" s="223" customFormat="1" ht="26.25" customHeight="1" x14ac:dyDescent="0.2">
      <c r="A24" s="1095" t="s">
        <v>381</v>
      </c>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c r="AO24" s="1095"/>
      <c r="AP24" s="1095"/>
      <c r="AQ24" s="1095"/>
      <c r="AR24" s="1095"/>
      <c r="AS24" s="1095"/>
      <c r="AT24" s="1095"/>
      <c r="AU24" s="1095"/>
      <c r="AV24" s="1095"/>
      <c r="AW24" s="1095"/>
      <c r="AX24" s="1095"/>
      <c r="AY24" s="1095"/>
      <c r="AZ24" s="220"/>
      <c r="BA24" s="220"/>
      <c r="BB24" s="220"/>
      <c r="BC24" s="220"/>
      <c r="BD24" s="220"/>
      <c r="BE24" s="221"/>
      <c r="BF24" s="221"/>
      <c r="BG24" s="221"/>
      <c r="BH24" s="221"/>
      <c r="BI24" s="221"/>
      <c r="BJ24" s="221"/>
      <c r="BK24" s="221"/>
      <c r="BL24" s="221"/>
      <c r="BM24" s="221"/>
      <c r="BN24" s="221"/>
      <c r="BO24" s="221"/>
      <c r="BP24" s="221"/>
      <c r="BQ24" s="226">
        <v>18</v>
      </c>
      <c r="BR24" s="227"/>
      <c r="BS24" s="1029"/>
      <c r="BT24" s="1030"/>
      <c r="BU24" s="1030"/>
      <c r="BV24" s="1030"/>
      <c r="BW24" s="1030"/>
      <c r="BX24" s="1030"/>
      <c r="BY24" s="1030"/>
      <c r="BZ24" s="1030"/>
      <c r="CA24" s="1030"/>
      <c r="CB24" s="1030"/>
      <c r="CC24" s="1030"/>
      <c r="CD24" s="1030"/>
      <c r="CE24" s="1030"/>
      <c r="CF24" s="1030"/>
      <c r="CG24" s="1051"/>
      <c r="CH24" s="1026"/>
      <c r="CI24" s="1027"/>
      <c r="CJ24" s="1027"/>
      <c r="CK24" s="1027"/>
      <c r="CL24" s="1028"/>
      <c r="CM24" s="1026"/>
      <c r="CN24" s="1027"/>
      <c r="CO24" s="1027"/>
      <c r="CP24" s="1027"/>
      <c r="CQ24" s="1028"/>
      <c r="CR24" s="1026"/>
      <c r="CS24" s="1027"/>
      <c r="CT24" s="1027"/>
      <c r="CU24" s="1027"/>
      <c r="CV24" s="1028"/>
      <c r="CW24" s="1026"/>
      <c r="CX24" s="1027"/>
      <c r="CY24" s="1027"/>
      <c r="CZ24" s="1027"/>
      <c r="DA24" s="1028"/>
      <c r="DB24" s="1026"/>
      <c r="DC24" s="1027"/>
      <c r="DD24" s="1027"/>
      <c r="DE24" s="1027"/>
      <c r="DF24" s="1028"/>
      <c r="DG24" s="1026"/>
      <c r="DH24" s="1027"/>
      <c r="DI24" s="1027"/>
      <c r="DJ24" s="1027"/>
      <c r="DK24" s="1028"/>
      <c r="DL24" s="1026"/>
      <c r="DM24" s="1027"/>
      <c r="DN24" s="1027"/>
      <c r="DO24" s="1027"/>
      <c r="DP24" s="1028"/>
      <c r="DQ24" s="1026"/>
      <c r="DR24" s="1027"/>
      <c r="DS24" s="1027"/>
      <c r="DT24" s="1027"/>
      <c r="DU24" s="1028"/>
      <c r="DV24" s="1029"/>
      <c r="DW24" s="1030"/>
      <c r="DX24" s="1030"/>
      <c r="DY24" s="1030"/>
      <c r="DZ24" s="1031"/>
      <c r="EA24" s="222"/>
    </row>
    <row r="25" spans="1:131" ht="26.25" customHeight="1" thickBot="1" x14ac:dyDescent="0.25">
      <c r="A25" s="1094" t="s">
        <v>382</v>
      </c>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4"/>
      <c r="BJ25" s="220"/>
      <c r="BK25" s="220"/>
      <c r="BL25" s="220"/>
      <c r="BM25" s="220"/>
      <c r="BN25" s="220"/>
      <c r="BO25" s="229"/>
      <c r="BP25" s="229"/>
      <c r="BQ25" s="226">
        <v>19</v>
      </c>
      <c r="BR25" s="227"/>
      <c r="BS25" s="1029"/>
      <c r="BT25" s="1030"/>
      <c r="BU25" s="1030"/>
      <c r="BV25" s="1030"/>
      <c r="BW25" s="1030"/>
      <c r="BX25" s="1030"/>
      <c r="BY25" s="1030"/>
      <c r="BZ25" s="1030"/>
      <c r="CA25" s="1030"/>
      <c r="CB25" s="1030"/>
      <c r="CC25" s="1030"/>
      <c r="CD25" s="1030"/>
      <c r="CE25" s="1030"/>
      <c r="CF25" s="1030"/>
      <c r="CG25" s="1051"/>
      <c r="CH25" s="1026"/>
      <c r="CI25" s="1027"/>
      <c r="CJ25" s="1027"/>
      <c r="CK25" s="1027"/>
      <c r="CL25" s="1028"/>
      <c r="CM25" s="1026"/>
      <c r="CN25" s="1027"/>
      <c r="CO25" s="1027"/>
      <c r="CP25" s="1027"/>
      <c r="CQ25" s="1028"/>
      <c r="CR25" s="1026"/>
      <c r="CS25" s="1027"/>
      <c r="CT25" s="1027"/>
      <c r="CU25" s="1027"/>
      <c r="CV25" s="1028"/>
      <c r="CW25" s="1026"/>
      <c r="CX25" s="1027"/>
      <c r="CY25" s="1027"/>
      <c r="CZ25" s="1027"/>
      <c r="DA25" s="1028"/>
      <c r="DB25" s="1026"/>
      <c r="DC25" s="1027"/>
      <c r="DD25" s="1027"/>
      <c r="DE25" s="1027"/>
      <c r="DF25" s="1028"/>
      <c r="DG25" s="1026"/>
      <c r="DH25" s="1027"/>
      <c r="DI25" s="1027"/>
      <c r="DJ25" s="1027"/>
      <c r="DK25" s="1028"/>
      <c r="DL25" s="1026"/>
      <c r="DM25" s="1027"/>
      <c r="DN25" s="1027"/>
      <c r="DO25" s="1027"/>
      <c r="DP25" s="1028"/>
      <c r="DQ25" s="1026"/>
      <c r="DR25" s="1027"/>
      <c r="DS25" s="1027"/>
      <c r="DT25" s="1027"/>
      <c r="DU25" s="1028"/>
      <c r="DV25" s="1029"/>
      <c r="DW25" s="1030"/>
      <c r="DX25" s="1030"/>
      <c r="DY25" s="1030"/>
      <c r="DZ25" s="1031"/>
      <c r="EA25" s="218"/>
    </row>
    <row r="26" spans="1:131" ht="26.25" customHeight="1" x14ac:dyDescent="0.2">
      <c r="A26" s="1032" t="s">
        <v>357</v>
      </c>
      <c r="B26" s="1033"/>
      <c r="C26" s="1033"/>
      <c r="D26" s="1033"/>
      <c r="E26" s="1033"/>
      <c r="F26" s="1033"/>
      <c r="G26" s="1033"/>
      <c r="H26" s="1033"/>
      <c r="I26" s="1033"/>
      <c r="J26" s="1033"/>
      <c r="K26" s="1033"/>
      <c r="L26" s="1033"/>
      <c r="M26" s="1033"/>
      <c r="N26" s="1033"/>
      <c r="O26" s="1033"/>
      <c r="P26" s="1034"/>
      <c r="Q26" s="1038" t="s">
        <v>383</v>
      </c>
      <c r="R26" s="1039"/>
      <c r="S26" s="1039"/>
      <c r="T26" s="1039"/>
      <c r="U26" s="1040"/>
      <c r="V26" s="1038" t="s">
        <v>384</v>
      </c>
      <c r="W26" s="1039"/>
      <c r="X26" s="1039"/>
      <c r="Y26" s="1039"/>
      <c r="Z26" s="1040"/>
      <c r="AA26" s="1038" t="s">
        <v>385</v>
      </c>
      <c r="AB26" s="1039"/>
      <c r="AC26" s="1039"/>
      <c r="AD26" s="1039"/>
      <c r="AE26" s="1039"/>
      <c r="AF26" s="1090" t="s">
        <v>386</v>
      </c>
      <c r="AG26" s="1045"/>
      <c r="AH26" s="1045"/>
      <c r="AI26" s="1045"/>
      <c r="AJ26" s="1091"/>
      <c r="AK26" s="1039" t="s">
        <v>387</v>
      </c>
      <c r="AL26" s="1039"/>
      <c r="AM26" s="1039"/>
      <c r="AN26" s="1039"/>
      <c r="AO26" s="1040"/>
      <c r="AP26" s="1038" t="s">
        <v>388</v>
      </c>
      <c r="AQ26" s="1039"/>
      <c r="AR26" s="1039"/>
      <c r="AS26" s="1039"/>
      <c r="AT26" s="1040"/>
      <c r="AU26" s="1038" t="s">
        <v>389</v>
      </c>
      <c r="AV26" s="1039"/>
      <c r="AW26" s="1039"/>
      <c r="AX26" s="1039"/>
      <c r="AY26" s="1040"/>
      <c r="AZ26" s="1038" t="s">
        <v>390</v>
      </c>
      <c r="BA26" s="1039"/>
      <c r="BB26" s="1039"/>
      <c r="BC26" s="1039"/>
      <c r="BD26" s="1040"/>
      <c r="BE26" s="1038" t="s">
        <v>364</v>
      </c>
      <c r="BF26" s="1039"/>
      <c r="BG26" s="1039"/>
      <c r="BH26" s="1039"/>
      <c r="BI26" s="1052"/>
      <c r="BJ26" s="220"/>
      <c r="BK26" s="220"/>
      <c r="BL26" s="220"/>
      <c r="BM26" s="220"/>
      <c r="BN26" s="220"/>
      <c r="BO26" s="229"/>
      <c r="BP26" s="229"/>
      <c r="BQ26" s="226">
        <v>20</v>
      </c>
      <c r="BR26" s="227"/>
      <c r="BS26" s="1029"/>
      <c r="BT26" s="1030"/>
      <c r="BU26" s="1030"/>
      <c r="BV26" s="1030"/>
      <c r="BW26" s="1030"/>
      <c r="BX26" s="1030"/>
      <c r="BY26" s="1030"/>
      <c r="BZ26" s="1030"/>
      <c r="CA26" s="1030"/>
      <c r="CB26" s="1030"/>
      <c r="CC26" s="1030"/>
      <c r="CD26" s="1030"/>
      <c r="CE26" s="1030"/>
      <c r="CF26" s="1030"/>
      <c r="CG26" s="1051"/>
      <c r="CH26" s="1026"/>
      <c r="CI26" s="1027"/>
      <c r="CJ26" s="1027"/>
      <c r="CK26" s="1027"/>
      <c r="CL26" s="1028"/>
      <c r="CM26" s="1026"/>
      <c r="CN26" s="1027"/>
      <c r="CO26" s="1027"/>
      <c r="CP26" s="1027"/>
      <c r="CQ26" s="1028"/>
      <c r="CR26" s="1026"/>
      <c r="CS26" s="1027"/>
      <c r="CT26" s="1027"/>
      <c r="CU26" s="1027"/>
      <c r="CV26" s="1028"/>
      <c r="CW26" s="1026"/>
      <c r="CX26" s="1027"/>
      <c r="CY26" s="1027"/>
      <c r="CZ26" s="1027"/>
      <c r="DA26" s="1028"/>
      <c r="DB26" s="1026"/>
      <c r="DC26" s="1027"/>
      <c r="DD26" s="1027"/>
      <c r="DE26" s="1027"/>
      <c r="DF26" s="1028"/>
      <c r="DG26" s="1026"/>
      <c r="DH26" s="1027"/>
      <c r="DI26" s="1027"/>
      <c r="DJ26" s="1027"/>
      <c r="DK26" s="1028"/>
      <c r="DL26" s="1026"/>
      <c r="DM26" s="1027"/>
      <c r="DN26" s="1027"/>
      <c r="DO26" s="1027"/>
      <c r="DP26" s="1028"/>
      <c r="DQ26" s="1026"/>
      <c r="DR26" s="1027"/>
      <c r="DS26" s="1027"/>
      <c r="DT26" s="1027"/>
      <c r="DU26" s="1028"/>
      <c r="DV26" s="1029"/>
      <c r="DW26" s="1030"/>
      <c r="DX26" s="1030"/>
      <c r="DY26" s="1030"/>
      <c r="DZ26" s="1031"/>
      <c r="EA26" s="218"/>
    </row>
    <row r="27" spans="1:131" ht="26.25" customHeight="1" thickBot="1" x14ac:dyDescent="0.25">
      <c r="A27" s="1035"/>
      <c r="B27" s="1036"/>
      <c r="C27" s="1036"/>
      <c r="D27" s="1036"/>
      <c r="E27" s="1036"/>
      <c r="F27" s="1036"/>
      <c r="G27" s="1036"/>
      <c r="H27" s="1036"/>
      <c r="I27" s="1036"/>
      <c r="J27" s="1036"/>
      <c r="K27" s="1036"/>
      <c r="L27" s="1036"/>
      <c r="M27" s="1036"/>
      <c r="N27" s="1036"/>
      <c r="O27" s="1036"/>
      <c r="P27" s="1037"/>
      <c r="Q27" s="1041"/>
      <c r="R27" s="1042"/>
      <c r="S27" s="1042"/>
      <c r="T27" s="1042"/>
      <c r="U27" s="1043"/>
      <c r="V27" s="1041"/>
      <c r="W27" s="1042"/>
      <c r="X27" s="1042"/>
      <c r="Y27" s="1042"/>
      <c r="Z27" s="1043"/>
      <c r="AA27" s="1041"/>
      <c r="AB27" s="1042"/>
      <c r="AC27" s="1042"/>
      <c r="AD27" s="1042"/>
      <c r="AE27" s="1042"/>
      <c r="AF27" s="1092"/>
      <c r="AG27" s="1048"/>
      <c r="AH27" s="1048"/>
      <c r="AI27" s="1048"/>
      <c r="AJ27" s="1093"/>
      <c r="AK27" s="1042"/>
      <c r="AL27" s="1042"/>
      <c r="AM27" s="1042"/>
      <c r="AN27" s="1042"/>
      <c r="AO27" s="1043"/>
      <c r="AP27" s="1041"/>
      <c r="AQ27" s="1042"/>
      <c r="AR27" s="1042"/>
      <c r="AS27" s="1042"/>
      <c r="AT27" s="1043"/>
      <c r="AU27" s="1041"/>
      <c r="AV27" s="1042"/>
      <c r="AW27" s="1042"/>
      <c r="AX27" s="1042"/>
      <c r="AY27" s="1043"/>
      <c r="AZ27" s="1041"/>
      <c r="BA27" s="1042"/>
      <c r="BB27" s="1042"/>
      <c r="BC27" s="1042"/>
      <c r="BD27" s="1043"/>
      <c r="BE27" s="1041"/>
      <c r="BF27" s="1042"/>
      <c r="BG27" s="1042"/>
      <c r="BH27" s="1042"/>
      <c r="BI27" s="1053"/>
      <c r="BJ27" s="220"/>
      <c r="BK27" s="220"/>
      <c r="BL27" s="220"/>
      <c r="BM27" s="220"/>
      <c r="BN27" s="220"/>
      <c r="BO27" s="229"/>
      <c r="BP27" s="229"/>
      <c r="BQ27" s="226">
        <v>21</v>
      </c>
      <c r="BR27" s="227"/>
      <c r="BS27" s="1029"/>
      <c r="BT27" s="1030"/>
      <c r="BU27" s="1030"/>
      <c r="BV27" s="1030"/>
      <c r="BW27" s="1030"/>
      <c r="BX27" s="1030"/>
      <c r="BY27" s="1030"/>
      <c r="BZ27" s="1030"/>
      <c r="CA27" s="1030"/>
      <c r="CB27" s="1030"/>
      <c r="CC27" s="1030"/>
      <c r="CD27" s="1030"/>
      <c r="CE27" s="1030"/>
      <c r="CF27" s="1030"/>
      <c r="CG27" s="1051"/>
      <c r="CH27" s="1026"/>
      <c r="CI27" s="1027"/>
      <c r="CJ27" s="1027"/>
      <c r="CK27" s="1027"/>
      <c r="CL27" s="1028"/>
      <c r="CM27" s="1026"/>
      <c r="CN27" s="1027"/>
      <c r="CO27" s="1027"/>
      <c r="CP27" s="1027"/>
      <c r="CQ27" s="1028"/>
      <c r="CR27" s="1026"/>
      <c r="CS27" s="1027"/>
      <c r="CT27" s="1027"/>
      <c r="CU27" s="1027"/>
      <c r="CV27" s="1028"/>
      <c r="CW27" s="1026"/>
      <c r="CX27" s="1027"/>
      <c r="CY27" s="1027"/>
      <c r="CZ27" s="1027"/>
      <c r="DA27" s="1028"/>
      <c r="DB27" s="1026"/>
      <c r="DC27" s="1027"/>
      <c r="DD27" s="1027"/>
      <c r="DE27" s="1027"/>
      <c r="DF27" s="1028"/>
      <c r="DG27" s="1026"/>
      <c r="DH27" s="1027"/>
      <c r="DI27" s="1027"/>
      <c r="DJ27" s="1027"/>
      <c r="DK27" s="1028"/>
      <c r="DL27" s="1026"/>
      <c r="DM27" s="1027"/>
      <c r="DN27" s="1027"/>
      <c r="DO27" s="1027"/>
      <c r="DP27" s="1028"/>
      <c r="DQ27" s="1026"/>
      <c r="DR27" s="1027"/>
      <c r="DS27" s="1027"/>
      <c r="DT27" s="1027"/>
      <c r="DU27" s="1028"/>
      <c r="DV27" s="1029"/>
      <c r="DW27" s="1030"/>
      <c r="DX27" s="1030"/>
      <c r="DY27" s="1030"/>
      <c r="DZ27" s="1031"/>
      <c r="EA27" s="218"/>
    </row>
    <row r="28" spans="1:131" ht="26.25" customHeight="1" thickTop="1" x14ac:dyDescent="0.2">
      <c r="A28" s="230">
        <v>1</v>
      </c>
      <c r="B28" s="1082" t="s">
        <v>391</v>
      </c>
      <c r="C28" s="1083"/>
      <c r="D28" s="1083"/>
      <c r="E28" s="1083"/>
      <c r="F28" s="1083"/>
      <c r="G28" s="1083"/>
      <c r="H28" s="1083"/>
      <c r="I28" s="1083"/>
      <c r="J28" s="1083"/>
      <c r="K28" s="1083"/>
      <c r="L28" s="1083"/>
      <c r="M28" s="1083"/>
      <c r="N28" s="1083"/>
      <c r="O28" s="1083"/>
      <c r="P28" s="1084"/>
      <c r="Q28" s="1085">
        <v>3123</v>
      </c>
      <c r="R28" s="1086"/>
      <c r="S28" s="1086"/>
      <c r="T28" s="1086"/>
      <c r="U28" s="1086"/>
      <c r="V28" s="1086">
        <v>3080</v>
      </c>
      <c r="W28" s="1086"/>
      <c r="X28" s="1086"/>
      <c r="Y28" s="1086"/>
      <c r="Z28" s="1086"/>
      <c r="AA28" s="1086">
        <v>43</v>
      </c>
      <c r="AB28" s="1086"/>
      <c r="AC28" s="1086"/>
      <c r="AD28" s="1086"/>
      <c r="AE28" s="1087"/>
      <c r="AF28" s="1088">
        <v>43</v>
      </c>
      <c r="AG28" s="1086"/>
      <c r="AH28" s="1086"/>
      <c r="AI28" s="1086"/>
      <c r="AJ28" s="1089"/>
      <c r="AK28" s="1078">
        <v>346</v>
      </c>
      <c r="AL28" s="1079"/>
      <c r="AM28" s="1079"/>
      <c r="AN28" s="1079"/>
      <c r="AO28" s="1079"/>
      <c r="AP28" s="1077" t="s">
        <v>566</v>
      </c>
      <c r="AQ28" s="1077"/>
      <c r="AR28" s="1077"/>
      <c r="AS28" s="1077"/>
      <c r="AT28" s="1077"/>
      <c r="AU28" s="1077" t="s">
        <v>566</v>
      </c>
      <c r="AV28" s="1077"/>
      <c r="AW28" s="1077"/>
      <c r="AX28" s="1077"/>
      <c r="AY28" s="1077"/>
      <c r="AZ28" s="1077" t="s">
        <v>566</v>
      </c>
      <c r="BA28" s="1077"/>
      <c r="BB28" s="1077"/>
      <c r="BC28" s="1077"/>
      <c r="BD28" s="1077"/>
      <c r="BE28" s="1080"/>
      <c r="BF28" s="1080"/>
      <c r="BG28" s="1080"/>
      <c r="BH28" s="1080"/>
      <c r="BI28" s="1081"/>
      <c r="BJ28" s="220"/>
      <c r="BK28" s="220"/>
      <c r="BL28" s="220"/>
      <c r="BM28" s="220"/>
      <c r="BN28" s="220"/>
      <c r="BO28" s="229"/>
      <c r="BP28" s="229"/>
      <c r="BQ28" s="226">
        <v>22</v>
      </c>
      <c r="BR28" s="227"/>
      <c r="BS28" s="1029"/>
      <c r="BT28" s="1030"/>
      <c r="BU28" s="1030"/>
      <c r="BV28" s="1030"/>
      <c r="BW28" s="1030"/>
      <c r="BX28" s="1030"/>
      <c r="BY28" s="1030"/>
      <c r="BZ28" s="1030"/>
      <c r="CA28" s="1030"/>
      <c r="CB28" s="1030"/>
      <c r="CC28" s="1030"/>
      <c r="CD28" s="1030"/>
      <c r="CE28" s="1030"/>
      <c r="CF28" s="1030"/>
      <c r="CG28" s="1051"/>
      <c r="CH28" s="1026"/>
      <c r="CI28" s="1027"/>
      <c r="CJ28" s="1027"/>
      <c r="CK28" s="1027"/>
      <c r="CL28" s="1028"/>
      <c r="CM28" s="1026"/>
      <c r="CN28" s="1027"/>
      <c r="CO28" s="1027"/>
      <c r="CP28" s="1027"/>
      <c r="CQ28" s="1028"/>
      <c r="CR28" s="1026"/>
      <c r="CS28" s="1027"/>
      <c r="CT28" s="1027"/>
      <c r="CU28" s="1027"/>
      <c r="CV28" s="1028"/>
      <c r="CW28" s="1026"/>
      <c r="CX28" s="1027"/>
      <c r="CY28" s="1027"/>
      <c r="CZ28" s="1027"/>
      <c r="DA28" s="1028"/>
      <c r="DB28" s="1026"/>
      <c r="DC28" s="1027"/>
      <c r="DD28" s="1027"/>
      <c r="DE28" s="1027"/>
      <c r="DF28" s="1028"/>
      <c r="DG28" s="1026"/>
      <c r="DH28" s="1027"/>
      <c r="DI28" s="1027"/>
      <c r="DJ28" s="1027"/>
      <c r="DK28" s="1028"/>
      <c r="DL28" s="1026"/>
      <c r="DM28" s="1027"/>
      <c r="DN28" s="1027"/>
      <c r="DO28" s="1027"/>
      <c r="DP28" s="1028"/>
      <c r="DQ28" s="1026"/>
      <c r="DR28" s="1027"/>
      <c r="DS28" s="1027"/>
      <c r="DT28" s="1027"/>
      <c r="DU28" s="1028"/>
      <c r="DV28" s="1029"/>
      <c r="DW28" s="1030"/>
      <c r="DX28" s="1030"/>
      <c r="DY28" s="1030"/>
      <c r="DZ28" s="1031"/>
      <c r="EA28" s="218"/>
    </row>
    <row r="29" spans="1:131" ht="26.25" customHeight="1" x14ac:dyDescent="0.2">
      <c r="A29" s="230">
        <v>2</v>
      </c>
      <c r="B29" s="1066" t="s">
        <v>392</v>
      </c>
      <c r="C29" s="1067"/>
      <c r="D29" s="1067"/>
      <c r="E29" s="1067"/>
      <c r="F29" s="1067"/>
      <c r="G29" s="1067"/>
      <c r="H29" s="1067"/>
      <c r="I29" s="1067"/>
      <c r="J29" s="1067"/>
      <c r="K29" s="1067"/>
      <c r="L29" s="1067"/>
      <c r="M29" s="1067"/>
      <c r="N29" s="1067"/>
      <c r="O29" s="1067"/>
      <c r="P29" s="1068"/>
      <c r="Q29" s="1074">
        <v>606</v>
      </c>
      <c r="R29" s="1075"/>
      <c r="S29" s="1075"/>
      <c r="T29" s="1075"/>
      <c r="U29" s="1075"/>
      <c r="V29" s="1075">
        <v>606</v>
      </c>
      <c r="W29" s="1075"/>
      <c r="X29" s="1075"/>
      <c r="Y29" s="1075"/>
      <c r="Z29" s="1075"/>
      <c r="AA29" s="1075">
        <v>1</v>
      </c>
      <c r="AB29" s="1075"/>
      <c r="AC29" s="1075"/>
      <c r="AD29" s="1075"/>
      <c r="AE29" s="1076"/>
      <c r="AF29" s="1071">
        <v>1</v>
      </c>
      <c r="AG29" s="1072"/>
      <c r="AH29" s="1072"/>
      <c r="AI29" s="1072"/>
      <c r="AJ29" s="1073"/>
      <c r="AK29" s="1016">
        <v>155</v>
      </c>
      <c r="AL29" s="1007"/>
      <c r="AM29" s="1007"/>
      <c r="AN29" s="1007"/>
      <c r="AO29" s="1007"/>
      <c r="AP29" s="1077" t="s">
        <v>566</v>
      </c>
      <c r="AQ29" s="1077"/>
      <c r="AR29" s="1077"/>
      <c r="AS29" s="1077"/>
      <c r="AT29" s="1077"/>
      <c r="AU29" s="1077" t="s">
        <v>566</v>
      </c>
      <c r="AV29" s="1077"/>
      <c r="AW29" s="1077"/>
      <c r="AX29" s="1077"/>
      <c r="AY29" s="1077"/>
      <c r="AZ29" s="1077" t="s">
        <v>566</v>
      </c>
      <c r="BA29" s="1077"/>
      <c r="BB29" s="1077"/>
      <c r="BC29" s="1077"/>
      <c r="BD29" s="1077"/>
      <c r="BE29" s="1008"/>
      <c r="BF29" s="1008"/>
      <c r="BG29" s="1008"/>
      <c r="BH29" s="1008"/>
      <c r="BI29" s="1009"/>
      <c r="BJ29" s="220"/>
      <c r="BK29" s="220"/>
      <c r="BL29" s="220"/>
      <c r="BM29" s="220"/>
      <c r="BN29" s="220"/>
      <c r="BO29" s="229"/>
      <c r="BP29" s="229"/>
      <c r="BQ29" s="226">
        <v>23</v>
      </c>
      <c r="BR29" s="227"/>
      <c r="BS29" s="1029"/>
      <c r="BT29" s="1030"/>
      <c r="BU29" s="1030"/>
      <c r="BV29" s="1030"/>
      <c r="BW29" s="1030"/>
      <c r="BX29" s="1030"/>
      <c r="BY29" s="1030"/>
      <c r="BZ29" s="1030"/>
      <c r="CA29" s="1030"/>
      <c r="CB29" s="1030"/>
      <c r="CC29" s="1030"/>
      <c r="CD29" s="1030"/>
      <c r="CE29" s="1030"/>
      <c r="CF29" s="1030"/>
      <c r="CG29" s="1051"/>
      <c r="CH29" s="1026"/>
      <c r="CI29" s="1027"/>
      <c r="CJ29" s="1027"/>
      <c r="CK29" s="1027"/>
      <c r="CL29" s="1028"/>
      <c r="CM29" s="1026"/>
      <c r="CN29" s="1027"/>
      <c r="CO29" s="1027"/>
      <c r="CP29" s="1027"/>
      <c r="CQ29" s="1028"/>
      <c r="CR29" s="1026"/>
      <c r="CS29" s="1027"/>
      <c r="CT29" s="1027"/>
      <c r="CU29" s="1027"/>
      <c r="CV29" s="1028"/>
      <c r="CW29" s="1026"/>
      <c r="CX29" s="1027"/>
      <c r="CY29" s="1027"/>
      <c r="CZ29" s="1027"/>
      <c r="DA29" s="1028"/>
      <c r="DB29" s="1026"/>
      <c r="DC29" s="1027"/>
      <c r="DD29" s="1027"/>
      <c r="DE29" s="1027"/>
      <c r="DF29" s="1028"/>
      <c r="DG29" s="1026"/>
      <c r="DH29" s="1027"/>
      <c r="DI29" s="1027"/>
      <c r="DJ29" s="1027"/>
      <c r="DK29" s="1028"/>
      <c r="DL29" s="1026"/>
      <c r="DM29" s="1027"/>
      <c r="DN29" s="1027"/>
      <c r="DO29" s="1027"/>
      <c r="DP29" s="1028"/>
      <c r="DQ29" s="1026"/>
      <c r="DR29" s="1027"/>
      <c r="DS29" s="1027"/>
      <c r="DT29" s="1027"/>
      <c r="DU29" s="1028"/>
      <c r="DV29" s="1029"/>
      <c r="DW29" s="1030"/>
      <c r="DX29" s="1030"/>
      <c r="DY29" s="1030"/>
      <c r="DZ29" s="1031"/>
      <c r="EA29" s="218"/>
    </row>
    <row r="30" spans="1:131" ht="26.25" customHeight="1" x14ac:dyDescent="0.2">
      <c r="A30" s="230">
        <v>3</v>
      </c>
      <c r="B30" s="1066" t="s">
        <v>393</v>
      </c>
      <c r="C30" s="1067"/>
      <c r="D30" s="1067"/>
      <c r="E30" s="1067"/>
      <c r="F30" s="1067"/>
      <c r="G30" s="1067"/>
      <c r="H30" s="1067"/>
      <c r="I30" s="1067"/>
      <c r="J30" s="1067"/>
      <c r="K30" s="1067"/>
      <c r="L30" s="1067"/>
      <c r="M30" s="1067"/>
      <c r="N30" s="1067"/>
      <c r="O30" s="1067"/>
      <c r="P30" s="1068"/>
      <c r="Q30" s="1074">
        <v>5385</v>
      </c>
      <c r="R30" s="1075"/>
      <c r="S30" s="1075"/>
      <c r="T30" s="1075"/>
      <c r="U30" s="1075"/>
      <c r="V30" s="1075">
        <v>5200</v>
      </c>
      <c r="W30" s="1075"/>
      <c r="X30" s="1075"/>
      <c r="Y30" s="1075"/>
      <c r="Z30" s="1075"/>
      <c r="AA30" s="1075">
        <v>184</v>
      </c>
      <c r="AB30" s="1075"/>
      <c r="AC30" s="1075"/>
      <c r="AD30" s="1075"/>
      <c r="AE30" s="1076"/>
      <c r="AF30" s="1071">
        <v>184</v>
      </c>
      <c r="AG30" s="1072"/>
      <c r="AH30" s="1072"/>
      <c r="AI30" s="1072"/>
      <c r="AJ30" s="1073"/>
      <c r="AK30" s="1016">
        <v>746</v>
      </c>
      <c r="AL30" s="1007"/>
      <c r="AM30" s="1007"/>
      <c r="AN30" s="1007"/>
      <c r="AO30" s="1007"/>
      <c r="AP30" s="1077" t="s">
        <v>566</v>
      </c>
      <c r="AQ30" s="1077"/>
      <c r="AR30" s="1077"/>
      <c r="AS30" s="1077"/>
      <c r="AT30" s="1077"/>
      <c r="AU30" s="1077" t="s">
        <v>566</v>
      </c>
      <c r="AV30" s="1077"/>
      <c r="AW30" s="1077"/>
      <c r="AX30" s="1077"/>
      <c r="AY30" s="1077"/>
      <c r="AZ30" s="1077" t="s">
        <v>566</v>
      </c>
      <c r="BA30" s="1077"/>
      <c r="BB30" s="1077"/>
      <c r="BC30" s="1077"/>
      <c r="BD30" s="1077"/>
      <c r="BE30" s="1008"/>
      <c r="BF30" s="1008"/>
      <c r="BG30" s="1008"/>
      <c r="BH30" s="1008"/>
      <c r="BI30" s="1009"/>
      <c r="BJ30" s="220"/>
      <c r="BK30" s="220"/>
      <c r="BL30" s="220"/>
      <c r="BM30" s="220"/>
      <c r="BN30" s="220"/>
      <c r="BO30" s="229"/>
      <c r="BP30" s="229"/>
      <c r="BQ30" s="226">
        <v>24</v>
      </c>
      <c r="BR30" s="227"/>
      <c r="BS30" s="1029"/>
      <c r="BT30" s="1030"/>
      <c r="BU30" s="1030"/>
      <c r="BV30" s="1030"/>
      <c r="BW30" s="1030"/>
      <c r="BX30" s="1030"/>
      <c r="BY30" s="1030"/>
      <c r="BZ30" s="1030"/>
      <c r="CA30" s="1030"/>
      <c r="CB30" s="1030"/>
      <c r="CC30" s="1030"/>
      <c r="CD30" s="1030"/>
      <c r="CE30" s="1030"/>
      <c r="CF30" s="1030"/>
      <c r="CG30" s="1051"/>
      <c r="CH30" s="1026"/>
      <c r="CI30" s="1027"/>
      <c r="CJ30" s="1027"/>
      <c r="CK30" s="1027"/>
      <c r="CL30" s="1028"/>
      <c r="CM30" s="1026"/>
      <c r="CN30" s="1027"/>
      <c r="CO30" s="1027"/>
      <c r="CP30" s="1027"/>
      <c r="CQ30" s="1028"/>
      <c r="CR30" s="1026"/>
      <c r="CS30" s="1027"/>
      <c r="CT30" s="1027"/>
      <c r="CU30" s="1027"/>
      <c r="CV30" s="1028"/>
      <c r="CW30" s="1026"/>
      <c r="CX30" s="1027"/>
      <c r="CY30" s="1027"/>
      <c r="CZ30" s="1027"/>
      <c r="DA30" s="1028"/>
      <c r="DB30" s="1026"/>
      <c r="DC30" s="1027"/>
      <c r="DD30" s="1027"/>
      <c r="DE30" s="1027"/>
      <c r="DF30" s="1028"/>
      <c r="DG30" s="1026"/>
      <c r="DH30" s="1027"/>
      <c r="DI30" s="1027"/>
      <c r="DJ30" s="1027"/>
      <c r="DK30" s="1028"/>
      <c r="DL30" s="1026"/>
      <c r="DM30" s="1027"/>
      <c r="DN30" s="1027"/>
      <c r="DO30" s="1027"/>
      <c r="DP30" s="1028"/>
      <c r="DQ30" s="1026"/>
      <c r="DR30" s="1027"/>
      <c r="DS30" s="1027"/>
      <c r="DT30" s="1027"/>
      <c r="DU30" s="1028"/>
      <c r="DV30" s="1029"/>
      <c r="DW30" s="1030"/>
      <c r="DX30" s="1030"/>
      <c r="DY30" s="1030"/>
      <c r="DZ30" s="1031"/>
      <c r="EA30" s="218"/>
    </row>
    <row r="31" spans="1:131" ht="26.25" customHeight="1" x14ac:dyDescent="0.2">
      <c r="A31" s="230">
        <v>4</v>
      </c>
      <c r="B31" s="1066" t="s">
        <v>394</v>
      </c>
      <c r="C31" s="1067"/>
      <c r="D31" s="1067"/>
      <c r="E31" s="1067"/>
      <c r="F31" s="1067"/>
      <c r="G31" s="1067"/>
      <c r="H31" s="1067"/>
      <c r="I31" s="1067"/>
      <c r="J31" s="1067"/>
      <c r="K31" s="1067"/>
      <c r="L31" s="1067"/>
      <c r="M31" s="1067"/>
      <c r="N31" s="1067"/>
      <c r="O31" s="1067"/>
      <c r="P31" s="1068"/>
      <c r="Q31" s="1074">
        <v>286</v>
      </c>
      <c r="R31" s="1075"/>
      <c r="S31" s="1075"/>
      <c r="T31" s="1075"/>
      <c r="U31" s="1075"/>
      <c r="V31" s="1075">
        <v>286</v>
      </c>
      <c r="W31" s="1075"/>
      <c r="X31" s="1075"/>
      <c r="Y31" s="1075"/>
      <c r="Z31" s="1075"/>
      <c r="AA31" s="1077" t="s">
        <v>566</v>
      </c>
      <c r="AB31" s="1077"/>
      <c r="AC31" s="1077"/>
      <c r="AD31" s="1077"/>
      <c r="AE31" s="1077"/>
      <c r="AF31" s="1071" t="s">
        <v>122</v>
      </c>
      <c r="AG31" s="1072"/>
      <c r="AH31" s="1072"/>
      <c r="AI31" s="1072"/>
      <c r="AJ31" s="1073"/>
      <c r="AK31" s="1016">
        <v>158</v>
      </c>
      <c r="AL31" s="1007"/>
      <c r="AM31" s="1007"/>
      <c r="AN31" s="1007"/>
      <c r="AO31" s="1007"/>
      <c r="AP31" s="1007">
        <v>23</v>
      </c>
      <c r="AQ31" s="1007"/>
      <c r="AR31" s="1007"/>
      <c r="AS31" s="1007"/>
      <c r="AT31" s="1007"/>
      <c r="AU31" s="1007">
        <v>10</v>
      </c>
      <c r="AV31" s="1007"/>
      <c r="AW31" s="1007"/>
      <c r="AX31" s="1007"/>
      <c r="AY31" s="1007"/>
      <c r="AZ31" s="1077" t="s">
        <v>566</v>
      </c>
      <c r="BA31" s="1077"/>
      <c r="BB31" s="1077"/>
      <c r="BC31" s="1077"/>
      <c r="BD31" s="1077"/>
      <c r="BE31" s="1008"/>
      <c r="BF31" s="1008"/>
      <c r="BG31" s="1008"/>
      <c r="BH31" s="1008"/>
      <c r="BI31" s="1009"/>
      <c r="BJ31" s="220"/>
      <c r="BK31" s="220"/>
      <c r="BL31" s="220"/>
      <c r="BM31" s="220"/>
      <c r="BN31" s="220"/>
      <c r="BO31" s="229"/>
      <c r="BP31" s="229"/>
      <c r="BQ31" s="226">
        <v>25</v>
      </c>
      <c r="BR31" s="227"/>
      <c r="BS31" s="1029"/>
      <c r="BT31" s="1030"/>
      <c r="BU31" s="1030"/>
      <c r="BV31" s="1030"/>
      <c r="BW31" s="1030"/>
      <c r="BX31" s="1030"/>
      <c r="BY31" s="1030"/>
      <c r="BZ31" s="1030"/>
      <c r="CA31" s="1030"/>
      <c r="CB31" s="1030"/>
      <c r="CC31" s="1030"/>
      <c r="CD31" s="1030"/>
      <c r="CE31" s="1030"/>
      <c r="CF31" s="1030"/>
      <c r="CG31" s="1051"/>
      <c r="CH31" s="1026"/>
      <c r="CI31" s="1027"/>
      <c r="CJ31" s="1027"/>
      <c r="CK31" s="1027"/>
      <c r="CL31" s="1028"/>
      <c r="CM31" s="1026"/>
      <c r="CN31" s="1027"/>
      <c r="CO31" s="1027"/>
      <c r="CP31" s="1027"/>
      <c r="CQ31" s="1028"/>
      <c r="CR31" s="1026"/>
      <c r="CS31" s="1027"/>
      <c r="CT31" s="1027"/>
      <c r="CU31" s="1027"/>
      <c r="CV31" s="1028"/>
      <c r="CW31" s="1026"/>
      <c r="CX31" s="1027"/>
      <c r="CY31" s="1027"/>
      <c r="CZ31" s="1027"/>
      <c r="DA31" s="1028"/>
      <c r="DB31" s="1026"/>
      <c r="DC31" s="1027"/>
      <c r="DD31" s="1027"/>
      <c r="DE31" s="1027"/>
      <c r="DF31" s="1028"/>
      <c r="DG31" s="1026"/>
      <c r="DH31" s="1027"/>
      <c r="DI31" s="1027"/>
      <c r="DJ31" s="1027"/>
      <c r="DK31" s="1028"/>
      <c r="DL31" s="1026"/>
      <c r="DM31" s="1027"/>
      <c r="DN31" s="1027"/>
      <c r="DO31" s="1027"/>
      <c r="DP31" s="1028"/>
      <c r="DQ31" s="1026"/>
      <c r="DR31" s="1027"/>
      <c r="DS31" s="1027"/>
      <c r="DT31" s="1027"/>
      <c r="DU31" s="1028"/>
      <c r="DV31" s="1029"/>
      <c r="DW31" s="1030"/>
      <c r="DX31" s="1030"/>
      <c r="DY31" s="1030"/>
      <c r="DZ31" s="1031"/>
      <c r="EA31" s="218"/>
    </row>
    <row r="32" spans="1:131" ht="26.25" customHeight="1" x14ac:dyDescent="0.2">
      <c r="A32" s="230">
        <v>5</v>
      </c>
      <c r="B32" s="1066" t="s">
        <v>395</v>
      </c>
      <c r="C32" s="1067"/>
      <c r="D32" s="1067"/>
      <c r="E32" s="1067"/>
      <c r="F32" s="1067"/>
      <c r="G32" s="1067"/>
      <c r="H32" s="1067"/>
      <c r="I32" s="1067"/>
      <c r="J32" s="1067"/>
      <c r="K32" s="1067"/>
      <c r="L32" s="1067"/>
      <c r="M32" s="1067"/>
      <c r="N32" s="1067"/>
      <c r="O32" s="1067"/>
      <c r="P32" s="1068"/>
      <c r="Q32" s="1074">
        <v>920</v>
      </c>
      <c r="R32" s="1075"/>
      <c r="S32" s="1075"/>
      <c r="T32" s="1075"/>
      <c r="U32" s="1075"/>
      <c r="V32" s="1075">
        <v>1026</v>
      </c>
      <c r="W32" s="1075"/>
      <c r="X32" s="1075"/>
      <c r="Y32" s="1075"/>
      <c r="Z32" s="1075"/>
      <c r="AA32" s="1075">
        <v>-106</v>
      </c>
      <c r="AB32" s="1075"/>
      <c r="AC32" s="1075"/>
      <c r="AD32" s="1075"/>
      <c r="AE32" s="1076"/>
      <c r="AF32" s="1071">
        <v>694</v>
      </c>
      <c r="AG32" s="1072"/>
      <c r="AH32" s="1072"/>
      <c r="AI32" s="1072"/>
      <c r="AJ32" s="1073"/>
      <c r="AK32" s="1016">
        <v>178</v>
      </c>
      <c r="AL32" s="1007"/>
      <c r="AM32" s="1007"/>
      <c r="AN32" s="1007"/>
      <c r="AO32" s="1007"/>
      <c r="AP32" s="1007">
        <v>2869</v>
      </c>
      <c r="AQ32" s="1007"/>
      <c r="AR32" s="1007"/>
      <c r="AS32" s="1007"/>
      <c r="AT32" s="1007"/>
      <c r="AU32" s="1007">
        <v>1259</v>
      </c>
      <c r="AV32" s="1007"/>
      <c r="AW32" s="1007"/>
      <c r="AX32" s="1007"/>
      <c r="AY32" s="1007"/>
      <c r="AZ32" s="1077" t="s">
        <v>566</v>
      </c>
      <c r="BA32" s="1077"/>
      <c r="BB32" s="1077"/>
      <c r="BC32" s="1077"/>
      <c r="BD32" s="1077"/>
      <c r="BE32" s="1008" t="s">
        <v>396</v>
      </c>
      <c r="BF32" s="1008"/>
      <c r="BG32" s="1008"/>
      <c r="BH32" s="1008"/>
      <c r="BI32" s="1009"/>
      <c r="BJ32" s="220"/>
      <c r="BK32" s="220"/>
      <c r="BL32" s="220"/>
      <c r="BM32" s="220"/>
      <c r="BN32" s="220"/>
      <c r="BO32" s="229"/>
      <c r="BP32" s="229"/>
      <c r="BQ32" s="226">
        <v>26</v>
      </c>
      <c r="BR32" s="227"/>
      <c r="BS32" s="1029"/>
      <c r="BT32" s="1030"/>
      <c r="BU32" s="1030"/>
      <c r="BV32" s="1030"/>
      <c r="BW32" s="1030"/>
      <c r="BX32" s="1030"/>
      <c r="BY32" s="1030"/>
      <c r="BZ32" s="1030"/>
      <c r="CA32" s="1030"/>
      <c r="CB32" s="1030"/>
      <c r="CC32" s="1030"/>
      <c r="CD32" s="1030"/>
      <c r="CE32" s="1030"/>
      <c r="CF32" s="1030"/>
      <c r="CG32" s="1051"/>
      <c r="CH32" s="1026"/>
      <c r="CI32" s="1027"/>
      <c r="CJ32" s="1027"/>
      <c r="CK32" s="1027"/>
      <c r="CL32" s="1028"/>
      <c r="CM32" s="1026"/>
      <c r="CN32" s="1027"/>
      <c r="CO32" s="1027"/>
      <c r="CP32" s="1027"/>
      <c r="CQ32" s="1028"/>
      <c r="CR32" s="1026"/>
      <c r="CS32" s="1027"/>
      <c r="CT32" s="1027"/>
      <c r="CU32" s="1027"/>
      <c r="CV32" s="1028"/>
      <c r="CW32" s="1026"/>
      <c r="CX32" s="1027"/>
      <c r="CY32" s="1027"/>
      <c r="CZ32" s="1027"/>
      <c r="DA32" s="1028"/>
      <c r="DB32" s="1026"/>
      <c r="DC32" s="1027"/>
      <c r="DD32" s="1027"/>
      <c r="DE32" s="1027"/>
      <c r="DF32" s="1028"/>
      <c r="DG32" s="1026"/>
      <c r="DH32" s="1027"/>
      <c r="DI32" s="1027"/>
      <c r="DJ32" s="1027"/>
      <c r="DK32" s="1028"/>
      <c r="DL32" s="1026"/>
      <c r="DM32" s="1027"/>
      <c r="DN32" s="1027"/>
      <c r="DO32" s="1027"/>
      <c r="DP32" s="1028"/>
      <c r="DQ32" s="1026"/>
      <c r="DR32" s="1027"/>
      <c r="DS32" s="1027"/>
      <c r="DT32" s="1027"/>
      <c r="DU32" s="1028"/>
      <c r="DV32" s="1029"/>
      <c r="DW32" s="1030"/>
      <c r="DX32" s="1030"/>
      <c r="DY32" s="1030"/>
      <c r="DZ32" s="1031"/>
      <c r="EA32" s="218"/>
    </row>
    <row r="33" spans="1:131" ht="26.25" customHeight="1" x14ac:dyDescent="0.2">
      <c r="A33" s="230">
        <v>6</v>
      </c>
      <c r="B33" s="1066" t="s">
        <v>397</v>
      </c>
      <c r="C33" s="1067"/>
      <c r="D33" s="1067"/>
      <c r="E33" s="1067"/>
      <c r="F33" s="1067"/>
      <c r="G33" s="1067"/>
      <c r="H33" s="1067"/>
      <c r="I33" s="1067"/>
      <c r="J33" s="1067"/>
      <c r="K33" s="1067"/>
      <c r="L33" s="1067"/>
      <c r="M33" s="1067"/>
      <c r="N33" s="1067"/>
      <c r="O33" s="1067"/>
      <c r="P33" s="1068"/>
      <c r="Q33" s="1074">
        <v>2095</v>
      </c>
      <c r="R33" s="1075"/>
      <c r="S33" s="1075"/>
      <c r="T33" s="1075"/>
      <c r="U33" s="1075"/>
      <c r="V33" s="1075">
        <v>2315</v>
      </c>
      <c r="W33" s="1075"/>
      <c r="X33" s="1075"/>
      <c r="Y33" s="1075"/>
      <c r="Z33" s="1075"/>
      <c r="AA33" s="1075">
        <v>-220</v>
      </c>
      <c r="AB33" s="1075"/>
      <c r="AC33" s="1075"/>
      <c r="AD33" s="1075"/>
      <c r="AE33" s="1076"/>
      <c r="AF33" s="1071">
        <v>851</v>
      </c>
      <c r="AG33" s="1072"/>
      <c r="AH33" s="1072"/>
      <c r="AI33" s="1072"/>
      <c r="AJ33" s="1073"/>
      <c r="AK33" s="1016">
        <v>328</v>
      </c>
      <c r="AL33" s="1007"/>
      <c r="AM33" s="1007"/>
      <c r="AN33" s="1007"/>
      <c r="AO33" s="1007"/>
      <c r="AP33" s="1007">
        <v>1078</v>
      </c>
      <c r="AQ33" s="1007"/>
      <c r="AR33" s="1007"/>
      <c r="AS33" s="1007"/>
      <c r="AT33" s="1007"/>
      <c r="AU33" s="1007">
        <v>616</v>
      </c>
      <c r="AV33" s="1007"/>
      <c r="AW33" s="1007"/>
      <c r="AX33" s="1007"/>
      <c r="AY33" s="1007"/>
      <c r="AZ33" s="1077" t="s">
        <v>566</v>
      </c>
      <c r="BA33" s="1077"/>
      <c r="BB33" s="1077"/>
      <c r="BC33" s="1077"/>
      <c r="BD33" s="1077"/>
      <c r="BE33" s="1008" t="s">
        <v>396</v>
      </c>
      <c r="BF33" s="1008"/>
      <c r="BG33" s="1008"/>
      <c r="BH33" s="1008"/>
      <c r="BI33" s="1009"/>
      <c r="BJ33" s="220"/>
      <c r="BK33" s="220"/>
      <c r="BL33" s="220"/>
      <c r="BM33" s="220"/>
      <c r="BN33" s="220"/>
      <c r="BO33" s="229"/>
      <c r="BP33" s="229"/>
      <c r="BQ33" s="226">
        <v>27</v>
      </c>
      <c r="BR33" s="227"/>
      <c r="BS33" s="1029"/>
      <c r="BT33" s="1030"/>
      <c r="BU33" s="1030"/>
      <c r="BV33" s="1030"/>
      <c r="BW33" s="1030"/>
      <c r="BX33" s="1030"/>
      <c r="BY33" s="1030"/>
      <c r="BZ33" s="1030"/>
      <c r="CA33" s="1030"/>
      <c r="CB33" s="1030"/>
      <c r="CC33" s="1030"/>
      <c r="CD33" s="1030"/>
      <c r="CE33" s="1030"/>
      <c r="CF33" s="1030"/>
      <c r="CG33" s="1051"/>
      <c r="CH33" s="1026"/>
      <c r="CI33" s="1027"/>
      <c r="CJ33" s="1027"/>
      <c r="CK33" s="1027"/>
      <c r="CL33" s="1028"/>
      <c r="CM33" s="1026"/>
      <c r="CN33" s="1027"/>
      <c r="CO33" s="1027"/>
      <c r="CP33" s="1027"/>
      <c r="CQ33" s="1028"/>
      <c r="CR33" s="1026"/>
      <c r="CS33" s="1027"/>
      <c r="CT33" s="1027"/>
      <c r="CU33" s="1027"/>
      <c r="CV33" s="1028"/>
      <c r="CW33" s="1026"/>
      <c r="CX33" s="1027"/>
      <c r="CY33" s="1027"/>
      <c r="CZ33" s="1027"/>
      <c r="DA33" s="1028"/>
      <c r="DB33" s="1026"/>
      <c r="DC33" s="1027"/>
      <c r="DD33" s="1027"/>
      <c r="DE33" s="1027"/>
      <c r="DF33" s="1028"/>
      <c r="DG33" s="1026"/>
      <c r="DH33" s="1027"/>
      <c r="DI33" s="1027"/>
      <c r="DJ33" s="1027"/>
      <c r="DK33" s="1028"/>
      <c r="DL33" s="1026"/>
      <c r="DM33" s="1027"/>
      <c r="DN33" s="1027"/>
      <c r="DO33" s="1027"/>
      <c r="DP33" s="1028"/>
      <c r="DQ33" s="1026"/>
      <c r="DR33" s="1027"/>
      <c r="DS33" s="1027"/>
      <c r="DT33" s="1027"/>
      <c r="DU33" s="1028"/>
      <c r="DV33" s="1029"/>
      <c r="DW33" s="1030"/>
      <c r="DX33" s="1030"/>
      <c r="DY33" s="1030"/>
      <c r="DZ33" s="1031"/>
      <c r="EA33" s="218"/>
    </row>
    <row r="34" spans="1:131" ht="26.25" customHeight="1" x14ac:dyDescent="0.2">
      <c r="A34" s="230">
        <v>7</v>
      </c>
      <c r="B34" s="1066" t="s">
        <v>398</v>
      </c>
      <c r="C34" s="1067"/>
      <c r="D34" s="1067"/>
      <c r="E34" s="1067"/>
      <c r="F34" s="1067"/>
      <c r="G34" s="1067"/>
      <c r="H34" s="1067"/>
      <c r="I34" s="1067"/>
      <c r="J34" s="1067"/>
      <c r="K34" s="1067"/>
      <c r="L34" s="1067"/>
      <c r="M34" s="1067"/>
      <c r="N34" s="1067"/>
      <c r="O34" s="1067"/>
      <c r="P34" s="1068"/>
      <c r="Q34" s="1074">
        <v>901</v>
      </c>
      <c r="R34" s="1075"/>
      <c r="S34" s="1075"/>
      <c r="T34" s="1075"/>
      <c r="U34" s="1075"/>
      <c r="V34" s="1075">
        <v>876</v>
      </c>
      <c r="W34" s="1075"/>
      <c r="X34" s="1075"/>
      <c r="Y34" s="1075"/>
      <c r="Z34" s="1075"/>
      <c r="AA34" s="1075">
        <v>25</v>
      </c>
      <c r="AB34" s="1075"/>
      <c r="AC34" s="1075"/>
      <c r="AD34" s="1075"/>
      <c r="AE34" s="1076"/>
      <c r="AF34" s="1071">
        <v>197</v>
      </c>
      <c r="AG34" s="1072"/>
      <c r="AH34" s="1072"/>
      <c r="AI34" s="1072"/>
      <c r="AJ34" s="1073"/>
      <c r="AK34" s="1016">
        <v>398</v>
      </c>
      <c r="AL34" s="1007"/>
      <c r="AM34" s="1007"/>
      <c r="AN34" s="1007"/>
      <c r="AO34" s="1007"/>
      <c r="AP34" s="1007">
        <v>6586</v>
      </c>
      <c r="AQ34" s="1007"/>
      <c r="AR34" s="1007"/>
      <c r="AS34" s="1007"/>
      <c r="AT34" s="1007"/>
      <c r="AU34" s="1007">
        <v>4182</v>
      </c>
      <c r="AV34" s="1007"/>
      <c r="AW34" s="1007"/>
      <c r="AX34" s="1007"/>
      <c r="AY34" s="1007"/>
      <c r="AZ34" s="1077" t="s">
        <v>566</v>
      </c>
      <c r="BA34" s="1077"/>
      <c r="BB34" s="1077"/>
      <c r="BC34" s="1077"/>
      <c r="BD34" s="1077"/>
      <c r="BE34" s="1008" t="s">
        <v>396</v>
      </c>
      <c r="BF34" s="1008"/>
      <c r="BG34" s="1008"/>
      <c r="BH34" s="1008"/>
      <c r="BI34" s="1009"/>
      <c r="BJ34" s="220"/>
      <c r="BK34" s="220"/>
      <c r="BL34" s="220"/>
      <c r="BM34" s="220"/>
      <c r="BN34" s="220"/>
      <c r="BO34" s="229"/>
      <c r="BP34" s="229"/>
      <c r="BQ34" s="226">
        <v>28</v>
      </c>
      <c r="BR34" s="227"/>
      <c r="BS34" s="1029"/>
      <c r="BT34" s="1030"/>
      <c r="BU34" s="1030"/>
      <c r="BV34" s="1030"/>
      <c r="BW34" s="1030"/>
      <c r="BX34" s="1030"/>
      <c r="BY34" s="1030"/>
      <c r="BZ34" s="1030"/>
      <c r="CA34" s="1030"/>
      <c r="CB34" s="1030"/>
      <c r="CC34" s="1030"/>
      <c r="CD34" s="1030"/>
      <c r="CE34" s="1030"/>
      <c r="CF34" s="1030"/>
      <c r="CG34" s="1051"/>
      <c r="CH34" s="1026"/>
      <c r="CI34" s="1027"/>
      <c r="CJ34" s="1027"/>
      <c r="CK34" s="1027"/>
      <c r="CL34" s="1028"/>
      <c r="CM34" s="1026"/>
      <c r="CN34" s="1027"/>
      <c r="CO34" s="1027"/>
      <c r="CP34" s="1027"/>
      <c r="CQ34" s="1028"/>
      <c r="CR34" s="1026"/>
      <c r="CS34" s="1027"/>
      <c r="CT34" s="1027"/>
      <c r="CU34" s="1027"/>
      <c r="CV34" s="1028"/>
      <c r="CW34" s="1026"/>
      <c r="CX34" s="1027"/>
      <c r="CY34" s="1027"/>
      <c r="CZ34" s="1027"/>
      <c r="DA34" s="1028"/>
      <c r="DB34" s="1026"/>
      <c r="DC34" s="1027"/>
      <c r="DD34" s="1027"/>
      <c r="DE34" s="1027"/>
      <c r="DF34" s="1028"/>
      <c r="DG34" s="1026"/>
      <c r="DH34" s="1027"/>
      <c r="DI34" s="1027"/>
      <c r="DJ34" s="1027"/>
      <c r="DK34" s="1028"/>
      <c r="DL34" s="1026"/>
      <c r="DM34" s="1027"/>
      <c r="DN34" s="1027"/>
      <c r="DO34" s="1027"/>
      <c r="DP34" s="1028"/>
      <c r="DQ34" s="1026"/>
      <c r="DR34" s="1027"/>
      <c r="DS34" s="1027"/>
      <c r="DT34" s="1027"/>
      <c r="DU34" s="1028"/>
      <c r="DV34" s="1029"/>
      <c r="DW34" s="1030"/>
      <c r="DX34" s="1030"/>
      <c r="DY34" s="1030"/>
      <c r="DZ34" s="1031"/>
      <c r="EA34" s="218"/>
    </row>
    <row r="35" spans="1:131" ht="26.25" customHeight="1" x14ac:dyDescent="0.2">
      <c r="A35" s="230">
        <v>8</v>
      </c>
      <c r="B35" s="1066" t="s">
        <v>399</v>
      </c>
      <c r="C35" s="1067"/>
      <c r="D35" s="1067"/>
      <c r="E35" s="1067"/>
      <c r="F35" s="1067"/>
      <c r="G35" s="1067"/>
      <c r="H35" s="1067"/>
      <c r="I35" s="1067"/>
      <c r="J35" s="1067"/>
      <c r="K35" s="1067"/>
      <c r="L35" s="1067"/>
      <c r="M35" s="1067"/>
      <c r="N35" s="1067"/>
      <c r="O35" s="1067"/>
      <c r="P35" s="1068"/>
      <c r="Q35" s="1074">
        <v>322</v>
      </c>
      <c r="R35" s="1075"/>
      <c r="S35" s="1075"/>
      <c r="T35" s="1075"/>
      <c r="U35" s="1075"/>
      <c r="V35" s="1075">
        <v>132</v>
      </c>
      <c r="W35" s="1075"/>
      <c r="X35" s="1075"/>
      <c r="Y35" s="1075"/>
      <c r="Z35" s="1075"/>
      <c r="AA35" s="1075">
        <v>190</v>
      </c>
      <c r="AB35" s="1075"/>
      <c r="AC35" s="1075"/>
      <c r="AD35" s="1075"/>
      <c r="AE35" s="1076"/>
      <c r="AF35" s="1071">
        <v>19</v>
      </c>
      <c r="AG35" s="1072"/>
      <c r="AH35" s="1072"/>
      <c r="AI35" s="1072"/>
      <c r="AJ35" s="1073"/>
      <c r="AK35" s="1077" t="s">
        <v>566</v>
      </c>
      <c r="AL35" s="1077"/>
      <c r="AM35" s="1077"/>
      <c r="AN35" s="1077"/>
      <c r="AO35" s="1077"/>
      <c r="AP35" s="1077" t="s">
        <v>566</v>
      </c>
      <c r="AQ35" s="1077"/>
      <c r="AR35" s="1077"/>
      <c r="AS35" s="1077"/>
      <c r="AT35" s="1077"/>
      <c r="AU35" s="1077" t="s">
        <v>566</v>
      </c>
      <c r="AV35" s="1077"/>
      <c r="AW35" s="1077"/>
      <c r="AX35" s="1077"/>
      <c r="AY35" s="1077"/>
      <c r="AZ35" s="1077" t="s">
        <v>566</v>
      </c>
      <c r="BA35" s="1077"/>
      <c r="BB35" s="1077"/>
      <c r="BC35" s="1077"/>
      <c r="BD35" s="1077"/>
      <c r="BE35" s="1008" t="s">
        <v>400</v>
      </c>
      <c r="BF35" s="1008"/>
      <c r="BG35" s="1008"/>
      <c r="BH35" s="1008"/>
      <c r="BI35" s="1009"/>
      <c r="BJ35" s="220"/>
      <c r="BK35" s="220"/>
      <c r="BL35" s="220"/>
      <c r="BM35" s="220"/>
      <c r="BN35" s="220"/>
      <c r="BO35" s="229"/>
      <c r="BP35" s="229"/>
      <c r="BQ35" s="226">
        <v>29</v>
      </c>
      <c r="BR35" s="227"/>
      <c r="BS35" s="1029"/>
      <c r="BT35" s="1030"/>
      <c r="BU35" s="1030"/>
      <c r="BV35" s="1030"/>
      <c r="BW35" s="1030"/>
      <c r="BX35" s="1030"/>
      <c r="BY35" s="1030"/>
      <c r="BZ35" s="1030"/>
      <c r="CA35" s="1030"/>
      <c r="CB35" s="1030"/>
      <c r="CC35" s="1030"/>
      <c r="CD35" s="1030"/>
      <c r="CE35" s="1030"/>
      <c r="CF35" s="1030"/>
      <c r="CG35" s="1051"/>
      <c r="CH35" s="1026"/>
      <c r="CI35" s="1027"/>
      <c r="CJ35" s="1027"/>
      <c r="CK35" s="1027"/>
      <c r="CL35" s="1028"/>
      <c r="CM35" s="1026"/>
      <c r="CN35" s="1027"/>
      <c r="CO35" s="1027"/>
      <c r="CP35" s="1027"/>
      <c r="CQ35" s="1028"/>
      <c r="CR35" s="1026"/>
      <c r="CS35" s="1027"/>
      <c r="CT35" s="1027"/>
      <c r="CU35" s="1027"/>
      <c r="CV35" s="1028"/>
      <c r="CW35" s="1026"/>
      <c r="CX35" s="1027"/>
      <c r="CY35" s="1027"/>
      <c r="CZ35" s="1027"/>
      <c r="DA35" s="1028"/>
      <c r="DB35" s="1026"/>
      <c r="DC35" s="1027"/>
      <c r="DD35" s="1027"/>
      <c r="DE35" s="1027"/>
      <c r="DF35" s="1028"/>
      <c r="DG35" s="1026"/>
      <c r="DH35" s="1027"/>
      <c r="DI35" s="1027"/>
      <c r="DJ35" s="1027"/>
      <c r="DK35" s="1028"/>
      <c r="DL35" s="1026"/>
      <c r="DM35" s="1027"/>
      <c r="DN35" s="1027"/>
      <c r="DO35" s="1027"/>
      <c r="DP35" s="1028"/>
      <c r="DQ35" s="1026"/>
      <c r="DR35" s="1027"/>
      <c r="DS35" s="1027"/>
      <c r="DT35" s="1027"/>
      <c r="DU35" s="1028"/>
      <c r="DV35" s="1029"/>
      <c r="DW35" s="1030"/>
      <c r="DX35" s="1030"/>
      <c r="DY35" s="1030"/>
      <c r="DZ35" s="1031"/>
      <c r="EA35" s="218"/>
    </row>
    <row r="36" spans="1:131" ht="26.25" customHeight="1" x14ac:dyDescent="0.2">
      <c r="A36" s="230">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20"/>
      <c r="BK36" s="220"/>
      <c r="BL36" s="220"/>
      <c r="BM36" s="220"/>
      <c r="BN36" s="220"/>
      <c r="BO36" s="229"/>
      <c r="BP36" s="229"/>
      <c r="BQ36" s="226">
        <v>30</v>
      </c>
      <c r="BR36" s="227"/>
      <c r="BS36" s="1029"/>
      <c r="BT36" s="1030"/>
      <c r="BU36" s="1030"/>
      <c r="BV36" s="1030"/>
      <c r="BW36" s="1030"/>
      <c r="BX36" s="1030"/>
      <c r="BY36" s="1030"/>
      <c r="BZ36" s="1030"/>
      <c r="CA36" s="1030"/>
      <c r="CB36" s="1030"/>
      <c r="CC36" s="1030"/>
      <c r="CD36" s="1030"/>
      <c r="CE36" s="1030"/>
      <c r="CF36" s="1030"/>
      <c r="CG36" s="1051"/>
      <c r="CH36" s="1026"/>
      <c r="CI36" s="1027"/>
      <c r="CJ36" s="1027"/>
      <c r="CK36" s="1027"/>
      <c r="CL36" s="1028"/>
      <c r="CM36" s="1026"/>
      <c r="CN36" s="1027"/>
      <c r="CO36" s="1027"/>
      <c r="CP36" s="1027"/>
      <c r="CQ36" s="1028"/>
      <c r="CR36" s="1026"/>
      <c r="CS36" s="1027"/>
      <c r="CT36" s="1027"/>
      <c r="CU36" s="1027"/>
      <c r="CV36" s="1028"/>
      <c r="CW36" s="1026"/>
      <c r="CX36" s="1027"/>
      <c r="CY36" s="1027"/>
      <c r="CZ36" s="1027"/>
      <c r="DA36" s="1028"/>
      <c r="DB36" s="1026"/>
      <c r="DC36" s="1027"/>
      <c r="DD36" s="1027"/>
      <c r="DE36" s="1027"/>
      <c r="DF36" s="1028"/>
      <c r="DG36" s="1026"/>
      <c r="DH36" s="1027"/>
      <c r="DI36" s="1027"/>
      <c r="DJ36" s="1027"/>
      <c r="DK36" s="1028"/>
      <c r="DL36" s="1026"/>
      <c r="DM36" s="1027"/>
      <c r="DN36" s="1027"/>
      <c r="DO36" s="1027"/>
      <c r="DP36" s="1028"/>
      <c r="DQ36" s="1026"/>
      <c r="DR36" s="1027"/>
      <c r="DS36" s="1027"/>
      <c r="DT36" s="1027"/>
      <c r="DU36" s="1028"/>
      <c r="DV36" s="1029"/>
      <c r="DW36" s="1030"/>
      <c r="DX36" s="1030"/>
      <c r="DY36" s="1030"/>
      <c r="DZ36" s="1031"/>
      <c r="EA36" s="218"/>
    </row>
    <row r="37" spans="1:131" ht="26.25" customHeight="1" x14ac:dyDescent="0.2">
      <c r="A37" s="230">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20"/>
      <c r="BK37" s="220"/>
      <c r="BL37" s="220"/>
      <c r="BM37" s="220"/>
      <c r="BN37" s="220"/>
      <c r="BO37" s="229"/>
      <c r="BP37" s="229"/>
      <c r="BQ37" s="226">
        <v>31</v>
      </c>
      <c r="BR37" s="227"/>
      <c r="BS37" s="1029"/>
      <c r="BT37" s="1030"/>
      <c r="BU37" s="1030"/>
      <c r="BV37" s="1030"/>
      <c r="BW37" s="1030"/>
      <c r="BX37" s="1030"/>
      <c r="BY37" s="1030"/>
      <c r="BZ37" s="1030"/>
      <c r="CA37" s="1030"/>
      <c r="CB37" s="1030"/>
      <c r="CC37" s="1030"/>
      <c r="CD37" s="1030"/>
      <c r="CE37" s="1030"/>
      <c r="CF37" s="1030"/>
      <c r="CG37" s="1051"/>
      <c r="CH37" s="1026"/>
      <c r="CI37" s="1027"/>
      <c r="CJ37" s="1027"/>
      <c r="CK37" s="1027"/>
      <c r="CL37" s="1028"/>
      <c r="CM37" s="1026"/>
      <c r="CN37" s="1027"/>
      <c r="CO37" s="1027"/>
      <c r="CP37" s="1027"/>
      <c r="CQ37" s="1028"/>
      <c r="CR37" s="1026"/>
      <c r="CS37" s="1027"/>
      <c r="CT37" s="1027"/>
      <c r="CU37" s="1027"/>
      <c r="CV37" s="1028"/>
      <c r="CW37" s="1026"/>
      <c r="CX37" s="1027"/>
      <c r="CY37" s="1027"/>
      <c r="CZ37" s="1027"/>
      <c r="DA37" s="1028"/>
      <c r="DB37" s="1026"/>
      <c r="DC37" s="1027"/>
      <c r="DD37" s="1027"/>
      <c r="DE37" s="1027"/>
      <c r="DF37" s="1028"/>
      <c r="DG37" s="1026"/>
      <c r="DH37" s="1027"/>
      <c r="DI37" s="1027"/>
      <c r="DJ37" s="1027"/>
      <c r="DK37" s="1028"/>
      <c r="DL37" s="1026"/>
      <c r="DM37" s="1027"/>
      <c r="DN37" s="1027"/>
      <c r="DO37" s="1027"/>
      <c r="DP37" s="1028"/>
      <c r="DQ37" s="1026"/>
      <c r="DR37" s="1027"/>
      <c r="DS37" s="1027"/>
      <c r="DT37" s="1027"/>
      <c r="DU37" s="1028"/>
      <c r="DV37" s="1029"/>
      <c r="DW37" s="1030"/>
      <c r="DX37" s="1030"/>
      <c r="DY37" s="1030"/>
      <c r="DZ37" s="1031"/>
      <c r="EA37" s="218"/>
    </row>
    <row r="38" spans="1:131" ht="26.25" customHeight="1" x14ac:dyDescent="0.2">
      <c r="A38" s="230">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20"/>
      <c r="BK38" s="220"/>
      <c r="BL38" s="220"/>
      <c r="BM38" s="220"/>
      <c r="BN38" s="220"/>
      <c r="BO38" s="229"/>
      <c r="BP38" s="229"/>
      <c r="BQ38" s="226">
        <v>32</v>
      </c>
      <c r="BR38" s="227"/>
      <c r="BS38" s="1029"/>
      <c r="BT38" s="1030"/>
      <c r="BU38" s="1030"/>
      <c r="BV38" s="1030"/>
      <c r="BW38" s="1030"/>
      <c r="BX38" s="1030"/>
      <c r="BY38" s="1030"/>
      <c r="BZ38" s="1030"/>
      <c r="CA38" s="1030"/>
      <c r="CB38" s="1030"/>
      <c r="CC38" s="1030"/>
      <c r="CD38" s="1030"/>
      <c r="CE38" s="1030"/>
      <c r="CF38" s="1030"/>
      <c r="CG38" s="1051"/>
      <c r="CH38" s="1026"/>
      <c r="CI38" s="1027"/>
      <c r="CJ38" s="1027"/>
      <c r="CK38" s="1027"/>
      <c r="CL38" s="1028"/>
      <c r="CM38" s="1026"/>
      <c r="CN38" s="1027"/>
      <c r="CO38" s="1027"/>
      <c r="CP38" s="1027"/>
      <c r="CQ38" s="1028"/>
      <c r="CR38" s="1026"/>
      <c r="CS38" s="1027"/>
      <c r="CT38" s="1027"/>
      <c r="CU38" s="1027"/>
      <c r="CV38" s="1028"/>
      <c r="CW38" s="1026"/>
      <c r="CX38" s="1027"/>
      <c r="CY38" s="1027"/>
      <c r="CZ38" s="1027"/>
      <c r="DA38" s="1028"/>
      <c r="DB38" s="1026"/>
      <c r="DC38" s="1027"/>
      <c r="DD38" s="1027"/>
      <c r="DE38" s="1027"/>
      <c r="DF38" s="1028"/>
      <c r="DG38" s="1026"/>
      <c r="DH38" s="1027"/>
      <c r="DI38" s="1027"/>
      <c r="DJ38" s="1027"/>
      <c r="DK38" s="1028"/>
      <c r="DL38" s="1026"/>
      <c r="DM38" s="1027"/>
      <c r="DN38" s="1027"/>
      <c r="DO38" s="1027"/>
      <c r="DP38" s="1028"/>
      <c r="DQ38" s="1026"/>
      <c r="DR38" s="1027"/>
      <c r="DS38" s="1027"/>
      <c r="DT38" s="1027"/>
      <c r="DU38" s="1028"/>
      <c r="DV38" s="1029"/>
      <c r="DW38" s="1030"/>
      <c r="DX38" s="1030"/>
      <c r="DY38" s="1030"/>
      <c r="DZ38" s="1031"/>
      <c r="EA38" s="218"/>
    </row>
    <row r="39" spans="1:131" ht="26.25" customHeight="1" x14ac:dyDescent="0.2">
      <c r="A39" s="230">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20"/>
      <c r="BK39" s="220"/>
      <c r="BL39" s="220"/>
      <c r="BM39" s="220"/>
      <c r="BN39" s="220"/>
      <c r="BO39" s="229"/>
      <c r="BP39" s="229"/>
      <c r="BQ39" s="226">
        <v>33</v>
      </c>
      <c r="BR39" s="227"/>
      <c r="BS39" s="1029"/>
      <c r="BT39" s="1030"/>
      <c r="BU39" s="1030"/>
      <c r="BV39" s="1030"/>
      <c r="BW39" s="1030"/>
      <c r="BX39" s="1030"/>
      <c r="BY39" s="1030"/>
      <c r="BZ39" s="1030"/>
      <c r="CA39" s="1030"/>
      <c r="CB39" s="1030"/>
      <c r="CC39" s="1030"/>
      <c r="CD39" s="1030"/>
      <c r="CE39" s="1030"/>
      <c r="CF39" s="1030"/>
      <c r="CG39" s="1051"/>
      <c r="CH39" s="1026"/>
      <c r="CI39" s="1027"/>
      <c r="CJ39" s="1027"/>
      <c r="CK39" s="1027"/>
      <c r="CL39" s="1028"/>
      <c r="CM39" s="1026"/>
      <c r="CN39" s="1027"/>
      <c r="CO39" s="1027"/>
      <c r="CP39" s="1027"/>
      <c r="CQ39" s="1028"/>
      <c r="CR39" s="1026"/>
      <c r="CS39" s="1027"/>
      <c r="CT39" s="1027"/>
      <c r="CU39" s="1027"/>
      <c r="CV39" s="1028"/>
      <c r="CW39" s="1026"/>
      <c r="CX39" s="1027"/>
      <c r="CY39" s="1027"/>
      <c r="CZ39" s="1027"/>
      <c r="DA39" s="1028"/>
      <c r="DB39" s="1026"/>
      <c r="DC39" s="1027"/>
      <c r="DD39" s="1027"/>
      <c r="DE39" s="1027"/>
      <c r="DF39" s="1028"/>
      <c r="DG39" s="1026"/>
      <c r="DH39" s="1027"/>
      <c r="DI39" s="1027"/>
      <c r="DJ39" s="1027"/>
      <c r="DK39" s="1028"/>
      <c r="DL39" s="1026"/>
      <c r="DM39" s="1027"/>
      <c r="DN39" s="1027"/>
      <c r="DO39" s="1027"/>
      <c r="DP39" s="1028"/>
      <c r="DQ39" s="1026"/>
      <c r="DR39" s="1027"/>
      <c r="DS39" s="1027"/>
      <c r="DT39" s="1027"/>
      <c r="DU39" s="1028"/>
      <c r="DV39" s="1029"/>
      <c r="DW39" s="1030"/>
      <c r="DX39" s="1030"/>
      <c r="DY39" s="1030"/>
      <c r="DZ39" s="1031"/>
      <c r="EA39" s="218"/>
    </row>
    <row r="40" spans="1:131" ht="26.25" customHeight="1" x14ac:dyDescent="0.2">
      <c r="A40" s="226">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20"/>
      <c r="BK40" s="220"/>
      <c r="BL40" s="220"/>
      <c r="BM40" s="220"/>
      <c r="BN40" s="220"/>
      <c r="BO40" s="229"/>
      <c r="BP40" s="229"/>
      <c r="BQ40" s="226">
        <v>34</v>
      </c>
      <c r="BR40" s="227"/>
      <c r="BS40" s="1029"/>
      <c r="BT40" s="1030"/>
      <c r="BU40" s="1030"/>
      <c r="BV40" s="1030"/>
      <c r="BW40" s="1030"/>
      <c r="BX40" s="1030"/>
      <c r="BY40" s="1030"/>
      <c r="BZ40" s="1030"/>
      <c r="CA40" s="1030"/>
      <c r="CB40" s="1030"/>
      <c r="CC40" s="1030"/>
      <c r="CD40" s="1030"/>
      <c r="CE40" s="1030"/>
      <c r="CF40" s="1030"/>
      <c r="CG40" s="1051"/>
      <c r="CH40" s="1026"/>
      <c r="CI40" s="1027"/>
      <c r="CJ40" s="1027"/>
      <c r="CK40" s="1027"/>
      <c r="CL40" s="1028"/>
      <c r="CM40" s="1026"/>
      <c r="CN40" s="1027"/>
      <c r="CO40" s="1027"/>
      <c r="CP40" s="1027"/>
      <c r="CQ40" s="1028"/>
      <c r="CR40" s="1026"/>
      <c r="CS40" s="1027"/>
      <c r="CT40" s="1027"/>
      <c r="CU40" s="1027"/>
      <c r="CV40" s="1028"/>
      <c r="CW40" s="1026"/>
      <c r="CX40" s="1027"/>
      <c r="CY40" s="1027"/>
      <c r="CZ40" s="1027"/>
      <c r="DA40" s="1028"/>
      <c r="DB40" s="1026"/>
      <c r="DC40" s="1027"/>
      <c r="DD40" s="1027"/>
      <c r="DE40" s="1027"/>
      <c r="DF40" s="1028"/>
      <c r="DG40" s="1026"/>
      <c r="DH40" s="1027"/>
      <c r="DI40" s="1027"/>
      <c r="DJ40" s="1027"/>
      <c r="DK40" s="1028"/>
      <c r="DL40" s="1026"/>
      <c r="DM40" s="1027"/>
      <c r="DN40" s="1027"/>
      <c r="DO40" s="1027"/>
      <c r="DP40" s="1028"/>
      <c r="DQ40" s="1026"/>
      <c r="DR40" s="1027"/>
      <c r="DS40" s="1027"/>
      <c r="DT40" s="1027"/>
      <c r="DU40" s="1028"/>
      <c r="DV40" s="1029"/>
      <c r="DW40" s="1030"/>
      <c r="DX40" s="1030"/>
      <c r="DY40" s="1030"/>
      <c r="DZ40" s="1031"/>
      <c r="EA40" s="218"/>
    </row>
    <row r="41" spans="1:131" ht="26.25" customHeight="1" x14ac:dyDescent="0.2">
      <c r="A41" s="226">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20"/>
      <c r="BK41" s="220"/>
      <c r="BL41" s="220"/>
      <c r="BM41" s="220"/>
      <c r="BN41" s="220"/>
      <c r="BO41" s="229"/>
      <c r="BP41" s="229"/>
      <c r="BQ41" s="226">
        <v>35</v>
      </c>
      <c r="BR41" s="227"/>
      <c r="BS41" s="1029"/>
      <c r="BT41" s="1030"/>
      <c r="BU41" s="1030"/>
      <c r="BV41" s="1030"/>
      <c r="BW41" s="1030"/>
      <c r="BX41" s="1030"/>
      <c r="BY41" s="1030"/>
      <c r="BZ41" s="1030"/>
      <c r="CA41" s="1030"/>
      <c r="CB41" s="1030"/>
      <c r="CC41" s="1030"/>
      <c r="CD41" s="1030"/>
      <c r="CE41" s="1030"/>
      <c r="CF41" s="1030"/>
      <c r="CG41" s="1051"/>
      <c r="CH41" s="1026"/>
      <c r="CI41" s="1027"/>
      <c r="CJ41" s="1027"/>
      <c r="CK41" s="1027"/>
      <c r="CL41" s="1028"/>
      <c r="CM41" s="1026"/>
      <c r="CN41" s="1027"/>
      <c r="CO41" s="1027"/>
      <c r="CP41" s="1027"/>
      <c r="CQ41" s="1028"/>
      <c r="CR41" s="1026"/>
      <c r="CS41" s="1027"/>
      <c r="CT41" s="1027"/>
      <c r="CU41" s="1027"/>
      <c r="CV41" s="1028"/>
      <c r="CW41" s="1026"/>
      <c r="CX41" s="1027"/>
      <c r="CY41" s="1027"/>
      <c r="CZ41" s="1027"/>
      <c r="DA41" s="1028"/>
      <c r="DB41" s="1026"/>
      <c r="DC41" s="1027"/>
      <c r="DD41" s="1027"/>
      <c r="DE41" s="1027"/>
      <c r="DF41" s="1028"/>
      <c r="DG41" s="1026"/>
      <c r="DH41" s="1027"/>
      <c r="DI41" s="1027"/>
      <c r="DJ41" s="1027"/>
      <c r="DK41" s="1028"/>
      <c r="DL41" s="1026"/>
      <c r="DM41" s="1027"/>
      <c r="DN41" s="1027"/>
      <c r="DO41" s="1027"/>
      <c r="DP41" s="1028"/>
      <c r="DQ41" s="1026"/>
      <c r="DR41" s="1027"/>
      <c r="DS41" s="1027"/>
      <c r="DT41" s="1027"/>
      <c r="DU41" s="1028"/>
      <c r="DV41" s="1029"/>
      <c r="DW41" s="1030"/>
      <c r="DX41" s="1030"/>
      <c r="DY41" s="1030"/>
      <c r="DZ41" s="1031"/>
      <c r="EA41" s="218"/>
    </row>
    <row r="42" spans="1:131" ht="26.25" customHeight="1" x14ac:dyDescent="0.2">
      <c r="A42" s="226">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20"/>
      <c r="BK42" s="220"/>
      <c r="BL42" s="220"/>
      <c r="BM42" s="220"/>
      <c r="BN42" s="220"/>
      <c r="BO42" s="229"/>
      <c r="BP42" s="229"/>
      <c r="BQ42" s="226">
        <v>36</v>
      </c>
      <c r="BR42" s="227"/>
      <c r="BS42" s="1029"/>
      <c r="BT42" s="1030"/>
      <c r="BU42" s="1030"/>
      <c r="BV42" s="1030"/>
      <c r="BW42" s="1030"/>
      <c r="BX42" s="1030"/>
      <c r="BY42" s="1030"/>
      <c r="BZ42" s="1030"/>
      <c r="CA42" s="1030"/>
      <c r="CB42" s="1030"/>
      <c r="CC42" s="1030"/>
      <c r="CD42" s="1030"/>
      <c r="CE42" s="1030"/>
      <c r="CF42" s="1030"/>
      <c r="CG42" s="1051"/>
      <c r="CH42" s="1026"/>
      <c r="CI42" s="1027"/>
      <c r="CJ42" s="1027"/>
      <c r="CK42" s="1027"/>
      <c r="CL42" s="1028"/>
      <c r="CM42" s="1026"/>
      <c r="CN42" s="1027"/>
      <c r="CO42" s="1027"/>
      <c r="CP42" s="1027"/>
      <c r="CQ42" s="1028"/>
      <c r="CR42" s="1026"/>
      <c r="CS42" s="1027"/>
      <c r="CT42" s="1027"/>
      <c r="CU42" s="1027"/>
      <c r="CV42" s="1028"/>
      <c r="CW42" s="1026"/>
      <c r="CX42" s="1027"/>
      <c r="CY42" s="1027"/>
      <c r="CZ42" s="1027"/>
      <c r="DA42" s="1028"/>
      <c r="DB42" s="1026"/>
      <c r="DC42" s="1027"/>
      <c r="DD42" s="1027"/>
      <c r="DE42" s="1027"/>
      <c r="DF42" s="1028"/>
      <c r="DG42" s="1026"/>
      <c r="DH42" s="1027"/>
      <c r="DI42" s="1027"/>
      <c r="DJ42" s="1027"/>
      <c r="DK42" s="1028"/>
      <c r="DL42" s="1026"/>
      <c r="DM42" s="1027"/>
      <c r="DN42" s="1027"/>
      <c r="DO42" s="1027"/>
      <c r="DP42" s="1028"/>
      <c r="DQ42" s="1026"/>
      <c r="DR42" s="1027"/>
      <c r="DS42" s="1027"/>
      <c r="DT42" s="1027"/>
      <c r="DU42" s="1028"/>
      <c r="DV42" s="1029"/>
      <c r="DW42" s="1030"/>
      <c r="DX42" s="1030"/>
      <c r="DY42" s="1030"/>
      <c r="DZ42" s="1031"/>
      <c r="EA42" s="218"/>
    </row>
    <row r="43" spans="1:131" ht="26.25" customHeight="1" x14ac:dyDescent="0.2">
      <c r="A43" s="226">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20"/>
      <c r="BK43" s="220"/>
      <c r="BL43" s="220"/>
      <c r="BM43" s="220"/>
      <c r="BN43" s="220"/>
      <c r="BO43" s="229"/>
      <c r="BP43" s="229"/>
      <c r="BQ43" s="226">
        <v>37</v>
      </c>
      <c r="BR43" s="227"/>
      <c r="BS43" s="1029"/>
      <c r="BT43" s="1030"/>
      <c r="BU43" s="1030"/>
      <c r="BV43" s="1030"/>
      <c r="BW43" s="1030"/>
      <c r="BX43" s="1030"/>
      <c r="BY43" s="1030"/>
      <c r="BZ43" s="1030"/>
      <c r="CA43" s="1030"/>
      <c r="CB43" s="1030"/>
      <c r="CC43" s="1030"/>
      <c r="CD43" s="1030"/>
      <c r="CE43" s="1030"/>
      <c r="CF43" s="1030"/>
      <c r="CG43" s="1051"/>
      <c r="CH43" s="1026"/>
      <c r="CI43" s="1027"/>
      <c r="CJ43" s="1027"/>
      <c r="CK43" s="1027"/>
      <c r="CL43" s="1028"/>
      <c r="CM43" s="1026"/>
      <c r="CN43" s="1027"/>
      <c r="CO43" s="1027"/>
      <c r="CP43" s="1027"/>
      <c r="CQ43" s="1028"/>
      <c r="CR43" s="1026"/>
      <c r="CS43" s="1027"/>
      <c r="CT43" s="1027"/>
      <c r="CU43" s="1027"/>
      <c r="CV43" s="1028"/>
      <c r="CW43" s="1026"/>
      <c r="CX43" s="1027"/>
      <c r="CY43" s="1027"/>
      <c r="CZ43" s="1027"/>
      <c r="DA43" s="1028"/>
      <c r="DB43" s="1026"/>
      <c r="DC43" s="1027"/>
      <c r="DD43" s="1027"/>
      <c r="DE43" s="1027"/>
      <c r="DF43" s="1028"/>
      <c r="DG43" s="1026"/>
      <c r="DH43" s="1027"/>
      <c r="DI43" s="1027"/>
      <c r="DJ43" s="1027"/>
      <c r="DK43" s="1028"/>
      <c r="DL43" s="1026"/>
      <c r="DM43" s="1027"/>
      <c r="DN43" s="1027"/>
      <c r="DO43" s="1027"/>
      <c r="DP43" s="1028"/>
      <c r="DQ43" s="1026"/>
      <c r="DR43" s="1027"/>
      <c r="DS43" s="1027"/>
      <c r="DT43" s="1027"/>
      <c r="DU43" s="1028"/>
      <c r="DV43" s="1029"/>
      <c r="DW43" s="1030"/>
      <c r="DX43" s="1030"/>
      <c r="DY43" s="1030"/>
      <c r="DZ43" s="1031"/>
      <c r="EA43" s="218"/>
    </row>
    <row r="44" spans="1:131" ht="26.25" customHeight="1" x14ac:dyDescent="0.2">
      <c r="A44" s="226">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20"/>
      <c r="BK44" s="220"/>
      <c r="BL44" s="220"/>
      <c r="BM44" s="220"/>
      <c r="BN44" s="220"/>
      <c r="BO44" s="229"/>
      <c r="BP44" s="229"/>
      <c r="BQ44" s="226">
        <v>38</v>
      </c>
      <c r="BR44" s="227"/>
      <c r="BS44" s="1029"/>
      <c r="BT44" s="1030"/>
      <c r="BU44" s="1030"/>
      <c r="BV44" s="1030"/>
      <c r="BW44" s="1030"/>
      <c r="BX44" s="1030"/>
      <c r="BY44" s="1030"/>
      <c r="BZ44" s="1030"/>
      <c r="CA44" s="1030"/>
      <c r="CB44" s="1030"/>
      <c r="CC44" s="1030"/>
      <c r="CD44" s="1030"/>
      <c r="CE44" s="1030"/>
      <c r="CF44" s="1030"/>
      <c r="CG44" s="1051"/>
      <c r="CH44" s="1026"/>
      <c r="CI44" s="1027"/>
      <c r="CJ44" s="1027"/>
      <c r="CK44" s="1027"/>
      <c r="CL44" s="1028"/>
      <c r="CM44" s="1026"/>
      <c r="CN44" s="1027"/>
      <c r="CO44" s="1027"/>
      <c r="CP44" s="1027"/>
      <c r="CQ44" s="1028"/>
      <c r="CR44" s="1026"/>
      <c r="CS44" s="1027"/>
      <c r="CT44" s="1027"/>
      <c r="CU44" s="1027"/>
      <c r="CV44" s="1028"/>
      <c r="CW44" s="1026"/>
      <c r="CX44" s="1027"/>
      <c r="CY44" s="1027"/>
      <c r="CZ44" s="1027"/>
      <c r="DA44" s="1028"/>
      <c r="DB44" s="1026"/>
      <c r="DC44" s="1027"/>
      <c r="DD44" s="1027"/>
      <c r="DE44" s="1027"/>
      <c r="DF44" s="1028"/>
      <c r="DG44" s="1026"/>
      <c r="DH44" s="1027"/>
      <c r="DI44" s="1027"/>
      <c r="DJ44" s="1027"/>
      <c r="DK44" s="1028"/>
      <c r="DL44" s="1026"/>
      <c r="DM44" s="1027"/>
      <c r="DN44" s="1027"/>
      <c r="DO44" s="1027"/>
      <c r="DP44" s="1028"/>
      <c r="DQ44" s="1026"/>
      <c r="DR44" s="1027"/>
      <c r="DS44" s="1027"/>
      <c r="DT44" s="1027"/>
      <c r="DU44" s="1028"/>
      <c r="DV44" s="1029"/>
      <c r="DW44" s="1030"/>
      <c r="DX44" s="1030"/>
      <c r="DY44" s="1030"/>
      <c r="DZ44" s="1031"/>
      <c r="EA44" s="218"/>
    </row>
    <row r="45" spans="1:131" ht="26.25" customHeight="1" x14ac:dyDescent="0.2">
      <c r="A45" s="226">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20"/>
      <c r="BK45" s="220"/>
      <c r="BL45" s="220"/>
      <c r="BM45" s="220"/>
      <c r="BN45" s="220"/>
      <c r="BO45" s="229"/>
      <c r="BP45" s="229"/>
      <c r="BQ45" s="226">
        <v>39</v>
      </c>
      <c r="BR45" s="227"/>
      <c r="BS45" s="1029"/>
      <c r="BT45" s="1030"/>
      <c r="BU45" s="1030"/>
      <c r="BV45" s="1030"/>
      <c r="BW45" s="1030"/>
      <c r="BX45" s="1030"/>
      <c r="BY45" s="1030"/>
      <c r="BZ45" s="1030"/>
      <c r="CA45" s="1030"/>
      <c r="CB45" s="1030"/>
      <c r="CC45" s="1030"/>
      <c r="CD45" s="1030"/>
      <c r="CE45" s="1030"/>
      <c r="CF45" s="1030"/>
      <c r="CG45" s="1051"/>
      <c r="CH45" s="1026"/>
      <c r="CI45" s="1027"/>
      <c r="CJ45" s="1027"/>
      <c r="CK45" s="1027"/>
      <c r="CL45" s="1028"/>
      <c r="CM45" s="1026"/>
      <c r="CN45" s="1027"/>
      <c r="CO45" s="1027"/>
      <c r="CP45" s="1027"/>
      <c r="CQ45" s="1028"/>
      <c r="CR45" s="1026"/>
      <c r="CS45" s="1027"/>
      <c r="CT45" s="1027"/>
      <c r="CU45" s="1027"/>
      <c r="CV45" s="1028"/>
      <c r="CW45" s="1026"/>
      <c r="CX45" s="1027"/>
      <c r="CY45" s="1027"/>
      <c r="CZ45" s="1027"/>
      <c r="DA45" s="1028"/>
      <c r="DB45" s="1026"/>
      <c r="DC45" s="1027"/>
      <c r="DD45" s="1027"/>
      <c r="DE45" s="1027"/>
      <c r="DF45" s="1028"/>
      <c r="DG45" s="1026"/>
      <c r="DH45" s="1027"/>
      <c r="DI45" s="1027"/>
      <c r="DJ45" s="1027"/>
      <c r="DK45" s="1028"/>
      <c r="DL45" s="1026"/>
      <c r="DM45" s="1027"/>
      <c r="DN45" s="1027"/>
      <c r="DO45" s="1027"/>
      <c r="DP45" s="1028"/>
      <c r="DQ45" s="1026"/>
      <c r="DR45" s="1027"/>
      <c r="DS45" s="1027"/>
      <c r="DT45" s="1027"/>
      <c r="DU45" s="1028"/>
      <c r="DV45" s="1029"/>
      <c r="DW45" s="1030"/>
      <c r="DX45" s="1030"/>
      <c r="DY45" s="1030"/>
      <c r="DZ45" s="1031"/>
      <c r="EA45" s="218"/>
    </row>
    <row r="46" spans="1:131" ht="26.25" customHeight="1" x14ac:dyDescent="0.2">
      <c r="A46" s="226">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20"/>
      <c r="BK46" s="220"/>
      <c r="BL46" s="220"/>
      <c r="BM46" s="220"/>
      <c r="BN46" s="220"/>
      <c r="BO46" s="229"/>
      <c r="BP46" s="229"/>
      <c r="BQ46" s="226">
        <v>40</v>
      </c>
      <c r="BR46" s="227"/>
      <c r="BS46" s="1029"/>
      <c r="BT46" s="1030"/>
      <c r="BU46" s="1030"/>
      <c r="BV46" s="1030"/>
      <c r="BW46" s="1030"/>
      <c r="BX46" s="1030"/>
      <c r="BY46" s="1030"/>
      <c r="BZ46" s="1030"/>
      <c r="CA46" s="1030"/>
      <c r="CB46" s="1030"/>
      <c r="CC46" s="1030"/>
      <c r="CD46" s="1030"/>
      <c r="CE46" s="1030"/>
      <c r="CF46" s="1030"/>
      <c r="CG46" s="1051"/>
      <c r="CH46" s="1026"/>
      <c r="CI46" s="1027"/>
      <c r="CJ46" s="1027"/>
      <c r="CK46" s="1027"/>
      <c r="CL46" s="1028"/>
      <c r="CM46" s="1026"/>
      <c r="CN46" s="1027"/>
      <c r="CO46" s="1027"/>
      <c r="CP46" s="1027"/>
      <c r="CQ46" s="1028"/>
      <c r="CR46" s="1026"/>
      <c r="CS46" s="1027"/>
      <c r="CT46" s="1027"/>
      <c r="CU46" s="1027"/>
      <c r="CV46" s="1028"/>
      <c r="CW46" s="1026"/>
      <c r="CX46" s="1027"/>
      <c r="CY46" s="1027"/>
      <c r="CZ46" s="1027"/>
      <c r="DA46" s="1028"/>
      <c r="DB46" s="1026"/>
      <c r="DC46" s="1027"/>
      <c r="DD46" s="1027"/>
      <c r="DE46" s="1027"/>
      <c r="DF46" s="1028"/>
      <c r="DG46" s="1026"/>
      <c r="DH46" s="1027"/>
      <c r="DI46" s="1027"/>
      <c r="DJ46" s="1027"/>
      <c r="DK46" s="1028"/>
      <c r="DL46" s="1026"/>
      <c r="DM46" s="1027"/>
      <c r="DN46" s="1027"/>
      <c r="DO46" s="1027"/>
      <c r="DP46" s="1028"/>
      <c r="DQ46" s="1026"/>
      <c r="DR46" s="1027"/>
      <c r="DS46" s="1027"/>
      <c r="DT46" s="1027"/>
      <c r="DU46" s="1028"/>
      <c r="DV46" s="1029"/>
      <c r="DW46" s="1030"/>
      <c r="DX46" s="1030"/>
      <c r="DY46" s="1030"/>
      <c r="DZ46" s="1031"/>
      <c r="EA46" s="218"/>
    </row>
    <row r="47" spans="1:131" ht="26.25" customHeight="1" x14ac:dyDescent="0.2">
      <c r="A47" s="226">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20"/>
      <c r="BK47" s="220"/>
      <c r="BL47" s="220"/>
      <c r="BM47" s="220"/>
      <c r="BN47" s="220"/>
      <c r="BO47" s="229"/>
      <c r="BP47" s="229"/>
      <c r="BQ47" s="226">
        <v>41</v>
      </c>
      <c r="BR47" s="227"/>
      <c r="BS47" s="1029"/>
      <c r="BT47" s="1030"/>
      <c r="BU47" s="1030"/>
      <c r="BV47" s="1030"/>
      <c r="BW47" s="1030"/>
      <c r="BX47" s="1030"/>
      <c r="BY47" s="1030"/>
      <c r="BZ47" s="1030"/>
      <c r="CA47" s="1030"/>
      <c r="CB47" s="1030"/>
      <c r="CC47" s="1030"/>
      <c r="CD47" s="1030"/>
      <c r="CE47" s="1030"/>
      <c r="CF47" s="1030"/>
      <c r="CG47" s="1051"/>
      <c r="CH47" s="1026"/>
      <c r="CI47" s="1027"/>
      <c r="CJ47" s="1027"/>
      <c r="CK47" s="1027"/>
      <c r="CL47" s="1028"/>
      <c r="CM47" s="1026"/>
      <c r="CN47" s="1027"/>
      <c r="CO47" s="1027"/>
      <c r="CP47" s="1027"/>
      <c r="CQ47" s="1028"/>
      <c r="CR47" s="1026"/>
      <c r="CS47" s="1027"/>
      <c r="CT47" s="1027"/>
      <c r="CU47" s="1027"/>
      <c r="CV47" s="1028"/>
      <c r="CW47" s="1026"/>
      <c r="CX47" s="1027"/>
      <c r="CY47" s="1027"/>
      <c r="CZ47" s="1027"/>
      <c r="DA47" s="1028"/>
      <c r="DB47" s="1026"/>
      <c r="DC47" s="1027"/>
      <c r="DD47" s="1027"/>
      <c r="DE47" s="1027"/>
      <c r="DF47" s="1028"/>
      <c r="DG47" s="1026"/>
      <c r="DH47" s="1027"/>
      <c r="DI47" s="1027"/>
      <c r="DJ47" s="1027"/>
      <c r="DK47" s="1028"/>
      <c r="DL47" s="1026"/>
      <c r="DM47" s="1027"/>
      <c r="DN47" s="1027"/>
      <c r="DO47" s="1027"/>
      <c r="DP47" s="1028"/>
      <c r="DQ47" s="1026"/>
      <c r="DR47" s="1027"/>
      <c r="DS47" s="1027"/>
      <c r="DT47" s="1027"/>
      <c r="DU47" s="1028"/>
      <c r="DV47" s="1029"/>
      <c r="DW47" s="1030"/>
      <c r="DX47" s="1030"/>
      <c r="DY47" s="1030"/>
      <c r="DZ47" s="1031"/>
      <c r="EA47" s="218"/>
    </row>
    <row r="48" spans="1:131" ht="26.25" customHeight="1" x14ac:dyDescent="0.2">
      <c r="A48" s="226">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20"/>
      <c r="BK48" s="220"/>
      <c r="BL48" s="220"/>
      <c r="BM48" s="220"/>
      <c r="BN48" s="220"/>
      <c r="BO48" s="229"/>
      <c r="BP48" s="229"/>
      <c r="BQ48" s="226">
        <v>42</v>
      </c>
      <c r="BR48" s="227"/>
      <c r="BS48" s="1029"/>
      <c r="BT48" s="1030"/>
      <c r="BU48" s="1030"/>
      <c r="BV48" s="1030"/>
      <c r="BW48" s="1030"/>
      <c r="BX48" s="1030"/>
      <c r="BY48" s="1030"/>
      <c r="BZ48" s="1030"/>
      <c r="CA48" s="1030"/>
      <c r="CB48" s="1030"/>
      <c r="CC48" s="1030"/>
      <c r="CD48" s="1030"/>
      <c r="CE48" s="1030"/>
      <c r="CF48" s="1030"/>
      <c r="CG48" s="1051"/>
      <c r="CH48" s="1026"/>
      <c r="CI48" s="1027"/>
      <c r="CJ48" s="1027"/>
      <c r="CK48" s="1027"/>
      <c r="CL48" s="1028"/>
      <c r="CM48" s="1026"/>
      <c r="CN48" s="1027"/>
      <c r="CO48" s="1027"/>
      <c r="CP48" s="1027"/>
      <c r="CQ48" s="1028"/>
      <c r="CR48" s="1026"/>
      <c r="CS48" s="1027"/>
      <c r="CT48" s="1027"/>
      <c r="CU48" s="1027"/>
      <c r="CV48" s="1028"/>
      <c r="CW48" s="1026"/>
      <c r="CX48" s="1027"/>
      <c r="CY48" s="1027"/>
      <c r="CZ48" s="1027"/>
      <c r="DA48" s="1028"/>
      <c r="DB48" s="1026"/>
      <c r="DC48" s="1027"/>
      <c r="DD48" s="1027"/>
      <c r="DE48" s="1027"/>
      <c r="DF48" s="1028"/>
      <c r="DG48" s="1026"/>
      <c r="DH48" s="1027"/>
      <c r="DI48" s="1027"/>
      <c r="DJ48" s="1027"/>
      <c r="DK48" s="1028"/>
      <c r="DL48" s="1026"/>
      <c r="DM48" s="1027"/>
      <c r="DN48" s="1027"/>
      <c r="DO48" s="1027"/>
      <c r="DP48" s="1028"/>
      <c r="DQ48" s="1026"/>
      <c r="DR48" s="1027"/>
      <c r="DS48" s="1027"/>
      <c r="DT48" s="1027"/>
      <c r="DU48" s="1028"/>
      <c r="DV48" s="1029"/>
      <c r="DW48" s="1030"/>
      <c r="DX48" s="1030"/>
      <c r="DY48" s="1030"/>
      <c r="DZ48" s="1031"/>
      <c r="EA48" s="218"/>
    </row>
    <row r="49" spans="1:131" ht="26.25" customHeight="1" x14ac:dyDescent="0.2">
      <c r="A49" s="226">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20"/>
      <c r="BK49" s="220"/>
      <c r="BL49" s="220"/>
      <c r="BM49" s="220"/>
      <c r="BN49" s="220"/>
      <c r="BO49" s="229"/>
      <c r="BP49" s="229"/>
      <c r="BQ49" s="226">
        <v>43</v>
      </c>
      <c r="BR49" s="227"/>
      <c r="BS49" s="1029"/>
      <c r="BT49" s="1030"/>
      <c r="BU49" s="1030"/>
      <c r="BV49" s="1030"/>
      <c r="BW49" s="1030"/>
      <c r="BX49" s="1030"/>
      <c r="BY49" s="1030"/>
      <c r="BZ49" s="1030"/>
      <c r="CA49" s="1030"/>
      <c r="CB49" s="1030"/>
      <c r="CC49" s="1030"/>
      <c r="CD49" s="1030"/>
      <c r="CE49" s="1030"/>
      <c r="CF49" s="1030"/>
      <c r="CG49" s="1051"/>
      <c r="CH49" s="1026"/>
      <c r="CI49" s="1027"/>
      <c r="CJ49" s="1027"/>
      <c r="CK49" s="1027"/>
      <c r="CL49" s="1028"/>
      <c r="CM49" s="1026"/>
      <c r="CN49" s="1027"/>
      <c r="CO49" s="1027"/>
      <c r="CP49" s="1027"/>
      <c r="CQ49" s="1028"/>
      <c r="CR49" s="1026"/>
      <c r="CS49" s="1027"/>
      <c r="CT49" s="1027"/>
      <c r="CU49" s="1027"/>
      <c r="CV49" s="1028"/>
      <c r="CW49" s="1026"/>
      <c r="CX49" s="1027"/>
      <c r="CY49" s="1027"/>
      <c r="CZ49" s="1027"/>
      <c r="DA49" s="1028"/>
      <c r="DB49" s="1026"/>
      <c r="DC49" s="1027"/>
      <c r="DD49" s="1027"/>
      <c r="DE49" s="1027"/>
      <c r="DF49" s="1028"/>
      <c r="DG49" s="1026"/>
      <c r="DH49" s="1027"/>
      <c r="DI49" s="1027"/>
      <c r="DJ49" s="1027"/>
      <c r="DK49" s="1028"/>
      <c r="DL49" s="1026"/>
      <c r="DM49" s="1027"/>
      <c r="DN49" s="1027"/>
      <c r="DO49" s="1027"/>
      <c r="DP49" s="1028"/>
      <c r="DQ49" s="1026"/>
      <c r="DR49" s="1027"/>
      <c r="DS49" s="1027"/>
      <c r="DT49" s="1027"/>
      <c r="DU49" s="1028"/>
      <c r="DV49" s="1029"/>
      <c r="DW49" s="1030"/>
      <c r="DX49" s="1030"/>
      <c r="DY49" s="1030"/>
      <c r="DZ49" s="1031"/>
      <c r="EA49" s="218"/>
    </row>
    <row r="50" spans="1:131" ht="26.25" customHeight="1" x14ac:dyDescent="0.2">
      <c r="A50" s="226">
        <v>23</v>
      </c>
      <c r="B50" s="1066"/>
      <c r="C50" s="1067"/>
      <c r="D50" s="1067"/>
      <c r="E50" s="1067"/>
      <c r="F50" s="1067"/>
      <c r="G50" s="1067"/>
      <c r="H50" s="1067"/>
      <c r="I50" s="1067"/>
      <c r="J50" s="1067"/>
      <c r="K50" s="1067"/>
      <c r="L50" s="1067"/>
      <c r="M50" s="1067"/>
      <c r="N50" s="1067"/>
      <c r="O50" s="1067"/>
      <c r="P50" s="1068"/>
      <c r="Q50" s="1069"/>
      <c r="R50" s="1018"/>
      <c r="S50" s="1018"/>
      <c r="T50" s="1018"/>
      <c r="U50" s="1018"/>
      <c r="V50" s="1018"/>
      <c r="W50" s="1018"/>
      <c r="X50" s="1018"/>
      <c r="Y50" s="1018"/>
      <c r="Z50" s="1018"/>
      <c r="AA50" s="1018"/>
      <c r="AB50" s="1018"/>
      <c r="AC50" s="1018"/>
      <c r="AD50" s="1018"/>
      <c r="AE50" s="1070"/>
      <c r="AF50" s="1071"/>
      <c r="AG50" s="1072"/>
      <c r="AH50" s="1072"/>
      <c r="AI50" s="1072"/>
      <c r="AJ50" s="1073"/>
      <c r="AK50" s="1061"/>
      <c r="AL50" s="1018"/>
      <c r="AM50" s="1018"/>
      <c r="AN50" s="1018"/>
      <c r="AO50" s="1018"/>
      <c r="AP50" s="1018"/>
      <c r="AQ50" s="1018"/>
      <c r="AR50" s="1018"/>
      <c r="AS50" s="1018"/>
      <c r="AT50" s="1018"/>
      <c r="AU50" s="1018"/>
      <c r="AV50" s="1018"/>
      <c r="AW50" s="1018"/>
      <c r="AX50" s="1018"/>
      <c r="AY50" s="1018"/>
      <c r="AZ50" s="1062"/>
      <c r="BA50" s="1062"/>
      <c r="BB50" s="1062"/>
      <c r="BC50" s="1062"/>
      <c r="BD50" s="1062"/>
      <c r="BE50" s="1008"/>
      <c r="BF50" s="1008"/>
      <c r="BG50" s="1008"/>
      <c r="BH50" s="1008"/>
      <c r="BI50" s="1009"/>
      <c r="BJ50" s="220"/>
      <c r="BK50" s="220"/>
      <c r="BL50" s="220"/>
      <c r="BM50" s="220"/>
      <c r="BN50" s="220"/>
      <c r="BO50" s="229"/>
      <c r="BP50" s="229"/>
      <c r="BQ50" s="226">
        <v>44</v>
      </c>
      <c r="BR50" s="227"/>
      <c r="BS50" s="1029"/>
      <c r="BT50" s="1030"/>
      <c r="BU50" s="1030"/>
      <c r="BV50" s="1030"/>
      <c r="BW50" s="1030"/>
      <c r="BX50" s="1030"/>
      <c r="BY50" s="1030"/>
      <c r="BZ50" s="1030"/>
      <c r="CA50" s="1030"/>
      <c r="CB50" s="1030"/>
      <c r="CC50" s="1030"/>
      <c r="CD50" s="1030"/>
      <c r="CE50" s="1030"/>
      <c r="CF50" s="1030"/>
      <c r="CG50" s="1051"/>
      <c r="CH50" s="1026"/>
      <c r="CI50" s="1027"/>
      <c r="CJ50" s="1027"/>
      <c r="CK50" s="1027"/>
      <c r="CL50" s="1028"/>
      <c r="CM50" s="1026"/>
      <c r="CN50" s="1027"/>
      <c r="CO50" s="1027"/>
      <c r="CP50" s="1027"/>
      <c r="CQ50" s="1028"/>
      <c r="CR50" s="1026"/>
      <c r="CS50" s="1027"/>
      <c r="CT50" s="1027"/>
      <c r="CU50" s="1027"/>
      <c r="CV50" s="1028"/>
      <c r="CW50" s="1026"/>
      <c r="CX50" s="1027"/>
      <c r="CY50" s="1027"/>
      <c r="CZ50" s="1027"/>
      <c r="DA50" s="1028"/>
      <c r="DB50" s="1026"/>
      <c r="DC50" s="1027"/>
      <c r="DD50" s="1027"/>
      <c r="DE50" s="1027"/>
      <c r="DF50" s="1028"/>
      <c r="DG50" s="1026"/>
      <c r="DH50" s="1027"/>
      <c r="DI50" s="1027"/>
      <c r="DJ50" s="1027"/>
      <c r="DK50" s="1028"/>
      <c r="DL50" s="1026"/>
      <c r="DM50" s="1027"/>
      <c r="DN50" s="1027"/>
      <c r="DO50" s="1027"/>
      <c r="DP50" s="1028"/>
      <c r="DQ50" s="1026"/>
      <c r="DR50" s="1027"/>
      <c r="DS50" s="1027"/>
      <c r="DT50" s="1027"/>
      <c r="DU50" s="1028"/>
      <c r="DV50" s="1029"/>
      <c r="DW50" s="1030"/>
      <c r="DX50" s="1030"/>
      <c r="DY50" s="1030"/>
      <c r="DZ50" s="1031"/>
      <c r="EA50" s="218"/>
    </row>
    <row r="51" spans="1:131" ht="26.25" customHeight="1" x14ac:dyDescent="0.2">
      <c r="A51" s="226">
        <v>24</v>
      </c>
      <c r="B51" s="1066"/>
      <c r="C51" s="1067"/>
      <c r="D51" s="1067"/>
      <c r="E51" s="1067"/>
      <c r="F51" s="1067"/>
      <c r="G51" s="1067"/>
      <c r="H51" s="1067"/>
      <c r="I51" s="1067"/>
      <c r="J51" s="1067"/>
      <c r="K51" s="1067"/>
      <c r="L51" s="1067"/>
      <c r="M51" s="1067"/>
      <c r="N51" s="1067"/>
      <c r="O51" s="1067"/>
      <c r="P51" s="1068"/>
      <c r="Q51" s="1069"/>
      <c r="R51" s="1018"/>
      <c r="S51" s="1018"/>
      <c r="T51" s="1018"/>
      <c r="U51" s="1018"/>
      <c r="V51" s="1018"/>
      <c r="W51" s="1018"/>
      <c r="X51" s="1018"/>
      <c r="Y51" s="1018"/>
      <c r="Z51" s="1018"/>
      <c r="AA51" s="1018"/>
      <c r="AB51" s="1018"/>
      <c r="AC51" s="1018"/>
      <c r="AD51" s="1018"/>
      <c r="AE51" s="1070"/>
      <c r="AF51" s="1071"/>
      <c r="AG51" s="1072"/>
      <c r="AH51" s="1072"/>
      <c r="AI51" s="1072"/>
      <c r="AJ51" s="1073"/>
      <c r="AK51" s="1061"/>
      <c r="AL51" s="1018"/>
      <c r="AM51" s="1018"/>
      <c r="AN51" s="1018"/>
      <c r="AO51" s="1018"/>
      <c r="AP51" s="1018"/>
      <c r="AQ51" s="1018"/>
      <c r="AR51" s="1018"/>
      <c r="AS51" s="1018"/>
      <c r="AT51" s="1018"/>
      <c r="AU51" s="1018"/>
      <c r="AV51" s="1018"/>
      <c r="AW51" s="1018"/>
      <c r="AX51" s="1018"/>
      <c r="AY51" s="1018"/>
      <c r="AZ51" s="1062"/>
      <c r="BA51" s="1062"/>
      <c r="BB51" s="1062"/>
      <c r="BC51" s="1062"/>
      <c r="BD51" s="1062"/>
      <c r="BE51" s="1008"/>
      <c r="BF51" s="1008"/>
      <c r="BG51" s="1008"/>
      <c r="BH51" s="1008"/>
      <c r="BI51" s="1009"/>
      <c r="BJ51" s="220"/>
      <c r="BK51" s="220"/>
      <c r="BL51" s="220"/>
      <c r="BM51" s="220"/>
      <c r="BN51" s="220"/>
      <c r="BO51" s="229"/>
      <c r="BP51" s="229"/>
      <c r="BQ51" s="226">
        <v>45</v>
      </c>
      <c r="BR51" s="227"/>
      <c r="BS51" s="1029"/>
      <c r="BT51" s="1030"/>
      <c r="BU51" s="1030"/>
      <c r="BV51" s="1030"/>
      <c r="BW51" s="1030"/>
      <c r="BX51" s="1030"/>
      <c r="BY51" s="1030"/>
      <c r="BZ51" s="1030"/>
      <c r="CA51" s="1030"/>
      <c r="CB51" s="1030"/>
      <c r="CC51" s="1030"/>
      <c r="CD51" s="1030"/>
      <c r="CE51" s="1030"/>
      <c r="CF51" s="1030"/>
      <c r="CG51" s="1051"/>
      <c r="CH51" s="1026"/>
      <c r="CI51" s="1027"/>
      <c r="CJ51" s="1027"/>
      <c r="CK51" s="1027"/>
      <c r="CL51" s="1028"/>
      <c r="CM51" s="1026"/>
      <c r="CN51" s="1027"/>
      <c r="CO51" s="1027"/>
      <c r="CP51" s="1027"/>
      <c r="CQ51" s="1028"/>
      <c r="CR51" s="1026"/>
      <c r="CS51" s="1027"/>
      <c r="CT51" s="1027"/>
      <c r="CU51" s="1027"/>
      <c r="CV51" s="1028"/>
      <c r="CW51" s="1026"/>
      <c r="CX51" s="1027"/>
      <c r="CY51" s="1027"/>
      <c r="CZ51" s="1027"/>
      <c r="DA51" s="1028"/>
      <c r="DB51" s="1026"/>
      <c r="DC51" s="1027"/>
      <c r="DD51" s="1027"/>
      <c r="DE51" s="1027"/>
      <c r="DF51" s="1028"/>
      <c r="DG51" s="1026"/>
      <c r="DH51" s="1027"/>
      <c r="DI51" s="1027"/>
      <c r="DJ51" s="1027"/>
      <c r="DK51" s="1028"/>
      <c r="DL51" s="1026"/>
      <c r="DM51" s="1027"/>
      <c r="DN51" s="1027"/>
      <c r="DO51" s="1027"/>
      <c r="DP51" s="1028"/>
      <c r="DQ51" s="1026"/>
      <c r="DR51" s="1027"/>
      <c r="DS51" s="1027"/>
      <c r="DT51" s="1027"/>
      <c r="DU51" s="1028"/>
      <c r="DV51" s="1029"/>
      <c r="DW51" s="1030"/>
      <c r="DX51" s="1030"/>
      <c r="DY51" s="1030"/>
      <c r="DZ51" s="1031"/>
      <c r="EA51" s="218"/>
    </row>
    <row r="52" spans="1:131" ht="26.25" customHeight="1" x14ac:dyDescent="0.2">
      <c r="A52" s="226">
        <v>25</v>
      </c>
      <c r="B52" s="1066"/>
      <c r="C52" s="1067"/>
      <c r="D52" s="1067"/>
      <c r="E52" s="1067"/>
      <c r="F52" s="1067"/>
      <c r="G52" s="1067"/>
      <c r="H52" s="1067"/>
      <c r="I52" s="1067"/>
      <c r="J52" s="1067"/>
      <c r="K52" s="1067"/>
      <c r="L52" s="1067"/>
      <c r="M52" s="1067"/>
      <c r="N52" s="1067"/>
      <c r="O52" s="1067"/>
      <c r="P52" s="1068"/>
      <c r="Q52" s="1069"/>
      <c r="R52" s="1018"/>
      <c r="S52" s="1018"/>
      <c r="T52" s="1018"/>
      <c r="U52" s="1018"/>
      <c r="V52" s="1018"/>
      <c r="W52" s="1018"/>
      <c r="X52" s="1018"/>
      <c r="Y52" s="1018"/>
      <c r="Z52" s="1018"/>
      <c r="AA52" s="1018"/>
      <c r="AB52" s="1018"/>
      <c r="AC52" s="1018"/>
      <c r="AD52" s="1018"/>
      <c r="AE52" s="1070"/>
      <c r="AF52" s="1071"/>
      <c r="AG52" s="1072"/>
      <c r="AH52" s="1072"/>
      <c r="AI52" s="1072"/>
      <c r="AJ52" s="1073"/>
      <c r="AK52" s="1061"/>
      <c r="AL52" s="1018"/>
      <c r="AM52" s="1018"/>
      <c r="AN52" s="1018"/>
      <c r="AO52" s="1018"/>
      <c r="AP52" s="1018"/>
      <c r="AQ52" s="1018"/>
      <c r="AR52" s="1018"/>
      <c r="AS52" s="1018"/>
      <c r="AT52" s="1018"/>
      <c r="AU52" s="1018"/>
      <c r="AV52" s="1018"/>
      <c r="AW52" s="1018"/>
      <c r="AX52" s="1018"/>
      <c r="AY52" s="1018"/>
      <c r="AZ52" s="1062"/>
      <c r="BA52" s="1062"/>
      <c r="BB52" s="1062"/>
      <c r="BC52" s="1062"/>
      <c r="BD52" s="1062"/>
      <c r="BE52" s="1008"/>
      <c r="BF52" s="1008"/>
      <c r="BG52" s="1008"/>
      <c r="BH52" s="1008"/>
      <c r="BI52" s="1009"/>
      <c r="BJ52" s="220"/>
      <c r="BK52" s="220"/>
      <c r="BL52" s="220"/>
      <c r="BM52" s="220"/>
      <c r="BN52" s="220"/>
      <c r="BO52" s="229"/>
      <c r="BP52" s="229"/>
      <c r="BQ52" s="226">
        <v>46</v>
      </c>
      <c r="BR52" s="227"/>
      <c r="BS52" s="1029"/>
      <c r="BT52" s="1030"/>
      <c r="BU52" s="1030"/>
      <c r="BV52" s="1030"/>
      <c r="BW52" s="1030"/>
      <c r="BX52" s="1030"/>
      <c r="BY52" s="1030"/>
      <c r="BZ52" s="1030"/>
      <c r="CA52" s="1030"/>
      <c r="CB52" s="1030"/>
      <c r="CC52" s="1030"/>
      <c r="CD52" s="1030"/>
      <c r="CE52" s="1030"/>
      <c r="CF52" s="1030"/>
      <c r="CG52" s="1051"/>
      <c r="CH52" s="1026"/>
      <c r="CI52" s="1027"/>
      <c r="CJ52" s="1027"/>
      <c r="CK52" s="1027"/>
      <c r="CL52" s="1028"/>
      <c r="CM52" s="1026"/>
      <c r="CN52" s="1027"/>
      <c r="CO52" s="1027"/>
      <c r="CP52" s="1027"/>
      <c r="CQ52" s="1028"/>
      <c r="CR52" s="1026"/>
      <c r="CS52" s="1027"/>
      <c r="CT52" s="1027"/>
      <c r="CU52" s="1027"/>
      <c r="CV52" s="1028"/>
      <c r="CW52" s="1026"/>
      <c r="CX52" s="1027"/>
      <c r="CY52" s="1027"/>
      <c r="CZ52" s="1027"/>
      <c r="DA52" s="1028"/>
      <c r="DB52" s="1026"/>
      <c r="DC52" s="1027"/>
      <c r="DD52" s="1027"/>
      <c r="DE52" s="1027"/>
      <c r="DF52" s="1028"/>
      <c r="DG52" s="1026"/>
      <c r="DH52" s="1027"/>
      <c r="DI52" s="1027"/>
      <c r="DJ52" s="1027"/>
      <c r="DK52" s="1028"/>
      <c r="DL52" s="1026"/>
      <c r="DM52" s="1027"/>
      <c r="DN52" s="1027"/>
      <c r="DO52" s="1027"/>
      <c r="DP52" s="1028"/>
      <c r="DQ52" s="1026"/>
      <c r="DR52" s="1027"/>
      <c r="DS52" s="1027"/>
      <c r="DT52" s="1027"/>
      <c r="DU52" s="1028"/>
      <c r="DV52" s="1029"/>
      <c r="DW52" s="1030"/>
      <c r="DX52" s="1030"/>
      <c r="DY52" s="1030"/>
      <c r="DZ52" s="1031"/>
      <c r="EA52" s="218"/>
    </row>
    <row r="53" spans="1:131" ht="26.25" customHeight="1" x14ac:dyDescent="0.2">
      <c r="A53" s="226">
        <v>26</v>
      </c>
      <c r="B53" s="1066"/>
      <c r="C53" s="1067"/>
      <c r="D53" s="1067"/>
      <c r="E53" s="1067"/>
      <c r="F53" s="1067"/>
      <c r="G53" s="1067"/>
      <c r="H53" s="1067"/>
      <c r="I53" s="1067"/>
      <c r="J53" s="1067"/>
      <c r="K53" s="1067"/>
      <c r="L53" s="1067"/>
      <c r="M53" s="1067"/>
      <c r="N53" s="1067"/>
      <c r="O53" s="1067"/>
      <c r="P53" s="1068"/>
      <c r="Q53" s="1069"/>
      <c r="R53" s="1018"/>
      <c r="S53" s="1018"/>
      <c r="T53" s="1018"/>
      <c r="U53" s="1018"/>
      <c r="V53" s="1018"/>
      <c r="W53" s="1018"/>
      <c r="X53" s="1018"/>
      <c r="Y53" s="1018"/>
      <c r="Z53" s="1018"/>
      <c r="AA53" s="1018"/>
      <c r="AB53" s="1018"/>
      <c r="AC53" s="1018"/>
      <c r="AD53" s="1018"/>
      <c r="AE53" s="1070"/>
      <c r="AF53" s="1071"/>
      <c r="AG53" s="1072"/>
      <c r="AH53" s="1072"/>
      <c r="AI53" s="1072"/>
      <c r="AJ53" s="1073"/>
      <c r="AK53" s="1061"/>
      <c r="AL53" s="1018"/>
      <c r="AM53" s="1018"/>
      <c r="AN53" s="1018"/>
      <c r="AO53" s="1018"/>
      <c r="AP53" s="1018"/>
      <c r="AQ53" s="1018"/>
      <c r="AR53" s="1018"/>
      <c r="AS53" s="1018"/>
      <c r="AT53" s="1018"/>
      <c r="AU53" s="1018"/>
      <c r="AV53" s="1018"/>
      <c r="AW53" s="1018"/>
      <c r="AX53" s="1018"/>
      <c r="AY53" s="1018"/>
      <c r="AZ53" s="1062"/>
      <c r="BA53" s="1062"/>
      <c r="BB53" s="1062"/>
      <c r="BC53" s="1062"/>
      <c r="BD53" s="1062"/>
      <c r="BE53" s="1008"/>
      <c r="BF53" s="1008"/>
      <c r="BG53" s="1008"/>
      <c r="BH53" s="1008"/>
      <c r="BI53" s="1009"/>
      <c r="BJ53" s="220"/>
      <c r="BK53" s="220"/>
      <c r="BL53" s="220"/>
      <c r="BM53" s="220"/>
      <c r="BN53" s="220"/>
      <c r="BO53" s="229"/>
      <c r="BP53" s="229"/>
      <c r="BQ53" s="226">
        <v>47</v>
      </c>
      <c r="BR53" s="227"/>
      <c r="BS53" s="1029"/>
      <c r="BT53" s="1030"/>
      <c r="BU53" s="1030"/>
      <c r="BV53" s="1030"/>
      <c r="BW53" s="1030"/>
      <c r="BX53" s="1030"/>
      <c r="BY53" s="1030"/>
      <c r="BZ53" s="1030"/>
      <c r="CA53" s="1030"/>
      <c r="CB53" s="1030"/>
      <c r="CC53" s="1030"/>
      <c r="CD53" s="1030"/>
      <c r="CE53" s="1030"/>
      <c r="CF53" s="1030"/>
      <c r="CG53" s="1051"/>
      <c r="CH53" s="1026"/>
      <c r="CI53" s="1027"/>
      <c r="CJ53" s="1027"/>
      <c r="CK53" s="1027"/>
      <c r="CL53" s="1028"/>
      <c r="CM53" s="1026"/>
      <c r="CN53" s="1027"/>
      <c r="CO53" s="1027"/>
      <c r="CP53" s="1027"/>
      <c r="CQ53" s="1028"/>
      <c r="CR53" s="1026"/>
      <c r="CS53" s="1027"/>
      <c r="CT53" s="1027"/>
      <c r="CU53" s="1027"/>
      <c r="CV53" s="1028"/>
      <c r="CW53" s="1026"/>
      <c r="CX53" s="1027"/>
      <c r="CY53" s="1027"/>
      <c r="CZ53" s="1027"/>
      <c r="DA53" s="1028"/>
      <c r="DB53" s="1026"/>
      <c r="DC53" s="1027"/>
      <c r="DD53" s="1027"/>
      <c r="DE53" s="1027"/>
      <c r="DF53" s="1028"/>
      <c r="DG53" s="1026"/>
      <c r="DH53" s="1027"/>
      <c r="DI53" s="1027"/>
      <c r="DJ53" s="1027"/>
      <c r="DK53" s="1028"/>
      <c r="DL53" s="1026"/>
      <c r="DM53" s="1027"/>
      <c r="DN53" s="1027"/>
      <c r="DO53" s="1027"/>
      <c r="DP53" s="1028"/>
      <c r="DQ53" s="1026"/>
      <c r="DR53" s="1027"/>
      <c r="DS53" s="1027"/>
      <c r="DT53" s="1027"/>
      <c r="DU53" s="1028"/>
      <c r="DV53" s="1029"/>
      <c r="DW53" s="1030"/>
      <c r="DX53" s="1030"/>
      <c r="DY53" s="1030"/>
      <c r="DZ53" s="1031"/>
      <c r="EA53" s="218"/>
    </row>
    <row r="54" spans="1:131" ht="26.25" customHeight="1" x14ac:dyDescent="0.2">
      <c r="A54" s="226">
        <v>27</v>
      </c>
      <c r="B54" s="1066"/>
      <c r="C54" s="1067"/>
      <c r="D54" s="1067"/>
      <c r="E54" s="1067"/>
      <c r="F54" s="1067"/>
      <c r="G54" s="1067"/>
      <c r="H54" s="1067"/>
      <c r="I54" s="1067"/>
      <c r="J54" s="1067"/>
      <c r="K54" s="1067"/>
      <c r="L54" s="1067"/>
      <c r="M54" s="1067"/>
      <c r="N54" s="1067"/>
      <c r="O54" s="1067"/>
      <c r="P54" s="1068"/>
      <c r="Q54" s="1069"/>
      <c r="R54" s="1018"/>
      <c r="S54" s="1018"/>
      <c r="T54" s="1018"/>
      <c r="U54" s="1018"/>
      <c r="V54" s="1018"/>
      <c r="W54" s="1018"/>
      <c r="X54" s="1018"/>
      <c r="Y54" s="1018"/>
      <c r="Z54" s="1018"/>
      <c r="AA54" s="1018"/>
      <c r="AB54" s="1018"/>
      <c r="AC54" s="1018"/>
      <c r="AD54" s="1018"/>
      <c r="AE54" s="1070"/>
      <c r="AF54" s="1071"/>
      <c r="AG54" s="1072"/>
      <c r="AH54" s="1072"/>
      <c r="AI54" s="1072"/>
      <c r="AJ54" s="1073"/>
      <c r="AK54" s="1061"/>
      <c r="AL54" s="1018"/>
      <c r="AM54" s="1018"/>
      <c r="AN54" s="1018"/>
      <c r="AO54" s="1018"/>
      <c r="AP54" s="1018"/>
      <c r="AQ54" s="1018"/>
      <c r="AR54" s="1018"/>
      <c r="AS54" s="1018"/>
      <c r="AT54" s="1018"/>
      <c r="AU54" s="1018"/>
      <c r="AV54" s="1018"/>
      <c r="AW54" s="1018"/>
      <c r="AX54" s="1018"/>
      <c r="AY54" s="1018"/>
      <c r="AZ54" s="1062"/>
      <c r="BA54" s="1062"/>
      <c r="BB54" s="1062"/>
      <c r="BC54" s="1062"/>
      <c r="BD54" s="1062"/>
      <c r="BE54" s="1008"/>
      <c r="BF54" s="1008"/>
      <c r="BG54" s="1008"/>
      <c r="BH54" s="1008"/>
      <c r="BI54" s="1009"/>
      <c r="BJ54" s="220"/>
      <c r="BK54" s="220"/>
      <c r="BL54" s="220"/>
      <c r="BM54" s="220"/>
      <c r="BN54" s="220"/>
      <c r="BO54" s="229"/>
      <c r="BP54" s="229"/>
      <c r="BQ54" s="226">
        <v>48</v>
      </c>
      <c r="BR54" s="227"/>
      <c r="BS54" s="1029"/>
      <c r="BT54" s="1030"/>
      <c r="BU54" s="1030"/>
      <c r="BV54" s="1030"/>
      <c r="BW54" s="1030"/>
      <c r="BX54" s="1030"/>
      <c r="BY54" s="1030"/>
      <c r="BZ54" s="1030"/>
      <c r="CA54" s="1030"/>
      <c r="CB54" s="1030"/>
      <c r="CC54" s="1030"/>
      <c r="CD54" s="1030"/>
      <c r="CE54" s="1030"/>
      <c r="CF54" s="1030"/>
      <c r="CG54" s="1051"/>
      <c r="CH54" s="1026"/>
      <c r="CI54" s="1027"/>
      <c r="CJ54" s="1027"/>
      <c r="CK54" s="1027"/>
      <c r="CL54" s="1028"/>
      <c r="CM54" s="1026"/>
      <c r="CN54" s="1027"/>
      <c r="CO54" s="1027"/>
      <c r="CP54" s="1027"/>
      <c r="CQ54" s="1028"/>
      <c r="CR54" s="1026"/>
      <c r="CS54" s="1027"/>
      <c r="CT54" s="1027"/>
      <c r="CU54" s="1027"/>
      <c r="CV54" s="1028"/>
      <c r="CW54" s="1026"/>
      <c r="CX54" s="1027"/>
      <c r="CY54" s="1027"/>
      <c r="CZ54" s="1027"/>
      <c r="DA54" s="1028"/>
      <c r="DB54" s="1026"/>
      <c r="DC54" s="1027"/>
      <c r="DD54" s="1027"/>
      <c r="DE54" s="1027"/>
      <c r="DF54" s="1028"/>
      <c r="DG54" s="1026"/>
      <c r="DH54" s="1027"/>
      <c r="DI54" s="1027"/>
      <c r="DJ54" s="1027"/>
      <c r="DK54" s="1028"/>
      <c r="DL54" s="1026"/>
      <c r="DM54" s="1027"/>
      <c r="DN54" s="1027"/>
      <c r="DO54" s="1027"/>
      <c r="DP54" s="1028"/>
      <c r="DQ54" s="1026"/>
      <c r="DR54" s="1027"/>
      <c r="DS54" s="1027"/>
      <c r="DT54" s="1027"/>
      <c r="DU54" s="1028"/>
      <c r="DV54" s="1029"/>
      <c r="DW54" s="1030"/>
      <c r="DX54" s="1030"/>
      <c r="DY54" s="1030"/>
      <c r="DZ54" s="1031"/>
      <c r="EA54" s="218"/>
    </row>
    <row r="55" spans="1:131" ht="26.25" customHeight="1" x14ac:dyDescent="0.2">
      <c r="A55" s="226">
        <v>28</v>
      </c>
      <c r="B55" s="1066"/>
      <c r="C55" s="1067"/>
      <c r="D55" s="1067"/>
      <c r="E55" s="1067"/>
      <c r="F55" s="1067"/>
      <c r="G55" s="1067"/>
      <c r="H55" s="1067"/>
      <c r="I55" s="1067"/>
      <c r="J55" s="1067"/>
      <c r="K55" s="1067"/>
      <c r="L55" s="1067"/>
      <c r="M55" s="1067"/>
      <c r="N55" s="1067"/>
      <c r="O55" s="1067"/>
      <c r="P55" s="1068"/>
      <c r="Q55" s="1069"/>
      <c r="R55" s="1018"/>
      <c r="S55" s="1018"/>
      <c r="T55" s="1018"/>
      <c r="U55" s="1018"/>
      <c r="V55" s="1018"/>
      <c r="W55" s="1018"/>
      <c r="X55" s="1018"/>
      <c r="Y55" s="1018"/>
      <c r="Z55" s="1018"/>
      <c r="AA55" s="1018"/>
      <c r="AB55" s="1018"/>
      <c r="AC55" s="1018"/>
      <c r="AD55" s="1018"/>
      <c r="AE55" s="1070"/>
      <c r="AF55" s="1071"/>
      <c r="AG55" s="1072"/>
      <c r="AH55" s="1072"/>
      <c r="AI55" s="1072"/>
      <c r="AJ55" s="1073"/>
      <c r="AK55" s="1061"/>
      <c r="AL55" s="1018"/>
      <c r="AM55" s="1018"/>
      <c r="AN55" s="1018"/>
      <c r="AO55" s="1018"/>
      <c r="AP55" s="1018"/>
      <c r="AQ55" s="1018"/>
      <c r="AR55" s="1018"/>
      <c r="AS55" s="1018"/>
      <c r="AT55" s="1018"/>
      <c r="AU55" s="1018"/>
      <c r="AV55" s="1018"/>
      <c r="AW55" s="1018"/>
      <c r="AX55" s="1018"/>
      <c r="AY55" s="1018"/>
      <c r="AZ55" s="1062"/>
      <c r="BA55" s="1062"/>
      <c r="BB55" s="1062"/>
      <c r="BC55" s="1062"/>
      <c r="BD55" s="1062"/>
      <c r="BE55" s="1008"/>
      <c r="BF55" s="1008"/>
      <c r="BG55" s="1008"/>
      <c r="BH55" s="1008"/>
      <c r="BI55" s="1009"/>
      <c r="BJ55" s="220"/>
      <c r="BK55" s="220"/>
      <c r="BL55" s="220"/>
      <c r="BM55" s="220"/>
      <c r="BN55" s="220"/>
      <c r="BO55" s="229"/>
      <c r="BP55" s="229"/>
      <c r="BQ55" s="226">
        <v>49</v>
      </c>
      <c r="BR55" s="227"/>
      <c r="BS55" s="1029"/>
      <c r="BT55" s="1030"/>
      <c r="BU55" s="1030"/>
      <c r="BV55" s="1030"/>
      <c r="BW55" s="1030"/>
      <c r="BX55" s="1030"/>
      <c r="BY55" s="1030"/>
      <c r="BZ55" s="1030"/>
      <c r="CA55" s="1030"/>
      <c r="CB55" s="1030"/>
      <c r="CC55" s="1030"/>
      <c r="CD55" s="1030"/>
      <c r="CE55" s="1030"/>
      <c r="CF55" s="1030"/>
      <c r="CG55" s="1051"/>
      <c r="CH55" s="1026"/>
      <c r="CI55" s="1027"/>
      <c r="CJ55" s="1027"/>
      <c r="CK55" s="1027"/>
      <c r="CL55" s="1028"/>
      <c r="CM55" s="1026"/>
      <c r="CN55" s="1027"/>
      <c r="CO55" s="1027"/>
      <c r="CP55" s="1027"/>
      <c r="CQ55" s="1028"/>
      <c r="CR55" s="1026"/>
      <c r="CS55" s="1027"/>
      <c r="CT55" s="1027"/>
      <c r="CU55" s="1027"/>
      <c r="CV55" s="1028"/>
      <c r="CW55" s="1026"/>
      <c r="CX55" s="1027"/>
      <c r="CY55" s="1027"/>
      <c r="CZ55" s="1027"/>
      <c r="DA55" s="1028"/>
      <c r="DB55" s="1026"/>
      <c r="DC55" s="1027"/>
      <c r="DD55" s="1027"/>
      <c r="DE55" s="1027"/>
      <c r="DF55" s="1028"/>
      <c r="DG55" s="1026"/>
      <c r="DH55" s="1027"/>
      <c r="DI55" s="1027"/>
      <c r="DJ55" s="1027"/>
      <c r="DK55" s="1028"/>
      <c r="DL55" s="1026"/>
      <c r="DM55" s="1027"/>
      <c r="DN55" s="1027"/>
      <c r="DO55" s="1027"/>
      <c r="DP55" s="1028"/>
      <c r="DQ55" s="1026"/>
      <c r="DR55" s="1027"/>
      <c r="DS55" s="1027"/>
      <c r="DT55" s="1027"/>
      <c r="DU55" s="1028"/>
      <c r="DV55" s="1029"/>
      <c r="DW55" s="1030"/>
      <c r="DX55" s="1030"/>
      <c r="DY55" s="1030"/>
      <c r="DZ55" s="1031"/>
      <c r="EA55" s="218"/>
    </row>
    <row r="56" spans="1:131" ht="26.25" customHeight="1" x14ac:dyDescent="0.2">
      <c r="A56" s="226">
        <v>29</v>
      </c>
      <c r="B56" s="1066"/>
      <c r="C56" s="1067"/>
      <c r="D56" s="1067"/>
      <c r="E56" s="1067"/>
      <c r="F56" s="1067"/>
      <c r="G56" s="1067"/>
      <c r="H56" s="1067"/>
      <c r="I56" s="1067"/>
      <c r="J56" s="1067"/>
      <c r="K56" s="1067"/>
      <c r="L56" s="1067"/>
      <c r="M56" s="1067"/>
      <c r="N56" s="1067"/>
      <c r="O56" s="1067"/>
      <c r="P56" s="1068"/>
      <c r="Q56" s="1069"/>
      <c r="R56" s="1018"/>
      <c r="S56" s="1018"/>
      <c r="T56" s="1018"/>
      <c r="U56" s="1018"/>
      <c r="V56" s="1018"/>
      <c r="W56" s="1018"/>
      <c r="X56" s="1018"/>
      <c r="Y56" s="1018"/>
      <c r="Z56" s="1018"/>
      <c r="AA56" s="1018"/>
      <c r="AB56" s="1018"/>
      <c r="AC56" s="1018"/>
      <c r="AD56" s="1018"/>
      <c r="AE56" s="1070"/>
      <c r="AF56" s="1071"/>
      <c r="AG56" s="1072"/>
      <c r="AH56" s="1072"/>
      <c r="AI56" s="1072"/>
      <c r="AJ56" s="1073"/>
      <c r="AK56" s="1061"/>
      <c r="AL56" s="1018"/>
      <c r="AM56" s="1018"/>
      <c r="AN56" s="1018"/>
      <c r="AO56" s="1018"/>
      <c r="AP56" s="1018"/>
      <c r="AQ56" s="1018"/>
      <c r="AR56" s="1018"/>
      <c r="AS56" s="1018"/>
      <c r="AT56" s="1018"/>
      <c r="AU56" s="1018"/>
      <c r="AV56" s="1018"/>
      <c r="AW56" s="1018"/>
      <c r="AX56" s="1018"/>
      <c r="AY56" s="1018"/>
      <c r="AZ56" s="1062"/>
      <c r="BA56" s="1062"/>
      <c r="BB56" s="1062"/>
      <c r="BC56" s="1062"/>
      <c r="BD56" s="1062"/>
      <c r="BE56" s="1008"/>
      <c r="BF56" s="1008"/>
      <c r="BG56" s="1008"/>
      <c r="BH56" s="1008"/>
      <c r="BI56" s="1009"/>
      <c r="BJ56" s="220"/>
      <c r="BK56" s="220"/>
      <c r="BL56" s="220"/>
      <c r="BM56" s="220"/>
      <c r="BN56" s="220"/>
      <c r="BO56" s="229"/>
      <c r="BP56" s="229"/>
      <c r="BQ56" s="226">
        <v>50</v>
      </c>
      <c r="BR56" s="227"/>
      <c r="BS56" s="1029"/>
      <c r="BT56" s="1030"/>
      <c r="BU56" s="1030"/>
      <c r="BV56" s="1030"/>
      <c r="BW56" s="1030"/>
      <c r="BX56" s="1030"/>
      <c r="BY56" s="1030"/>
      <c r="BZ56" s="1030"/>
      <c r="CA56" s="1030"/>
      <c r="CB56" s="1030"/>
      <c r="CC56" s="1030"/>
      <c r="CD56" s="1030"/>
      <c r="CE56" s="1030"/>
      <c r="CF56" s="1030"/>
      <c r="CG56" s="1051"/>
      <c r="CH56" s="1026"/>
      <c r="CI56" s="1027"/>
      <c r="CJ56" s="1027"/>
      <c r="CK56" s="1027"/>
      <c r="CL56" s="1028"/>
      <c r="CM56" s="1026"/>
      <c r="CN56" s="1027"/>
      <c r="CO56" s="1027"/>
      <c r="CP56" s="1027"/>
      <c r="CQ56" s="1028"/>
      <c r="CR56" s="1026"/>
      <c r="CS56" s="1027"/>
      <c r="CT56" s="1027"/>
      <c r="CU56" s="1027"/>
      <c r="CV56" s="1028"/>
      <c r="CW56" s="1026"/>
      <c r="CX56" s="1027"/>
      <c r="CY56" s="1027"/>
      <c r="CZ56" s="1027"/>
      <c r="DA56" s="1028"/>
      <c r="DB56" s="1026"/>
      <c r="DC56" s="1027"/>
      <c r="DD56" s="1027"/>
      <c r="DE56" s="1027"/>
      <c r="DF56" s="1028"/>
      <c r="DG56" s="1026"/>
      <c r="DH56" s="1027"/>
      <c r="DI56" s="1027"/>
      <c r="DJ56" s="1027"/>
      <c r="DK56" s="1028"/>
      <c r="DL56" s="1026"/>
      <c r="DM56" s="1027"/>
      <c r="DN56" s="1027"/>
      <c r="DO56" s="1027"/>
      <c r="DP56" s="1028"/>
      <c r="DQ56" s="1026"/>
      <c r="DR56" s="1027"/>
      <c r="DS56" s="1027"/>
      <c r="DT56" s="1027"/>
      <c r="DU56" s="1028"/>
      <c r="DV56" s="1029"/>
      <c r="DW56" s="1030"/>
      <c r="DX56" s="1030"/>
      <c r="DY56" s="1030"/>
      <c r="DZ56" s="1031"/>
      <c r="EA56" s="218"/>
    </row>
    <row r="57" spans="1:131" ht="26.25" customHeight="1" x14ac:dyDescent="0.2">
      <c r="A57" s="226">
        <v>30</v>
      </c>
      <c r="B57" s="1066"/>
      <c r="C57" s="1067"/>
      <c r="D57" s="1067"/>
      <c r="E57" s="1067"/>
      <c r="F57" s="1067"/>
      <c r="G57" s="1067"/>
      <c r="H57" s="1067"/>
      <c r="I57" s="1067"/>
      <c r="J57" s="1067"/>
      <c r="K57" s="1067"/>
      <c r="L57" s="1067"/>
      <c r="M57" s="1067"/>
      <c r="N57" s="1067"/>
      <c r="O57" s="1067"/>
      <c r="P57" s="1068"/>
      <c r="Q57" s="1069"/>
      <c r="R57" s="1018"/>
      <c r="S57" s="1018"/>
      <c r="T57" s="1018"/>
      <c r="U57" s="1018"/>
      <c r="V57" s="1018"/>
      <c r="W57" s="1018"/>
      <c r="X57" s="1018"/>
      <c r="Y57" s="1018"/>
      <c r="Z57" s="1018"/>
      <c r="AA57" s="1018"/>
      <c r="AB57" s="1018"/>
      <c r="AC57" s="1018"/>
      <c r="AD57" s="1018"/>
      <c r="AE57" s="1070"/>
      <c r="AF57" s="1071"/>
      <c r="AG57" s="1072"/>
      <c r="AH57" s="1072"/>
      <c r="AI57" s="1072"/>
      <c r="AJ57" s="1073"/>
      <c r="AK57" s="1061"/>
      <c r="AL57" s="1018"/>
      <c r="AM57" s="1018"/>
      <c r="AN57" s="1018"/>
      <c r="AO57" s="1018"/>
      <c r="AP57" s="1018"/>
      <c r="AQ57" s="1018"/>
      <c r="AR57" s="1018"/>
      <c r="AS57" s="1018"/>
      <c r="AT57" s="1018"/>
      <c r="AU57" s="1018"/>
      <c r="AV57" s="1018"/>
      <c r="AW57" s="1018"/>
      <c r="AX57" s="1018"/>
      <c r="AY57" s="1018"/>
      <c r="AZ57" s="1062"/>
      <c r="BA57" s="1062"/>
      <c r="BB57" s="1062"/>
      <c r="BC57" s="1062"/>
      <c r="BD57" s="1062"/>
      <c r="BE57" s="1008"/>
      <c r="BF57" s="1008"/>
      <c r="BG57" s="1008"/>
      <c r="BH57" s="1008"/>
      <c r="BI57" s="1009"/>
      <c r="BJ57" s="220"/>
      <c r="BK57" s="220"/>
      <c r="BL57" s="220"/>
      <c r="BM57" s="220"/>
      <c r="BN57" s="220"/>
      <c r="BO57" s="229"/>
      <c r="BP57" s="229"/>
      <c r="BQ57" s="226">
        <v>51</v>
      </c>
      <c r="BR57" s="227"/>
      <c r="BS57" s="1029"/>
      <c r="BT57" s="1030"/>
      <c r="BU57" s="1030"/>
      <c r="BV57" s="1030"/>
      <c r="BW57" s="1030"/>
      <c r="BX57" s="1030"/>
      <c r="BY57" s="1030"/>
      <c r="BZ57" s="1030"/>
      <c r="CA57" s="1030"/>
      <c r="CB57" s="1030"/>
      <c r="CC57" s="1030"/>
      <c r="CD57" s="1030"/>
      <c r="CE57" s="1030"/>
      <c r="CF57" s="1030"/>
      <c r="CG57" s="1051"/>
      <c r="CH57" s="1026"/>
      <c r="CI57" s="1027"/>
      <c r="CJ57" s="1027"/>
      <c r="CK57" s="1027"/>
      <c r="CL57" s="1028"/>
      <c r="CM57" s="1026"/>
      <c r="CN57" s="1027"/>
      <c r="CO57" s="1027"/>
      <c r="CP57" s="1027"/>
      <c r="CQ57" s="1028"/>
      <c r="CR57" s="1026"/>
      <c r="CS57" s="1027"/>
      <c r="CT57" s="1027"/>
      <c r="CU57" s="1027"/>
      <c r="CV57" s="1028"/>
      <c r="CW57" s="1026"/>
      <c r="CX57" s="1027"/>
      <c r="CY57" s="1027"/>
      <c r="CZ57" s="1027"/>
      <c r="DA57" s="1028"/>
      <c r="DB57" s="1026"/>
      <c r="DC57" s="1027"/>
      <c r="DD57" s="1027"/>
      <c r="DE57" s="1027"/>
      <c r="DF57" s="1028"/>
      <c r="DG57" s="1026"/>
      <c r="DH57" s="1027"/>
      <c r="DI57" s="1027"/>
      <c r="DJ57" s="1027"/>
      <c r="DK57" s="1028"/>
      <c r="DL57" s="1026"/>
      <c r="DM57" s="1027"/>
      <c r="DN57" s="1027"/>
      <c r="DO57" s="1027"/>
      <c r="DP57" s="1028"/>
      <c r="DQ57" s="1026"/>
      <c r="DR57" s="1027"/>
      <c r="DS57" s="1027"/>
      <c r="DT57" s="1027"/>
      <c r="DU57" s="1028"/>
      <c r="DV57" s="1029"/>
      <c r="DW57" s="1030"/>
      <c r="DX57" s="1030"/>
      <c r="DY57" s="1030"/>
      <c r="DZ57" s="1031"/>
      <c r="EA57" s="218"/>
    </row>
    <row r="58" spans="1:131" ht="26.25" customHeight="1" x14ac:dyDescent="0.2">
      <c r="A58" s="226">
        <v>31</v>
      </c>
      <c r="B58" s="1066"/>
      <c r="C58" s="1067"/>
      <c r="D58" s="1067"/>
      <c r="E58" s="1067"/>
      <c r="F58" s="1067"/>
      <c r="G58" s="1067"/>
      <c r="H58" s="1067"/>
      <c r="I58" s="1067"/>
      <c r="J58" s="1067"/>
      <c r="K58" s="1067"/>
      <c r="L58" s="1067"/>
      <c r="M58" s="1067"/>
      <c r="N58" s="1067"/>
      <c r="O58" s="1067"/>
      <c r="P58" s="1068"/>
      <c r="Q58" s="1069"/>
      <c r="R58" s="1018"/>
      <c r="S58" s="1018"/>
      <c r="T58" s="1018"/>
      <c r="U58" s="1018"/>
      <c r="V58" s="1018"/>
      <c r="W58" s="1018"/>
      <c r="X58" s="1018"/>
      <c r="Y58" s="1018"/>
      <c r="Z58" s="1018"/>
      <c r="AA58" s="1018"/>
      <c r="AB58" s="1018"/>
      <c r="AC58" s="1018"/>
      <c r="AD58" s="1018"/>
      <c r="AE58" s="1070"/>
      <c r="AF58" s="1071"/>
      <c r="AG58" s="1072"/>
      <c r="AH58" s="1072"/>
      <c r="AI58" s="1072"/>
      <c r="AJ58" s="1073"/>
      <c r="AK58" s="1061"/>
      <c r="AL58" s="1018"/>
      <c r="AM58" s="1018"/>
      <c r="AN58" s="1018"/>
      <c r="AO58" s="1018"/>
      <c r="AP58" s="1018"/>
      <c r="AQ58" s="1018"/>
      <c r="AR58" s="1018"/>
      <c r="AS58" s="1018"/>
      <c r="AT58" s="1018"/>
      <c r="AU58" s="1018"/>
      <c r="AV58" s="1018"/>
      <c r="AW58" s="1018"/>
      <c r="AX58" s="1018"/>
      <c r="AY58" s="1018"/>
      <c r="AZ58" s="1062"/>
      <c r="BA58" s="1062"/>
      <c r="BB58" s="1062"/>
      <c r="BC58" s="1062"/>
      <c r="BD58" s="1062"/>
      <c r="BE58" s="1008"/>
      <c r="BF58" s="1008"/>
      <c r="BG58" s="1008"/>
      <c r="BH58" s="1008"/>
      <c r="BI58" s="1009"/>
      <c r="BJ58" s="220"/>
      <c r="BK58" s="220"/>
      <c r="BL58" s="220"/>
      <c r="BM58" s="220"/>
      <c r="BN58" s="220"/>
      <c r="BO58" s="229"/>
      <c r="BP58" s="229"/>
      <c r="BQ58" s="226">
        <v>52</v>
      </c>
      <c r="BR58" s="227"/>
      <c r="BS58" s="1029"/>
      <c r="BT58" s="1030"/>
      <c r="BU58" s="1030"/>
      <c r="BV58" s="1030"/>
      <c r="BW58" s="1030"/>
      <c r="BX58" s="1030"/>
      <c r="BY58" s="1030"/>
      <c r="BZ58" s="1030"/>
      <c r="CA58" s="1030"/>
      <c r="CB58" s="1030"/>
      <c r="CC58" s="1030"/>
      <c r="CD58" s="1030"/>
      <c r="CE58" s="1030"/>
      <c r="CF58" s="1030"/>
      <c r="CG58" s="1051"/>
      <c r="CH58" s="1026"/>
      <c r="CI58" s="1027"/>
      <c r="CJ58" s="1027"/>
      <c r="CK58" s="1027"/>
      <c r="CL58" s="1028"/>
      <c r="CM58" s="1026"/>
      <c r="CN58" s="1027"/>
      <c r="CO58" s="1027"/>
      <c r="CP58" s="1027"/>
      <c r="CQ58" s="1028"/>
      <c r="CR58" s="1026"/>
      <c r="CS58" s="1027"/>
      <c r="CT58" s="1027"/>
      <c r="CU58" s="1027"/>
      <c r="CV58" s="1028"/>
      <c r="CW58" s="1026"/>
      <c r="CX58" s="1027"/>
      <c r="CY58" s="1027"/>
      <c r="CZ58" s="1027"/>
      <c r="DA58" s="1028"/>
      <c r="DB58" s="1026"/>
      <c r="DC58" s="1027"/>
      <c r="DD58" s="1027"/>
      <c r="DE58" s="1027"/>
      <c r="DF58" s="1028"/>
      <c r="DG58" s="1026"/>
      <c r="DH58" s="1027"/>
      <c r="DI58" s="1027"/>
      <c r="DJ58" s="1027"/>
      <c r="DK58" s="1028"/>
      <c r="DL58" s="1026"/>
      <c r="DM58" s="1027"/>
      <c r="DN58" s="1027"/>
      <c r="DO58" s="1027"/>
      <c r="DP58" s="1028"/>
      <c r="DQ58" s="1026"/>
      <c r="DR58" s="1027"/>
      <c r="DS58" s="1027"/>
      <c r="DT58" s="1027"/>
      <c r="DU58" s="1028"/>
      <c r="DV58" s="1029"/>
      <c r="DW58" s="1030"/>
      <c r="DX58" s="1030"/>
      <c r="DY58" s="1030"/>
      <c r="DZ58" s="1031"/>
      <c r="EA58" s="218"/>
    </row>
    <row r="59" spans="1:131" ht="26.25" customHeight="1" x14ac:dyDescent="0.2">
      <c r="A59" s="226">
        <v>32</v>
      </c>
      <c r="B59" s="1066"/>
      <c r="C59" s="1067"/>
      <c r="D59" s="1067"/>
      <c r="E59" s="1067"/>
      <c r="F59" s="1067"/>
      <c r="G59" s="1067"/>
      <c r="H59" s="1067"/>
      <c r="I59" s="1067"/>
      <c r="J59" s="1067"/>
      <c r="K59" s="1067"/>
      <c r="L59" s="1067"/>
      <c r="M59" s="1067"/>
      <c r="N59" s="1067"/>
      <c r="O59" s="1067"/>
      <c r="P59" s="1068"/>
      <c r="Q59" s="1069"/>
      <c r="R59" s="1018"/>
      <c r="S59" s="1018"/>
      <c r="T59" s="1018"/>
      <c r="U59" s="1018"/>
      <c r="V59" s="1018"/>
      <c r="W59" s="1018"/>
      <c r="X59" s="1018"/>
      <c r="Y59" s="1018"/>
      <c r="Z59" s="1018"/>
      <c r="AA59" s="1018"/>
      <c r="AB59" s="1018"/>
      <c r="AC59" s="1018"/>
      <c r="AD59" s="1018"/>
      <c r="AE59" s="1070"/>
      <c r="AF59" s="1071"/>
      <c r="AG59" s="1072"/>
      <c r="AH59" s="1072"/>
      <c r="AI59" s="1072"/>
      <c r="AJ59" s="1073"/>
      <c r="AK59" s="1061"/>
      <c r="AL59" s="1018"/>
      <c r="AM59" s="1018"/>
      <c r="AN59" s="1018"/>
      <c r="AO59" s="1018"/>
      <c r="AP59" s="1018"/>
      <c r="AQ59" s="1018"/>
      <c r="AR59" s="1018"/>
      <c r="AS59" s="1018"/>
      <c r="AT59" s="1018"/>
      <c r="AU59" s="1018"/>
      <c r="AV59" s="1018"/>
      <c r="AW59" s="1018"/>
      <c r="AX59" s="1018"/>
      <c r="AY59" s="1018"/>
      <c r="AZ59" s="1062"/>
      <c r="BA59" s="1062"/>
      <c r="BB59" s="1062"/>
      <c r="BC59" s="1062"/>
      <c r="BD59" s="1062"/>
      <c r="BE59" s="1008"/>
      <c r="BF59" s="1008"/>
      <c r="BG59" s="1008"/>
      <c r="BH59" s="1008"/>
      <c r="BI59" s="1009"/>
      <c r="BJ59" s="220"/>
      <c r="BK59" s="220"/>
      <c r="BL59" s="220"/>
      <c r="BM59" s="220"/>
      <c r="BN59" s="220"/>
      <c r="BO59" s="229"/>
      <c r="BP59" s="229"/>
      <c r="BQ59" s="226">
        <v>53</v>
      </c>
      <c r="BR59" s="227"/>
      <c r="BS59" s="1029"/>
      <c r="BT59" s="1030"/>
      <c r="BU59" s="1030"/>
      <c r="BV59" s="1030"/>
      <c r="BW59" s="1030"/>
      <c r="BX59" s="1030"/>
      <c r="BY59" s="1030"/>
      <c r="BZ59" s="1030"/>
      <c r="CA59" s="1030"/>
      <c r="CB59" s="1030"/>
      <c r="CC59" s="1030"/>
      <c r="CD59" s="1030"/>
      <c r="CE59" s="1030"/>
      <c r="CF59" s="1030"/>
      <c r="CG59" s="1051"/>
      <c r="CH59" s="1026"/>
      <c r="CI59" s="1027"/>
      <c r="CJ59" s="1027"/>
      <c r="CK59" s="1027"/>
      <c r="CL59" s="1028"/>
      <c r="CM59" s="1026"/>
      <c r="CN59" s="1027"/>
      <c r="CO59" s="1027"/>
      <c r="CP59" s="1027"/>
      <c r="CQ59" s="1028"/>
      <c r="CR59" s="1026"/>
      <c r="CS59" s="1027"/>
      <c r="CT59" s="1027"/>
      <c r="CU59" s="1027"/>
      <c r="CV59" s="1028"/>
      <c r="CW59" s="1026"/>
      <c r="CX59" s="1027"/>
      <c r="CY59" s="1027"/>
      <c r="CZ59" s="1027"/>
      <c r="DA59" s="1028"/>
      <c r="DB59" s="1026"/>
      <c r="DC59" s="1027"/>
      <c r="DD59" s="1027"/>
      <c r="DE59" s="1027"/>
      <c r="DF59" s="1028"/>
      <c r="DG59" s="1026"/>
      <c r="DH59" s="1027"/>
      <c r="DI59" s="1027"/>
      <c r="DJ59" s="1027"/>
      <c r="DK59" s="1028"/>
      <c r="DL59" s="1026"/>
      <c r="DM59" s="1027"/>
      <c r="DN59" s="1027"/>
      <c r="DO59" s="1027"/>
      <c r="DP59" s="1028"/>
      <c r="DQ59" s="1026"/>
      <c r="DR59" s="1027"/>
      <c r="DS59" s="1027"/>
      <c r="DT59" s="1027"/>
      <c r="DU59" s="1028"/>
      <c r="DV59" s="1029"/>
      <c r="DW59" s="1030"/>
      <c r="DX59" s="1030"/>
      <c r="DY59" s="1030"/>
      <c r="DZ59" s="1031"/>
      <c r="EA59" s="218"/>
    </row>
    <row r="60" spans="1:131" ht="26.25" customHeight="1" x14ac:dyDescent="0.2">
      <c r="A60" s="226">
        <v>33</v>
      </c>
      <c r="B60" s="1066"/>
      <c r="C60" s="1067"/>
      <c r="D60" s="1067"/>
      <c r="E60" s="1067"/>
      <c r="F60" s="1067"/>
      <c r="G60" s="1067"/>
      <c r="H60" s="1067"/>
      <c r="I60" s="1067"/>
      <c r="J60" s="1067"/>
      <c r="K60" s="1067"/>
      <c r="L60" s="1067"/>
      <c r="M60" s="1067"/>
      <c r="N60" s="1067"/>
      <c r="O60" s="1067"/>
      <c r="P60" s="1068"/>
      <c r="Q60" s="1069"/>
      <c r="R60" s="1018"/>
      <c r="S60" s="1018"/>
      <c r="T60" s="1018"/>
      <c r="U60" s="1018"/>
      <c r="V60" s="1018"/>
      <c r="W60" s="1018"/>
      <c r="X60" s="1018"/>
      <c r="Y60" s="1018"/>
      <c r="Z60" s="1018"/>
      <c r="AA60" s="1018"/>
      <c r="AB60" s="1018"/>
      <c r="AC60" s="1018"/>
      <c r="AD60" s="1018"/>
      <c r="AE60" s="1070"/>
      <c r="AF60" s="1071"/>
      <c r="AG60" s="1072"/>
      <c r="AH60" s="1072"/>
      <c r="AI60" s="1072"/>
      <c r="AJ60" s="1073"/>
      <c r="AK60" s="1061"/>
      <c r="AL60" s="1018"/>
      <c r="AM60" s="1018"/>
      <c r="AN60" s="1018"/>
      <c r="AO60" s="1018"/>
      <c r="AP60" s="1018"/>
      <c r="AQ60" s="1018"/>
      <c r="AR60" s="1018"/>
      <c r="AS60" s="1018"/>
      <c r="AT60" s="1018"/>
      <c r="AU60" s="1018"/>
      <c r="AV60" s="1018"/>
      <c r="AW60" s="1018"/>
      <c r="AX60" s="1018"/>
      <c r="AY60" s="1018"/>
      <c r="AZ60" s="1062"/>
      <c r="BA60" s="1062"/>
      <c r="BB60" s="1062"/>
      <c r="BC60" s="1062"/>
      <c r="BD60" s="1062"/>
      <c r="BE60" s="1008"/>
      <c r="BF60" s="1008"/>
      <c r="BG60" s="1008"/>
      <c r="BH60" s="1008"/>
      <c r="BI60" s="1009"/>
      <c r="BJ60" s="220"/>
      <c r="BK60" s="220"/>
      <c r="BL60" s="220"/>
      <c r="BM60" s="220"/>
      <c r="BN60" s="220"/>
      <c r="BO60" s="229"/>
      <c r="BP60" s="229"/>
      <c r="BQ60" s="226">
        <v>54</v>
      </c>
      <c r="BR60" s="227"/>
      <c r="BS60" s="1029"/>
      <c r="BT60" s="1030"/>
      <c r="BU60" s="1030"/>
      <c r="BV60" s="1030"/>
      <c r="BW60" s="1030"/>
      <c r="BX60" s="1030"/>
      <c r="BY60" s="1030"/>
      <c r="BZ60" s="1030"/>
      <c r="CA60" s="1030"/>
      <c r="CB60" s="1030"/>
      <c r="CC60" s="1030"/>
      <c r="CD60" s="1030"/>
      <c r="CE60" s="1030"/>
      <c r="CF60" s="1030"/>
      <c r="CG60" s="1051"/>
      <c r="CH60" s="1026"/>
      <c r="CI60" s="1027"/>
      <c r="CJ60" s="1027"/>
      <c r="CK60" s="1027"/>
      <c r="CL60" s="1028"/>
      <c r="CM60" s="1026"/>
      <c r="CN60" s="1027"/>
      <c r="CO60" s="1027"/>
      <c r="CP60" s="1027"/>
      <c r="CQ60" s="1028"/>
      <c r="CR60" s="1026"/>
      <c r="CS60" s="1027"/>
      <c r="CT60" s="1027"/>
      <c r="CU60" s="1027"/>
      <c r="CV60" s="1028"/>
      <c r="CW60" s="1026"/>
      <c r="CX60" s="1027"/>
      <c r="CY60" s="1027"/>
      <c r="CZ60" s="1027"/>
      <c r="DA60" s="1028"/>
      <c r="DB60" s="1026"/>
      <c r="DC60" s="1027"/>
      <c r="DD60" s="1027"/>
      <c r="DE60" s="1027"/>
      <c r="DF60" s="1028"/>
      <c r="DG60" s="1026"/>
      <c r="DH60" s="1027"/>
      <c r="DI60" s="1027"/>
      <c r="DJ60" s="1027"/>
      <c r="DK60" s="1028"/>
      <c r="DL60" s="1026"/>
      <c r="DM60" s="1027"/>
      <c r="DN60" s="1027"/>
      <c r="DO60" s="1027"/>
      <c r="DP60" s="1028"/>
      <c r="DQ60" s="1026"/>
      <c r="DR60" s="1027"/>
      <c r="DS60" s="1027"/>
      <c r="DT60" s="1027"/>
      <c r="DU60" s="1028"/>
      <c r="DV60" s="1029"/>
      <c r="DW60" s="1030"/>
      <c r="DX60" s="1030"/>
      <c r="DY60" s="1030"/>
      <c r="DZ60" s="1031"/>
      <c r="EA60" s="218"/>
    </row>
    <row r="61" spans="1:131" ht="26.25" customHeight="1" thickBot="1" x14ac:dyDescent="0.25">
      <c r="A61" s="226">
        <v>34</v>
      </c>
      <c r="B61" s="1066"/>
      <c r="C61" s="1067"/>
      <c r="D61" s="1067"/>
      <c r="E61" s="1067"/>
      <c r="F61" s="1067"/>
      <c r="G61" s="1067"/>
      <c r="H61" s="1067"/>
      <c r="I61" s="1067"/>
      <c r="J61" s="1067"/>
      <c r="K61" s="1067"/>
      <c r="L61" s="1067"/>
      <c r="M61" s="1067"/>
      <c r="N61" s="1067"/>
      <c r="O61" s="1067"/>
      <c r="P61" s="1068"/>
      <c r="Q61" s="1069"/>
      <c r="R61" s="1018"/>
      <c r="S61" s="1018"/>
      <c r="T61" s="1018"/>
      <c r="U61" s="1018"/>
      <c r="V61" s="1018"/>
      <c r="W61" s="1018"/>
      <c r="X61" s="1018"/>
      <c r="Y61" s="1018"/>
      <c r="Z61" s="1018"/>
      <c r="AA61" s="1018"/>
      <c r="AB61" s="1018"/>
      <c r="AC61" s="1018"/>
      <c r="AD61" s="1018"/>
      <c r="AE61" s="1070"/>
      <c r="AF61" s="1071"/>
      <c r="AG61" s="1072"/>
      <c r="AH61" s="1072"/>
      <c r="AI61" s="1072"/>
      <c r="AJ61" s="1073"/>
      <c r="AK61" s="1061"/>
      <c r="AL61" s="1018"/>
      <c r="AM61" s="1018"/>
      <c r="AN61" s="1018"/>
      <c r="AO61" s="1018"/>
      <c r="AP61" s="1018"/>
      <c r="AQ61" s="1018"/>
      <c r="AR61" s="1018"/>
      <c r="AS61" s="1018"/>
      <c r="AT61" s="1018"/>
      <c r="AU61" s="1018"/>
      <c r="AV61" s="1018"/>
      <c r="AW61" s="1018"/>
      <c r="AX61" s="1018"/>
      <c r="AY61" s="1018"/>
      <c r="AZ61" s="1062"/>
      <c r="BA61" s="1062"/>
      <c r="BB61" s="1062"/>
      <c r="BC61" s="1062"/>
      <c r="BD61" s="1062"/>
      <c r="BE61" s="1008"/>
      <c r="BF61" s="1008"/>
      <c r="BG61" s="1008"/>
      <c r="BH61" s="1008"/>
      <c r="BI61" s="1009"/>
      <c r="BJ61" s="220"/>
      <c r="BK61" s="220"/>
      <c r="BL61" s="220"/>
      <c r="BM61" s="220"/>
      <c r="BN61" s="220"/>
      <c r="BO61" s="229"/>
      <c r="BP61" s="229"/>
      <c r="BQ61" s="226">
        <v>55</v>
      </c>
      <c r="BR61" s="227"/>
      <c r="BS61" s="1029"/>
      <c r="BT61" s="1030"/>
      <c r="BU61" s="1030"/>
      <c r="BV61" s="1030"/>
      <c r="BW61" s="1030"/>
      <c r="BX61" s="1030"/>
      <c r="BY61" s="1030"/>
      <c r="BZ61" s="1030"/>
      <c r="CA61" s="1030"/>
      <c r="CB61" s="1030"/>
      <c r="CC61" s="1030"/>
      <c r="CD61" s="1030"/>
      <c r="CE61" s="1030"/>
      <c r="CF61" s="1030"/>
      <c r="CG61" s="1051"/>
      <c r="CH61" s="1026"/>
      <c r="CI61" s="1027"/>
      <c r="CJ61" s="1027"/>
      <c r="CK61" s="1027"/>
      <c r="CL61" s="1028"/>
      <c r="CM61" s="1026"/>
      <c r="CN61" s="1027"/>
      <c r="CO61" s="1027"/>
      <c r="CP61" s="1027"/>
      <c r="CQ61" s="1028"/>
      <c r="CR61" s="1026"/>
      <c r="CS61" s="1027"/>
      <c r="CT61" s="1027"/>
      <c r="CU61" s="1027"/>
      <c r="CV61" s="1028"/>
      <c r="CW61" s="1026"/>
      <c r="CX61" s="1027"/>
      <c r="CY61" s="1027"/>
      <c r="CZ61" s="1027"/>
      <c r="DA61" s="1028"/>
      <c r="DB61" s="1026"/>
      <c r="DC61" s="1027"/>
      <c r="DD61" s="1027"/>
      <c r="DE61" s="1027"/>
      <c r="DF61" s="1028"/>
      <c r="DG61" s="1026"/>
      <c r="DH61" s="1027"/>
      <c r="DI61" s="1027"/>
      <c r="DJ61" s="1027"/>
      <c r="DK61" s="1028"/>
      <c r="DL61" s="1026"/>
      <c r="DM61" s="1027"/>
      <c r="DN61" s="1027"/>
      <c r="DO61" s="1027"/>
      <c r="DP61" s="1028"/>
      <c r="DQ61" s="1026"/>
      <c r="DR61" s="1027"/>
      <c r="DS61" s="1027"/>
      <c r="DT61" s="1027"/>
      <c r="DU61" s="1028"/>
      <c r="DV61" s="1029"/>
      <c r="DW61" s="1030"/>
      <c r="DX61" s="1030"/>
      <c r="DY61" s="1030"/>
      <c r="DZ61" s="1031"/>
      <c r="EA61" s="218"/>
    </row>
    <row r="62" spans="1:131" ht="26.25" customHeight="1" x14ac:dyDescent="0.2">
      <c r="A62" s="226">
        <v>35</v>
      </c>
      <c r="B62" s="1066"/>
      <c r="C62" s="1067"/>
      <c r="D62" s="1067"/>
      <c r="E62" s="1067"/>
      <c r="F62" s="1067"/>
      <c r="G62" s="1067"/>
      <c r="H62" s="1067"/>
      <c r="I62" s="1067"/>
      <c r="J62" s="1067"/>
      <c r="K62" s="1067"/>
      <c r="L62" s="1067"/>
      <c r="M62" s="1067"/>
      <c r="N62" s="1067"/>
      <c r="O62" s="1067"/>
      <c r="P62" s="1068"/>
      <c r="Q62" s="1069"/>
      <c r="R62" s="1018"/>
      <c r="S62" s="1018"/>
      <c r="T62" s="1018"/>
      <c r="U62" s="1018"/>
      <c r="V62" s="1018"/>
      <c r="W62" s="1018"/>
      <c r="X62" s="1018"/>
      <c r="Y62" s="1018"/>
      <c r="Z62" s="1018"/>
      <c r="AA62" s="1018"/>
      <c r="AB62" s="1018"/>
      <c r="AC62" s="1018"/>
      <c r="AD62" s="1018"/>
      <c r="AE62" s="1070"/>
      <c r="AF62" s="1071"/>
      <c r="AG62" s="1072"/>
      <c r="AH62" s="1072"/>
      <c r="AI62" s="1072"/>
      <c r="AJ62" s="1073"/>
      <c r="AK62" s="1061"/>
      <c r="AL62" s="1018"/>
      <c r="AM62" s="1018"/>
      <c r="AN62" s="1018"/>
      <c r="AO62" s="1018"/>
      <c r="AP62" s="1018"/>
      <c r="AQ62" s="1018"/>
      <c r="AR62" s="1018"/>
      <c r="AS62" s="1018"/>
      <c r="AT62" s="1018"/>
      <c r="AU62" s="1018"/>
      <c r="AV62" s="1018"/>
      <c r="AW62" s="1018"/>
      <c r="AX62" s="1018"/>
      <c r="AY62" s="1018"/>
      <c r="AZ62" s="1062"/>
      <c r="BA62" s="1062"/>
      <c r="BB62" s="1062"/>
      <c r="BC62" s="1062"/>
      <c r="BD62" s="1062"/>
      <c r="BE62" s="1008"/>
      <c r="BF62" s="1008"/>
      <c r="BG62" s="1008"/>
      <c r="BH62" s="1008"/>
      <c r="BI62" s="1009"/>
      <c r="BJ62" s="1063" t="s">
        <v>401</v>
      </c>
      <c r="BK62" s="1064"/>
      <c r="BL62" s="1064"/>
      <c r="BM62" s="1064"/>
      <c r="BN62" s="1065"/>
      <c r="BO62" s="229"/>
      <c r="BP62" s="229"/>
      <c r="BQ62" s="226">
        <v>56</v>
      </c>
      <c r="BR62" s="227"/>
      <c r="BS62" s="1029"/>
      <c r="BT62" s="1030"/>
      <c r="BU62" s="1030"/>
      <c r="BV62" s="1030"/>
      <c r="BW62" s="1030"/>
      <c r="BX62" s="1030"/>
      <c r="BY62" s="1030"/>
      <c r="BZ62" s="1030"/>
      <c r="CA62" s="1030"/>
      <c r="CB62" s="1030"/>
      <c r="CC62" s="1030"/>
      <c r="CD62" s="1030"/>
      <c r="CE62" s="1030"/>
      <c r="CF62" s="1030"/>
      <c r="CG62" s="1051"/>
      <c r="CH62" s="1026"/>
      <c r="CI62" s="1027"/>
      <c r="CJ62" s="1027"/>
      <c r="CK62" s="1027"/>
      <c r="CL62" s="1028"/>
      <c r="CM62" s="1026"/>
      <c r="CN62" s="1027"/>
      <c r="CO62" s="1027"/>
      <c r="CP62" s="1027"/>
      <c r="CQ62" s="1028"/>
      <c r="CR62" s="1026"/>
      <c r="CS62" s="1027"/>
      <c r="CT62" s="1027"/>
      <c r="CU62" s="1027"/>
      <c r="CV62" s="1028"/>
      <c r="CW62" s="1026"/>
      <c r="CX62" s="1027"/>
      <c r="CY62" s="1027"/>
      <c r="CZ62" s="1027"/>
      <c r="DA62" s="1028"/>
      <c r="DB62" s="1026"/>
      <c r="DC62" s="1027"/>
      <c r="DD62" s="1027"/>
      <c r="DE62" s="1027"/>
      <c r="DF62" s="1028"/>
      <c r="DG62" s="1026"/>
      <c r="DH62" s="1027"/>
      <c r="DI62" s="1027"/>
      <c r="DJ62" s="1027"/>
      <c r="DK62" s="1028"/>
      <c r="DL62" s="1026"/>
      <c r="DM62" s="1027"/>
      <c r="DN62" s="1027"/>
      <c r="DO62" s="1027"/>
      <c r="DP62" s="1028"/>
      <c r="DQ62" s="1026"/>
      <c r="DR62" s="1027"/>
      <c r="DS62" s="1027"/>
      <c r="DT62" s="1027"/>
      <c r="DU62" s="1028"/>
      <c r="DV62" s="1029"/>
      <c r="DW62" s="1030"/>
      <c r="DX62" s="1030"/>
      <c r="DY62" s="1030"/>
      <c r="DZ62" s="1031"/>
      <c r="EA62" s="218"/>
    </row>
    <row r="63" spans="1:131" ht="26.25" customHeight="1" thickBot="1" x14ac:dyDescent="0.25">
      <c r="A63" s="228" t="s">
        <v>379</v>
      </c>
      <c r="B63" s="973" t="s">
        <v>402</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7"/>
      <c r="AF63" s="1058">
        <v>1989</v>
      </c>
      <c r="AG63" s="995"/>
      <c r="AH63" s="995"/>
      <c r="AI63" s="995"/>
      <c r="AJ63" s="1059"/>
      <c r="AK63" s="1060"/>
      <c r="AL63" s="999"/>
      <c r="AM63" s="999"/>
      <c r="AN63" s="999"/>
      <c r="AO63" s="999"/>
      <c r="AP63" s="995">
        <v>10556</v>
      </c>
      <c r="AQ63" s="995"/>
      <c r="AR63" s="995"/>
      <c r="AS63" s="995"/>
      <c r="AT63" s="995"/>
      <c r="AU63" s="995">
        <v>6067</v>
      </c>
      <c r="AV63" s="995"/>
      <c r="AW63" s="995"/>
      <c r="AX63" s="995"/>
      <c r="AY63" s="995"/>
      <c r="AZ63" s="1054"/>
      <c r="BA63" s="1054"/>
      <c r="BB63" s="1054"/>
      <c r="BC63" s="1054"/>
      <c r="BD63" s="1054"/>
      <c r="BE63" s="996"/>
      <c r="BF63" s="996"/>
      <c r="BG63" s="996"/>
      <c r="BH63" s="996"/>
      <c r="BI63" s="997"/>
      <c r="BJ63" s="1055" t="s">
        <v>122</v>
      </c>
      <c r="BK63" s="989"/>
      <c r="BL63" s="989"/>
      <c r="BM63" s="989"/>
      <c r="BN63" s="1056"/>
      <c r="BO63" s="229"/>
      <c r="BP63" s="229"/>
      <c r="BQ63" s="226">
        <v>57</v>
      </c>
      <c r="BR63" s="227"/>
      <c r="BS63" s="1029"/>
      <c r="BT63" s="1030"/>
      <c r="BU63" s="1030"/>
      <c r="BV63" s="1030"/>
      <c r="BW63" s="1030"/>
      <c r="BX63" s="1030"/>
      <c r="BY63" s="1030"/>
      <c r="BZ63" s="1030"/>
      <c r="CA63" s="1030"/>
      <c r="CB63" s="1030"/>
      <c r="CC63" s="1030"/>
      <c r="CD63" s="1030"/>
      <c r="CE63" s="1030"/>
      <c r="CF63" s="1030"/>
      <c r="CG63" s="1051"/>
      <c r="CH63" s="1026"/>
      <c r="CI63" s="1027"/>
      <c r="CJ63" s="1027"/>
      <c r="CK63" s="1027"/>
      <c r="CL63" s="1028"/>
      <c r="CM63" s="1026"/>
      <c r="CN63" s="1027"/>
      <c r="CO63" s="1027"/>
      <c r="CP63" s="1027"/>
      <c r="CQ63" s="1028"/>
      <c r="CR63" s="1026"/>
      <c r="CS63" s="1027"/>
      <c r="CT63" s="1027"/>
      <c r="CU63" s="1027"/>
      <c r="CV63" s="1028"/>
      <c r="CW63" s="1026"/>
      <c r="CX63" s="1027"/>
      <c r="CY63" s="1027"/>
      <c r="CZ63" s="1027"/>
      <c r="DA63" s="1028"/>
      <c r="DB63" s="1026"/>
      <c r="DC63" s="1027"/>
      <c r="DD63" s="1027"/>
      <c r="DE63" s="1027"/>
      <c r="DF63" s="1028"/>
      <c r="DG63" s="1026"/>
      <c r="DH63" s="1027"/>
      <c r="DI63" s="1027"/>
      <c r="DJ63" s="1027"/>
      <c r="DK63" s="1028"/>
      <c r="DL63" s="1026"/>
      <c r="DM63" s="1027"/>
      <c r="DN63" s="1027"/>
      <c r="DO63" s="1027"/>
      <c r="DP63" s="1028"/>
      <c r="DQ63" s="1026"/>
      <c r="DR63" s="1027"/>
      <c r="DS63" s="1027"/>
      <c r="DT63" s="1027"/>
      <c r="DU63" s="1028"/>
      <c r="DV63" s="1029"/>
      <c r="DW63" s="1030"/>
      <c r="DX63" s="1030"/>
      <c r="DY63" s="1030"/>
      <c r="DZ63" s="1031"/>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1029"/>
      <c r="BT64" s="1030"/>
      <c r="BU64" s="1030"/>
      <c r="BV64" s="1030"/>
      <c r="BW64" s="1030"/>
      <c r="BX64" s="1030"/>
      <c r="BY64" s="1030"/>
      <c r="BZ64" s="1030"/>
      <c r="CA64" s="1030"/>
      <c r="CB64" s="1030"/>
      <c r="CC64" s="1030"/>
      <c r="CD64" s="1030"/>
      <c r="CE64" s="1030"/>
      <c r="CF64" s="1030"/>
      <c r="CG64" s="1051"/>
      <c r="CH64" s="1026"/>
      <c r="CI64" s="1027"/>
      <c r="CJ64" s="1027"/>
      <c r="CK64" s="1027"/>
      <c r="CL64" s="1028"/>
      <c r="CM64" s="1026"/>
      <c r="CN64" s="1027"/>
      <c r="CO64" s="1027"/>
      <c r="CP64" s="1027"/>
      <c r="CQ64" s="1028"/>
      <c r="CR64" s="1026"/>
      <c r="CS64" s="1027"/>
      <c r="CT64" s="1027"/>
      <c r="CU64" s="1027"/>
      <c r="CV64" s="1028"/>
      <c r="CW64" s="1026"/>
      <c r="CX64" s="1027"/>
      <c r="CY64" s="1027"/>
      <c r="CZ64" s="1027"/>
      <c r="DA64" s="1028"/>
      <c r="DB64" s="1026"/>
      <c r="DC64" s="1027"/>
      <c r="DD64" s="1027"/>
      <c r="DE64" s="1027"/>
      <c r="DF64" s="1028"/>
      <c r="DG64" s="1026"/>
      <c r="DH64" s="1027"/>
      <c r="DI64" s="1027"/>
      <c r="DJ64" s="1027"/>
      <c r="DK64" s="1028"/>
      <c r="DL64" s="1026"/>
      <c r="DM64" s="1027"/>
      <c r="DN64" s="1027"/>
      <c r="DO64" s="1027"/>
      <c r="DP64" s="1028"/>
      <c r="DQ64" s="1026"/>
      <c r="DR64" s="1027"/>
      <c r="DS64" s="1027"/>
      <c r="DT64" s="1027"/>
      <c r="DU64" s="1028"/>
      <c r="DV64" s="1029"/>
      <c r="DW64" s="1030"/>
      <c r="DX64" s="1030"/>
      <c r="DY64" s="1030"/>
      <c r="DZ64" s="1031"/>
      <c r="EA64" s="218"/>
    </row>
    <row r="65" spans="1:131" ht="26.25" customHeight="1" thickBot="1" x14ac:dyDescent="0.25">
      <c r="A65" s="220" t="s">
        <v>403</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1029"/>
      <c r="BT65" s="1030"/>
      <c r="BU65" s="1030"/>
      <c r="BV65" s="1030"/>
      <c r="BW65" s="1030"/>
      <c r="BX65" s="1030"/>
      <c r="BY65" s="1030"/>
      <c r="BZ65" s="1030"/>
      <c r="CA65" s="1030"/>
      <c r="CB65" s="1030"/>
      <c r="CC65" s="1030"/>
      <c r="CD65" s="1030"/>
      <c r="CE65" s="1030"/>
      <c r="CF65" s="1030"/>
      <c r="CG65" s="1051"/>
      <c r="CH65" s="1026"/>
      <c r="CI65" s="1027"/>
      <c r="CJ65" s="1027"/>
      <c r="CK65" s="1027"/>
      <c r="CL65" s="1028"/>
      <c r="CM65" s="1026"/>
      <c r="CN65" s="1027"/>
      <c r="CO65" s="1027"/>
      <c r="CP65" s="1027"/>
      <c r="CQ65" s="1028"/>
      <c r="CR65" s="1026"/>
      <c r="CS65" s="1027"/>
      <c r="CT65" s="1027"/>
      <c r="CU65" s="1027"/>
      <c r="CV65" s="1028"/>
      <c r="CW65" s="1026"/>
      <c r="CX65" s="1027"/>
      <c r="CY65" s="1027"/>
      <c r="CZ65" s="1027"/>
      <c r="DA65" s="1028"/>
      <c r="DB65" s="1026"/>
      <c r="DC65" s="1027"/>
      <c r="DD65" s="1027"/>
      <c r="DE65" s="1027"/>
      <c r="DF65" s="1028"/>
      <c r="DG65" s="1026"/>
      <c r="DH65" s="1027"/>
      <c r="DI65" s="1027"/>
      <c r="DJ65" s="1027"/>
      <c r="DK65" s="1028"/>
      <c r="DL65" s="1026"/>
      <c r="DM65" s="1027"/>
      <c r="DN65" s="1027"/>
      <c r="DO65" s="1027"/>
      <c r="DP65" s="1028"/>
      <c r="DQ65" s="1026"/>
      <c r="DR65" s="1027"/>
      <c r="DS65" s="1027"/>
      <c r="DT65" s="1027"/>
      <c r="DU65" s="1028"/>
      <c r="DV65" s="1029"/>
      <c r="DW65" s="1030"/>
      <c r="DX65" s="1030"/>
      <c r="DY65" s="1030"/>
      <c r="DZ65" s="1031"/>
      <c r="EA65" s="218"/>
    </row>
    <row r="66" spans="1:131" ht="26.25" customHeight="1" x14ac:dyDescent="0.2">
      <c r="A66" s="1032" t="s">
        <v>404</v>
      </c>
      <c r="B66" s="1033"/>
      <c r="C66" s="1033"/>
      <c r="D66" s="1033"/>
      <c r="E66" s="1033"/>
      <c r="F66" s="1033"/>
      <c r="G66" s="1033"/>
      <c r="H66" s="1033"/>
      <c r="I66" s="1033"/>
      <c r="J66" s="1033"/>
      <c r="K66" s="1033"/>
      <c r="L66" s="1033"/>
      <c r="M66" s="1033"/>
      <c r="N66" s="1033"/>
      <c r="O66" s="1033"/>
      <c r="P66" s="1034"/>
      <c r="Q66" s="1038" t="s">
        <v>383</v>
      </c>
      <c r="R66" s="1039"/>
      <c r="S66" s="1039"/>
      <c r="T66" s="1039"/>
      <c r="U66" s="1040"/>
      <c r="V66" s="1038" t="s">
        <v>384</v>
      </c>
      <c r="W66" s="1039"/>
      <c r="X66" s="1039"/>
      <c r="Y66" s="1039"/>
      <c r="Z66" s="1040"/>
      <c r="AA66" s="1038" t="s">
        <v>385</v>
      </c>
      <c r="AB66" s="1039"/>
      <c r="AC66" s="1039"/>
      <c r="AD66" s="1039"/>
      <c r="AE66" s="1040"/>
      <c r="AF66" s="1044" t="s">
        <v>386</v>
      </c>
      <c r="AG66" s="1045"/>
      <c r="AH66" s="1045"/>
      <c r="AI66" s="1045"/>
      <c r="AJ66" s="1046"/>
      <c r="AK66" s="1038" t="s">
        <v>387</v>
      </c>
      <c r="AL66" s="1033"/>
      <c r="AM66" s="1033"/>
      <c r="AN66" s="1033"/>
      <c r="AO66" s="1034"/>
      <c r="AP66" s="1038" t="s">
        <v>388</v>
      </c>
      <c r="AQ66" s="1039"/>
      <c r="AR66" s="1039"/>
      <c r="AS66" s="1039"/>
      <c r="AT66" s="1040"/>
      <c r="AU66" s="1038" t="s">
        <v>405</v>
      </c>
      <c r="AV66" s="1039"/>
      <c r="AW66" s="1039"/>
      <c r="AX66" s="1039"/>
      <c r="AY66" s="1040"/>
      <c r="AZ66" s="1038" t="s">
        <v>364</v>
      </c>
      <c r="BA66" s="1039"/>
      <c r="BB66" s="1039"/>
      <c r="BC66" s="1039"/>
      <c r="BD66" s="1052"/>
      <c r="BE66" s="229"/>
      <c r="BF66" s="229"/>
      <c r="BG66" s="229"/>
      <c r="BH66" s="229"/>
      <c r="BI66" s="229"/>
      <c r="BJ66" s="229"/>
      <c r="BK66" s="229"/>
      <c r="BL66" s="229"/>
      <c r="BM66" s="229"/>
      <c r="BN66" s="229"/>
      <c r="BO66" s="229"/>
      <c r="BP66" s="229"/>
      <c r="BQ66" s="226">
        <v>60</v>
      </c>
      <c r="BR66" s="231"/>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18"/>
    </row>
    <row r="67" spans="1:131" ht="26.25" customHeight="1" thickBot="1" x14ac:dyDescent="0.25">
      <c r="A67" s="1035"/>
      <c r="B67" s="1036"/>
      <c r="C67" s="1036"/>
      <c r="D67" s="1036"/>
      <c r="E67" s="1036"/>
      <c r="F67" s="1036"/>
      <c r="G67" s="1036"/>
      <c r="H67" s="1036"/>
      <c r="I67" s="1036"/>
      <c r="J67" s="1036"/>
      <c r="K67" s="1036"/>
      <c r="L67" s="1036"/>
      <c r="M67" s="1036"/>
      <c r="N67" s="1036"/>
      <c r="O67" s="1036"/>
      <c r="P67" s="1037"/>
      <c r="Q67" s="1041"/>
      <c r="R67" s="1042"/>
      <c r="S67" s="1042"/>
      <c r="T67" s="1042"/>
      <c r="U67" s="1043"/>
      <c r="V67" s="1041"/>
      <c r="W67" s="1042"/>
      <c r="X67" s="1042"/>
      <c r="Y67" s="1042"/>
      <c r="Z67" s="1043"/>
      <c r="AA67" s="1041"/>
      <c r="AB67" s="1042"/>
      <c r="AC67" s="1042"/>
      <c r="AD67" s="1042"/>
      <c r="AE67" s="1043"/>
      <c r="AF67" s="1047"/>
      <c r="AG67" s="1048"/>
      <c r="AH67" s="1048"/>
      <c r="AI67" s="1048"/>
      <c r="AJ67" s="1049"/>
      <c r="AK67" s="1050"/>
      <c r="AL67" s="1036"/>
      <c r="AM67" s="1036"/>
      <c r="AN67" s="1036"/>
      <c r="AO67" s="1037"/>
      <c r="AP67" s="1041"/>
      <c r="AQ67" s="1042"/>
      <c r="AR67" s="1042"/>
      <c r="AS67" s="1042"/>
      <c r="AT67" s="1043"/>
      <c r="AU67" s="1041"/>
      <c r="AV67" s="1042"/>
      <c r="AW67" s="1042"/>
      <c r="AX67" s="1042"/>
      <c r="AY67" s="1043"/>
      <c r="AZ67" s="1041"/>
      <c r="BA67" s="1042"/>
      <c r="BB67" s="1042"/>
      <c r="BC67" s="1042"/>
      <c r="BD67" s="1053"/>
      <c r="BE67" s="229"/>
      <c r="BF67" s="229"/>
      <c r="BG67" s="229"/>
      <c r="BH67" s="229"/>
      <c r="BI67" s="229"/>
      <c r="BJ67" s="229"/>
      <c r="BK67" s="229"/>
      <c r="BL67" s="229"/>
      <c r="BM67" s="229"/>
      <c r="BN67" s="229"/>
      <c r="BO67" s="229"/>
      <c r="BP67" s="229"/>
      <c r="BQ67" s="226">
        <v>61</v>
      </c>
      <c r="BR67" s="231"/>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18"/>
    </row>
    <row r="68" spans="1:131" ht="26.25" customHeight="1" thickTop="1" x14ac:dyDescent="0.2">
      <c r="A68" s="224">
        <v>1</v>
      </c>
      <c r="B68" s="1022" t="s">
        <v>551</v>
      </c>
      <c r="C68" s="1023"/>
      <c r="D68" s="1023"/>
      <c r="E68" s="1023"/>
      <c r="F68" s="1023"/>
      <c r="G68" s="1023"/>
      <c r="H68" s="1023"/>
      <c r="I68" s="1023"/>
      <c r="J68" s="1023"/>
      <c r="K68" s="1023"/>
      <c r="L68" s="1023"/>
      <c r="M68" s="1023"/>
      <c r="N68" s="1023"/>
      <c r="O68" s="1023"/>
      <c r="P68" s="1024"/>
      <c r="Q68" s="1025">
        <v>687</v>
      </c>
      <c r="R68" s="1019"/>
      <c r="S68" s="1019"/>
      <c r="T68" s="1019"/>
      <c r="U68" s="1019"/>
      <c r="V68" s="1019">
        <v>665</v>
      </c>
      <c r="W68" s="1019"/>
      <c r="X68" s="1019"/>
      <c r="Y68" s="1019"/>
      <c r="Z68" s="1019"/>
      <c r="AA68" s="1019">
        <v>22</v>
      </c>
      <c r="AB68" s="1019"/>
      <c r="AC68" s="1019"/>
      <c r="AD68" s="1019"/>
      <c r="AE68" s="1019"/>
      <c r="AF68" s="1019">
        <v>22</v>
      </c>
      <c r="AG68" s="1019"/>
      <c r="AH68" s="1019"/>
      <c r="AI68" s="1019"/>
      <c r="AJ68" s="1019"/>
      <c r="AK68" s="1019" t="s">
        <v>559</v>
      </c>
      <c r="AL68" s="1019"/>
      <c r="AM68" s="1019"/>
      <c r="AN68" s="1019"/>
      <c r="AO68" s="1019"/>
      <c r="AP68" s="1019">
        <v>46</v>
      </c>
      <c r="AQ68" s="1019"/>
      <c r="AR68" s="1019"/>
      <c r="AS68" s="1019"/>
      <c r="AT68" s="1019"/>
      <c r="AU68" s="1019">
        <v>33</v>
      </c>
      <c r="AV68" s="1019"/>
      <c r="AW68" s="1019"/>
      <c r="AX68" s="1019"/>
      <c r="AY68" s="1019"/>
      <c r="AZ68" s="1020"/>
      <c r="BA68" s="1020"/>
      <c r="BB68" s="1020"/>
      <c r="BC68" s="1020"/>
      <c r="BD68" s="1021"/>
      <c r="BE68" s="229"/>
      <c r="BF68" s="229"/>
      <c r="BG68" s="229"/>
      <c r="BH68" s="229"/>
      <c r="BI68" s="229"/>
      <c r="BJ68" s="229"/>
      <c r="BK68" s="229"/>
      <c r="BL68" s="229"/>
      <c r="BM68" s="229"/>
      <c r="BN68" s="229"/>
      <c r="BO68" s="229"/>
      <c r="BP68" s="229"/>
      <c r="BQ68" s="226">
        <v>62</v>
      </c>
      <c r="BR68" s="231"/>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18"/>
    </row>
    <row r="69" spans="1:131" ht="26.25" customHeight="1" x14ac:dyDescent="0.2">
      <c r="A69" s="226">
        <v>2</v>
      </c>
      <c r="B69" s="1010" t="s">
        <v>552</v>
      </c>
      <c r="C69" s="1011"/>
      <c r="D69" s="1011"/>
      <c r="E69" s="1011"/>
      <c r="F69" s="1011"/>
      <c r="G69" s="1011"/>
      <c r="H69" s="1011"/>
      <c r="I69" s="1011"/>
      <c r="J69" s="1011"/>
      <c r="K69" s="1011"/>
      <c r="L69" s="1011"/>
      <c r="M69" s="1011"/>
      <c r="N69" s="1011"/>
      <c r="O69" s="1011"/>
      <c r="P69" s="1012"/>
      <c r="Q69" s="1013">
        <v>6260</v>
      </c>
      <c r="R69" s="1007"/>
      <c r="S69" s="1007"/>
      <c r="T69" s="1007"/>
      <c r="U69" s="1007"/>
      <c r="V69" s="1007">
        <v>6817</v>
      </c>
      <c r="W69" s="1007"/>
      <c r="X69" s="1007"/>
      <c r="Y69" s="1007"/>
      <c r="Z69" s="1007"/>
      <c r="AA69" s="1007">
        <v>-557</v>
      </c>
      <c r="AB69" s="1007"/>
      <c r="AC69" s="1007"/>
      <c r="AD69" s="1007"/>
      <c r="AE69" s="1007"/>
      <c r="AF69" s="1007">
        <v>3266</v>
      </c>
      <c r="AG69" s="1007"/>
      <c r="AH69" s="1007"/>
      <c r="AI69" s="1007"/>
      <c r="AJ69" s="1007"/>
      <c r="AK69" s="1007" t="s">
        <v>559</v>
      </c>
      <c r="AL69" s="1007"/>
      <c r="AM69" s="1007"/>
      <c r="AN69" s="1007"/>
      <c r="AO69" s="1007"/>
      <c r="AP69" s="1007">
        <v>13755</v>
      </c>
      <c r="AQ69" s="1007"/>
      <c r="AR69" s="1007"/>
      <c r="AS69" s="1007"/>
      <c r="AT69" s="1007"/>
      <c r="AU69" s="1007">
        <v>170</v>
      </c>
      <c r="AV69" s="1007"/>
      <c r="AW69" s="1007"/>
      <c r="AX69" s="1007"/>
      <c r="AY69" s="1007"/>
      <c r="AZ69" s="1008"/>
      <c r="BA69" s="1008"/>
      <c r="BB69" s="1008"/>
      <c r="BC69" s="1008"/>
      <c r="BD69" s="1009"/>
      <c r="BE69" s="229"/>
      <c r="BF69" s="229"/>
      <c r="BG69" s="229"/>
      <c r="BH69" s="229"/>
      <c r="BI69" s="229"/>
      <c r="BJ69" s="229"/>
      <c r="BK69" s="229"/>
      <c r="BL69" s="229"/>
      <c r="BM69" s="229"/>
      <c r="BN69" s="229"/>
      <c r="BO69" s="229"/>
      <c r="BP69" s="229"/>
      <c r="BQ69" s="226">
        <v>63</v>
      </c>
      <c r="BR69" s="231"/>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18"/>
    </row>
    <row r="70" spans="1:131" ht="26.25" customHeight="1" x14ac:dyDescent="0.2">
      <c r="A70" s="226">
        <v>3</v>
      </c>
      <c r="B70" s="1010" t="s">
        <v>553</v>
      </c>
      <c r="C70" s="1011"/>
      <c r="D70" s="1011"/>
      <c r="E70" s="1011"/>
      <c r="F70" s="1011"/>
      <c r="G70" s="1011"/>
      <c r="H70" s="1011"/>
      <c r="I70" s="1011"/>
      <c r="J70" s="1011"/>
      <c r="K70" s="1011"/>
      <c r="L70" s="1011"/>
      <c r="M70" s="1011"/>
      <c r="N70" s="1011"/>
      <c r="O70" s="1011"/>
      <c r="P70" s="1012"/>
      <c r="Q70" s="1013">
        <v>1199</v>
      </c>
      <c r="R70" s="1007"/>
      <c r="S70" s="1007"/>
      <c r="T70" s="1007"/>
      <c r="U70" s="1007"/>
      <c r="V70" s="1007">
        <v>1199</v>
      </c>
      <c r="W70" s="1007"/>
      <c r="X70" s="1007"/>
      <c r="Y70" s="1007"/>
      <c r="Z70" s="1007"/>
      <c r="AA70" s="1018" t="s">
        <v>559</v>
      </c>
      <c r="AB70" s="1018"/>
      <c r="AC70" s="1018"/>
      <c r="AD70" s="1018"/>
      <c r="AE70" s="1018"/>
      <c r="AF70" s="1018" t="s">
        <v>559</v>
      </c>
      <c r="AG70" s="1018"/>
      <c r="AH70" s="1018"/>
      <c r="AI70" s="1018"/>
      <c r="AJ70" s="1018"/>
      <c r="AK70" s="1018" t="s">
        <v>559</v>
      </c>
      <c r="AL70" s="1018"/>
      <c r="AM70" s="1018"/>
      <c r="AN70" s="1018"/>
      <c r="AO70" s="1018"/>
      <c r="AP70" s="1018" t="s">
        <v>559</v>
      </c>
      <c r="AQ70" s="1018"/>
      <c r="AR70" s="1018"/>
      <c r="AS70" s="1018"/>
      <c r="AT70" s="1018"/>
      <c r="AU70" s="1007" t="s">
        <v>559</v>
      </c>
      <c r="AV70" s="1007"/>
      <c r="AW70" s="1007"/>
      <c r="AX70" s="1007"/>
      <c r="AY70" s="1007"/>
      <c r="AZ70" s="1008"/>
      <c r="BA70" s="1008"/>
      <c r="BB70" s="1008"/>
      <c r="BC70" s="1008"/>
      <c r="BD70" s="1009"/>
      <c r="BE70" s="229"/>
      <c r="BF70" s="229"/>
      <c r="BG70" s="229"/>
      <c r="BH70" s="229"/>
      <c r="BI70" s="229"/>
      <c r="BJ70" s="229"/>
      <c r="BK70" s="229"/>
      <c r="BL70" s="229"/>
      <c r="BM70" s="229"/>
      <c r="BN70" s="229"/>
      <c r="BO70" s="229"/>
      <c r="BP70" s="229"/>
      <c r="BQ70" s="226">
        <v>64</v>
      </c>
      <c r="BR70" s="231"/>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18"/>
    </row>
    <row r="71" spans="1:131" ht="26.25" customHeight="1" x14ac:dyDescent="0.2">
      <c r="A71" s="226">
        <v>4</v>
      </c>
      <c r="B71" s="1010" t="s">
        <v>554</v>
      </c>
      <c r="C71" s="1011"/>
      <c r="D71" s="1011"/>
      <c r="E71" s="1011"/>
      <c r="F71" s="1011"/>
      <c r="G71" s="1011"/>
      <c r="H71" s="1011"/>
      <c r="I71" s="1011"/>
      <c r="J71" s="1011"/>
      <c r="K71" s="1011"/>
      <c r="L71" s="1011"/>
      <c r="M71" s="1011"/>
      <c r="N71" s="1011"/>
      <c r="O71" s="1011"/>
      <c r="P71" s="1012"/>
      <c r="Q71" s="1013">
        <v>313311</v>
      </c>
      <c r="R71" s="1007"/>
      <c r="S71" s="1007"/>
      <c r="T71" s="1007"/>
      <c r="U71" s="1007"/>
      <c r="V71" s="1007">
        <v>310666</v>
      </c>
      <c r="W71" s="1007"/>
      <c r="X71" s="1007"/>
      <c r="Y71" s="1007"/>
      <c r="Z71" s="1007"/>
      <c r="AA71" s="1007">
        <v>2644</v>
      </c>
      <c r="AB71" s="1007"/>
      <c r="AC71" s="1007"/>
      <c r="AD71" s="1007"/>
      <c r="AE71" s="1007"/>
      <c r="AF71" s="1007">
        <v>2644</v>
      </c>
      <c r="AG71" s="1007"/>
      <c r="AH71" s="1007"/>
      <c r="AI71" s="1007"/>
      <c r="AJ71" s="1007"/>
      <c r="AK71" s="1007">
        <v>2298</v>
      </c>
      <c r="AL71" s="1007"/>
      <c r="AM71" s="1007"/>
      <c r="AN71" s="1007"/>
      <c r="AO71" s="1007"/>
      <c r="AP71" s="1007" t="s">
        <v>559</v>
      </c>
      <c r="AQ71" s="1007"/>
      <c r="AR71" s="1007"/>
      <c r="AS71" s="1007"/>
      <c r="AT71" s="1007"/>
      <c r="AU71" s="1007" t="s">
        <v>559</v>
      </c>
      <c r="AV71" s="1007"/>
      <c r="AW71" s="1007"/>
      <c r="AX71" s="1007"/>
      <c r="AY71" s="1007"/>
      <c r="AZ71" s="1008"/>
      <c r="BA71" s="1008"/>
      <c r="BB71" s="1008"/>
      <c r="BC71" s="1008"/>
      <c r="BD71" s="1009"/>
      <c r="BE71" s="229"/>
      <c r="BF71" s="229"/>
      <c r="BG71" s="229"/>
      <c r="BH71" s="229"/>
      <c r="BI71" s="229"/>
      <c r="BJ71" s="229"/>
      <c r="BK71" s="229"/>
      <c r="BL71" s="229"/>
      <c r="BM71" s="229"/>
      <c r="BN71" s="229"/>
      <c r="BO71" s="229"/>
      <c r="BP71" s="229"/>
      <c r="BQ71" s="226">
        <v>65</v>
      </c>
      <c r="BR71" s="231"/>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18"/>
    </row>
    <row r="72" spans="1:131" ht="26.25" customHeight="1" x14ac:dyDescent="0.2">
      <c r="A72" s="226">
        <v>5</v>
      </c>
      <c r="B72" s="1010" t="s">
        <v>555</v>
      </c>
      <c r="C72" s="1011"/>
      <c r="D72" s="1011"/>
      <c r="E72" s="1011"/>
      <c r="F72" s="1011"/>
      <c r="G72" s="1011"/>
      <c r="H72" s="1011"/>
      <c r="I72" s="1011"/>
      <c r="J72" s="1011"/>
      <c r="K72" s="1011"/>
      <c r="L72" s="1011"/>
      <c r="M72" s="1011"/>
      <c r="N72" s="1011"/>
      <c r="O72" s="1011"/>
      <c r="P72" s="1012"/>
      <c r="Q72" s="1013">
        <v>6442</v>
      </c>
      <c r="R72" s="1007"/>
      <c r="S72" s="1007"/>
      <c r="T72" s="1007"/>
      <c r="U72" s="1007"/>
      <c r="V72" s="1007">
        <v>6301</v>
      </c>
      <c r="W72" s="1007"/>
      <c r="X72" s="1007"/>
      <c r="Y72" s="1007"/>
      <c r="Z72" s="1007"/>
      <c r="AA72" s="1007">
        <v>141</v>
      </c>
      <c r="AB72" s="1007"/>
      <c r="AC72" s="1007"/>
      <c r="AD72" s="1007"/>
      <c r="AE72" s="1007"/>
      <c r="AF72" s="1007">
        <v>141</v>
      </c>
      <c r="AG72" s="1007"/>
      <c r="AH72" s="1007"/>
      <c r="AI72" s="1007"/>
      <c r="AJ72" s="1007"/>
      <c r="AK72" s="1007">
        <v>20</v>
      </c>
      <c r="AL72" s="1007"/>
      <c r="AM72" s="1007"/>
      <c r="AN72" s="1007"/>
      <c r="AO72" s="1007"/>
      <c r="AP72" s="1007" t="s">
        <v>559</v>
      </c>
      <c r="AQ72" s="1007"/>
      <c r="AR72" s="1007"/>
      <c r="AS72" s="1007"/>
      <c r="AT72" s="1007"/>
      <c r="AU72" s="1007" t="s">
        <v>559</v>
      </c>
      <c r="AV72" s="1007"/>
      <c r="AW72" s="1007"/>
      <c r="AX72" s="1007"/>
      <c r="AY72" s="1007"/>
      <c r="AZ72" s="1008"/>
      <c r="BA72" s="1008"/>
      <c r="BB72" s="1008"/>
      <c r="BC72" s="1008"/>
      <c r="BD72" s="1009"/>
      <c r="BE72" s="229"/>
      <c r="BF72" s="229"/>
      <c r="BG72" s="229"/>
      <c r="BH72" s="229"/>
      <c r="BI72" s="229"/>
      <c r="BJ72" s="229"/>
      <c r="BK72" s="229"/>
      <c r="BL72" s="229"/>
      <c r="BM72" s="229"/>
      <c r="BN72" s="229"/>
      <c r="BO72" s="229"/>
      <c r="BP72" s="229"/>
      <c r="BQ72" s="226">
        <v>66</v>
      </c>
      <c r="BR72" s="231"/>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18"/>
    </row>
    <row r="73" spans="1:131" ht="26.25" customHeight="1" x14ac:dyDescent="0.2">
      <c r="A73" s="226">
        <v>6</v>
      </c>
      <c r="B73" s="1010" t="s">
        <v>556</v>
      </c>
      <c r="C73" s="1011"/>
      <c r="D73" s="1011"/>
      <c r="E73" s="1011"/>
      <c r="F73" s="1011"/>
      <c r="G73" s="1011"/>
      <c r="H73" s="1011"/>
      <c r="I73" s="1011"/>
      <c r="J73" s="1011"/>
      <c r="K73" s="1011"/>
      <c r="L73" s="1011"/>
      <c r="M73" s="1011"/>
      <c r="N73" s="1011"/>
      <c r="O73" s="1011"/>
      <c r="P73" s="1012"/>
      <c r="Q73" s="1013">
        <v>739</v>
      </c>
      <c r="R73" s="1007"/>
      <c r="S73" s="1007"/>
      <c r="T73" s="1007"/>
      <c r="U73" s="1007"/>
      <c r="V73" s="1007">
        <v>371</v>
      </c>
      <c r="W73" s="1007"/>
      <c r="X73" s="1007"/>
      <c r="Y73" s="1007"/>
      <c r="Z73" s="1007"/>
      <c r="AA73" s="1007">
        <v>368</v>
      </c>
      <c r="AB73" s="1007"/>
      <c r="AC73" s="1007"/>
      <c r="AD73" s="1007"/>
      <c r="AE73" s="1007"/>
      <c r="AF73" s="1007">
        <v>368</v>
      </c>
      <c r="AG73" s="1007"/>
      <c r="AH73" s="1007"/>
      <c r="AI73" s="1007"/>
      <c r="AJ73" s="1007"/>
      <c r="AK73" s="1007" t="s">
        <v>559</v>
      </c>
      <c r="AL73" s="1007"/>
      <c r="AM73" s="1007"/>
      <c r="AN73" s="1007"/>
      <c r="AO73" s="1007"/>
      <c r="AP73" s="1007" t="s">
        <v>559</v>
      </c>
      <c r="AQ73" s="1007"/>
      <c r="AR73" s="1007"/>
      <c r="AS73" s="1007"/>
      <c r="AT73" s="1007"/>
      <c r="AU73" s="1007" t="s">
        <v>559</v>
      </c>
      <c r="AV73" s="1007"/>
      <c r="AW73" s="1007"/>
      <c r="AX73" s="1007"/>
      <c r="AY73" s="1007"/>
      <c r="AZ73" s="1008"/>
      <c r="BA73" s="1008"/>
      <c r="BB73" s="1008"/>
      <c r="BC73" s="1008"/>
      <c r="BD73" s="1009"/>
      <c r="BE73" s="229"/>
      <c r="BF73" s="229"/>
      <c r="BG73" s="229"/>
      <c r="BH73" s="229"/>
      <c r="BI73" s="229"/>
      <c r="BJ73" s="229"/>
      <c r="BK73" s="229"/>
      <c r="BL73" s="229"/>
      <c r="BM73" s="229"/>
      <c r="BN73" s="229"/>
      <c r="BO73" s="229"/>
      <c r="BP73" s="229"/>
      <c r="BQ73" s="226">
        <v>67</v>
      </c>
      <c r="BR73" s="231"/>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18"/>
    </row>
    <row r="74" spans="1:131" ht="26.25" customHeight="1" x14ac:dyDescent="0.2">
      <c r="A74" s="226">
        <v>7</v>
      </c>
      <c r="B74" s="1010" t="s">
        <v>557</v>
      </c>
      <c r="C74" s="1011"/>
      <c r="D74" s="1011"/>
      <c r="E74" s="1011"/>
      <c r="F74" s="1011"/>
      <c r="G74" s="1011"/>
      <c r="H74" s="1011"/>
      <c r="I74" s="1011"/>
      <c r="J74" s="1011"/>
      <c r="K74" s="1011"/>
      <c r="L74" s="1011"/>
      <c r="M74" s="1011"/>
      <c r="N74" s="1011"/>
      <c r="O74" s="1011"/>
      <c r="P74" s="1012"/>
      <c r="Q74" s="1013">
        <v>257</v>
      </c>
      <c r="R74" s="1007"/>
      <c r="S74" s="1007"/>
      <c r="T74" s="1007"/>
      <c r="U74" s="1007"/>
      <c r="V74" s="1007">
        <v>221</v>
      </c>
      <c r="W74" s="1007"/>
      <c r="X74" s="1007"/>
      <c r="Y74" s="1007"/>
      <c r="Z74" s="1007"/>
      <c r="AA74" s="1007">
        <v>36</v>
      </c>
      <c r="AB74" s="1007"/>
      <c r="AC74" s="1007"/>
      <c r="AD74" s="1007"/>
      <c r="AE74" s="1007"/>
      <c r="AF74" s="1007">
        <v>36</v>
      </c>
      <c r="AG74" s="1007"/>
      <c r="AH74" s="1007"/>
      <c r="AI74" s="1007"/>
      <c r="AJ74" s="1007"/>
      <c r="AK74" s="1007">
        <v>255</v>
      </c>
      <c r="AL74" s="1007"/>
      <c r="AM74" s="1007"/>
      <c r="AN74" s="1007"/>
      <c r="AO74" s="1007"/>
      <c r="AP74" s="1007" t="s">
        <v>559</v>
      </c>
      <c r="AQ74" s="1007"/>
      <c r="AR74" s="1007"/>
      <c r="AS74" s="1007"/>
      <c r="AT74" s="1007"/>
      <c r="AU74" s="1007" t="s">
        <v>559</v>
      </c>
      <c r="AV74" s="1007"/>
      <c r="AW74" s="1007"/>
      <c r="AX74" s="1007"/>
      <c r="AY74" s="1007"/>
      <c r="AZ74" s="1008"/>
      <c r="BA74" s="1008"/>
      <c r="BB74" s="1008"/>
      <c r="BC74" s="1008"/>
      <c r="BD74" s="1009"/>
      <c r="BE74" s="229"/>
      <c r="BF74" s="229"/>
      <c r="BG74" s="229"/>
      <c r="BH74" s="229"/>
      <c r="BI74" s="229"/>
      <c r="BJ74" s="229"/>
      <c r="BK74" s="229"/>
      <c r="BL74" s="229"/>
      <c r="BM74" s="229"/>
      <c r="BN74" s="229"/>
      <c r="BO74" s="229"/>
      <c r="BP74" s="229"/>
      <c r="BQ74" s="226">
        <v>68</v>
      </c>
      <c r="BR74" s="231"/>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18"/>
    </row>
    <row r="75" spans="1:131" ht="26.25" customHeight="1" x14ac:dyDescent="0.2">
      <c r="A75" s="226">
        <v>8</v>
      </c>
      <c r="B75" s="1010" t="s">
        <v>558</v>
      </c>
      <c r="C75" s="1011"/>
      <c r="D75" s="1011"/>
      <c r="E75" s="1011"/>
      <c r="F75" s="1011"/>
      <c r="G75" s="1011"/>
      <c r="H75" s="1011"/>
      <c r="I75" s="1011"/>
      <c r="J75" s="1011"/>
      <c r="K75" s="1011"/>
      <c r="L75" s="1011"/>
      <c r="M75" s="1011"/>
      <c r="N75" s="1011"/>
      <c r="O75" s="1011"/>
      <c r="P75" s="1012"/>
      <c r="Q75" s="1014">
        <v>101</v>
      </c>
      <c r="R75" s="1015"/>
      <c r="S75" s="1015"/>
      <c r="T75" s="1015"/>
      <c r="U75" s="1016"/>
      <c r="V75" s="1017">
        <v>91</v>
      </c>
      <c r="W75" s="1015"/>
      <c r="X75" s="1015"/>
      <c r="Y75" s="1015"/>
      <c r="Z75" s="1016"/>
      <c r="AA75" s="1017">
        <v>11</v>
      </c>
      <c r="AB75" s="1015"/>
      <c r="AC75" s="1015"/>
      <c r="AD75" s="1015"/>
      <c r="AE75" s="1016"/>
      <c r="AF75" s="1017">
        <v>11</v>
      </c>
      <c r="AG75" s="1015"/>
      <c r="AH75" s="1015"/>
      <c r="AI75" s="1015"/>
      <c r="AJ75" s="1016"/>
      <c r="AK75" s="1017">
        <v>28</v>
      </c>
      <c r="AL75" s="1015"/>
      <c r="AM75" s="1015"/>
      <c r="AN75" s="1015"/>
      <c r="AO75" s="1016"/>
      <c r="AP75" s="1017" t="s">
        <v>559</v>
      </c>
      <c r="AQ75" s="1015"/>
      <c r="AR75" s="1015"/>
      <c r="AS75" s="1015"/>
      <c r="AT75" s="1016"/>
      <c r="AU75" s="1017" t="s">
        <v>559</v>
      </c>
      <c r="AV75" s="1015"/>
      <c r="AW75" s="1015"/>
      <c r="AX75" s="1015"/>
      <c r="AY75" s="1016"/>
      <c r="AZ75" s="1008"/>
      <c r="BA75" s="1008"/>
      <c r="BB75" s="1008"/>
      <c r="BC75" s="1008"/>
      <c r="BD75" s="1009"/>
      <c r="BE75" s="229"/>
      <c r="BF75" s="229"/>
      <c r="BG75" s="229"/>
      <c r="BH75" s="229"/>
      <c r="BI75" s="229"/>
      <c r="BJ75" s="229"/>
      <c r="BK75" s="229"/>
      <c r="BL75" s="229"/>
      <c r="BM75" s="229"/>
      <c r="BN75" s="229"/>
      <c r="BO75" s="229"/>
      <c r="BP75" s="229"/>
      <c r="BQ75" s="226">
        <v>69</v>
      </c>
      <c r="BR75" s="231"/>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18"/>
    </row>
    <row r="76" spans="1:131" ht="26.25" customHeight="1" x14ac:dyDescent="0.2">
      <c r="A76" s="226">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29"/>
      <c r="BF76" s="229"/>
      <c r="BG76" s="229"/>
      <c r="BH76" s="229"/>
      <c r="BI76" s="229"/>
      <c r="BJ76" s="229"/>
      <c r="BK76" s="229"/>
      <c r="BL76" s="229"/>
      <c r="BM76" s="229"/>
      <c r="BN76" s="229"/>
      <c r="BO76" s="229"/>
      <c r="BP76" s="229"/>
      <c r="BQ76" s="226">
        <v>70</v>
      </c>
      <c r="BR76" s="231"/>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18"/>
    </row>
    <row r="77" spans="1:131" ht="26.25" customHeight="1" x14ac:dyDescent="0.2">
      <c r="A77" s="226">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29"/>
      <c r="BF77" s="229"/>
      <c r="BG77" s="229"/>
      <c r="BH77" s="229"/>
      <c r="BI77" s="229"/>
      <c r="BJ77" s="229"/>
      <c r="BK77" s="229"/>
      <c r="BL77" s="229"/>
      <c r="BM77" s="229"/>
      <c r="BN77" s="229"/>
      <c r="BO77" s="229"/>
      <c r="BP77" s="229"/>
      <c r="BQ77" s="226">
        <v>71</v>
      </c>
      <c r="BR77" s="231"/>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18"/>
    </row>
    <row r="78" spans="1:131" ht="26.25" customHeight="1" x14ac:dyDescent="0.2">
      <c r="A78" s="226">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29"/>
      <c r="BF78" s="229"/>
      <c r="BG78" s="229"/>
      <c r="BH78" s="229"/>
      <c r="BI78" s="229"/>
      <c r="BJ78" s="218"/>
      <c r="BK78" s="218"/>
      <c r="BL78" s="218"/>
      <c r="BM78" s="218"/>
      <c r="BN78" s="218"/>
      <c r="BO78" s="229"/>
      <c r="BP78" s="229"/>
      <c r="BQ78" s="226">
        <v>72</v>
      </c>
      <c r="BR78" s="231"/>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18"/>
    </row>
    <row r="79" spans="1:131" ht="26.25" customHeight="1" x14ac:dyDescent="0.2">
      <c r="A79" s="226">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29"/>
      <c r="BF79" s="229"/>
      <c r="BG79" s="229"/>
      <c r="BH79" s="229"/>
      <c r="BI79" s="229"/>
      <c r="BJ79" s="218"/>
      <c r="BK79" s="218"/>
      <c r="BL79" s="218"/>
      <c r="BM79" s="218"/>
      <c r="BN79" s="218"/>
      <c r="BO79" s="229"/>
      <c r="BP79" s="229"/>
      <c r="BQ79" s="226">
        <v>73</v>
      </c>
      <c r="BR79" s="231"/>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18"/>
    </row>
    <row r="80" spans="1:131" ht="26.25" customHeight="1" x14ac:dyDescent="0.2">
      <c r="A80" s="226">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29"/>
      <c r="BF80" s="229"/>
      <c r="BG80" s="229"/>
      <c r="BH80" s="229"/>
      <c r="BI80" s="229"/>
      <c r="BJ80" s="229"/>
      <c r="BK80" s="229"/>
      <c r="BL80" s="229"/>
      <c r="BM80" s="229"/>
      <c r="BN80" s="229"/>
      <c r="BO80" s="229"/>
      <c r="BP80" s="229"/>
      <c r="BQ80" s="226">
        <v>74</v>
      </c>
      <c r="BR80" s="231"/>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18"/>
    </row>
    <row r="81" spans="1:131" ht="26.25" customHeight="1" x14ac:dyDescent="0.2">
      <c r="A81" s="226">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29"/>
      <c r="BF81" s="229"/>
      <c r="BG81" s="229"/>
      <c r="BH81" s="229"/>
      <c r="BI81" s="229"/>
      <c r="BJ81" s="229"/>
      <c r="BK81" s="229"/>
      <c r="BL81" s="229"/>
      <c r="BM81" s="229"/>
      <c r="BN81" s="229"/>
      <c r="BO81" s="229"/>
      <c r="BP81" s="229"/>
      <c r="BQ81" s="226">
        <v>75</v>
      </c>
      <c r="BR81" s="231"/>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18"/>
    </row>
    <row r="82" spans="1:131" ht="26.25" customHeight="1" x14ac:dyDescent="0.2">
      <c r="A82" s="226">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29"/>
      <c r="BF82" s="229"/>
      <c r="BG82" s="229"/>
      <c r="BH82" s="229"/>
      <c r="BI82" s="229"/>
      <c r="BJ82" s="229"/>
      <c r="BK82" s="229"/>
      <c r="BL82" s="229"/>
      <c r="BM82" s="229"/>
      <c r="BN82" s="229"/>
      <c r="BO82" s="229"/>
      <c r="BP82" s="229"/>
      <c r="BQ82" s="226">
        <v>76</v>
      </c>
      <c r="BR82" s="231"/>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18"/>
    </row>
    <row r="83" spans="1:131" ht="26.25" customHeight="1" x14ac:dyDescent="0.2">
      <c r="A83" s="226">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29"/>
      <c r="BF83" s="229"/>
      <c r="BG83" s="229"/>
      <c r="BH83" s="229"/>
      <c r="BI83" s="229"/>
      <c r="BJ83" s="229"/>
      <c r="BK83" s="229"/>
      <c r="BL83" s="229"/>
      <c r="BM83" s="229"/>
      <c r="BN83" s="229"/>
      <c r="BO83" s="229"/>
      <c r="BP83" s="229"/>
      <c r="BQ83" s="226">
        <v>77</v>
      </c>
      <c r="BR83" s="231"/>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18"/>
    </row>
    <row r="84" spans="1:131" ht="26.25" customHeight="1" x14ac:dyDescent="0.2">
      <c r="A84" s="226">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29"/>
      <c r="BF84" s="229"/>
      <c r="BG84" s="229"/>
      <c r="BH84" s="229"/>
      <c r="BI84" s="229"/>
      <c r="BJ84" s="229"/>
      <c r="BK84" s="229"/>
      <c r="BL84" s="229"/>
      <c r="BM84" s="229"/>
      <c r="BN84" s="229"/>
      <c r="BO84" s="229"/>
      <c r="BP84" s="229"/>
      <c r="BQ84" s="226">
        <v>78</v>
      </c>
      <c r="BR84" s="231"/>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18"/>
    </row>
    <row r="85" spans="1:131" ht="26.25" customHeight="1" x14ac:dyDescent="0.2">
      <c r="A85" s="226">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29"/>
      <c r="BF85" s="229"/>
      <c r="BG85" s="229"/>
      <c r="BH85" s="229"/>
      <c r="BI85" s="229"/>
      <c r="BJ85" s="229"/>
      <c r="BK85" s="229"/>
      <c r="BL85" s="229"/>
      <c r="BM85" s="229"/>
      <c r="BN85" s="229"/>
      <c r="BO85" s="229"/>
      <c r="BP85" s="229"/>
      <c r="BQ85" s="226">
        <v>79</v>
      </c>
      <c r="BR85" s="231"/>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18"/>
    </row>
    <row r="86" spans="1:131" ht="26.25" customHeight="1" x14ac:dyDescent="0.2">
      <c r="A86" s="226">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29"/>
      <c r="BF86" s="229"/>
      <c r="BG86" s="229"/>
      <c r="BH86" s="229"/>
      <c r="BI86" s="229"/>
      <c r="BJ86" s="229"/>
      <c r="BK86" s="229"/>
      <c r="BL86" s="229"/>
      <c r="BM86" s="229"/>
      <c r="BN86" s="229"/>
      <c r="BO86" s="229"/>
      <c r="BP86" s="229"/>
      <c r="BQ86" s="226">
        <v>80</v>
      </c>
      <c r="BR86" s="231"/>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18"/>
    </row>
    <row r="87" spans="1:131" ht="26.25" customHeight="1" x14ac:dyDescent="0.2">
      <c r="A87" s="232">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29"/>
      <c r="BF87" s="229"/>
      <c r="BG87" s="229"/>
      <c r="BH87" s="229"/>
      <c r="BI87" s="229"/>
      <c r="BJ87" s="229"/>
      <c r="BK87" s="229"/>
      <c r="BL87" s="229"/>
      <c r="BM87" s="229"/>
      <c r="BN87" s="229"/>
      <c r="BO87" s="229"/>
      <c r="BP87" s="229"/>
      <c r="BQ87" s="226">
        <v>81</v>
      </c>
      <c r="BR87" s="231"/>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18"/>
    </row>
    <row r="88" spans="1:131" ht="26.25" customHeight="1" thickBot="1" x14ac:dyDescent="0.25">
      <c r="A88" s="228" t="s">
        <v>379</v>
      </c>
      <c r="B88" s="973" t="s">
        <v>406</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6488</v>
      </c>
      <c r="AG88" s="995"/>
      <c r="AH88" s="995"/>
      <c r="AI88" s="995"/>
      <c r="AJ88" s="995"/>
      <c r="AK88" s="999"/>
      <c r="AL88" s="999"/>
      <c r="AM88" s="999"/>
      <c r="AN88" s="999"/>
      <c r="AO88" s="999"/>
      <c r="AP88" s="995">
        <v>13801</v>
      </c>
      <c r="AQ88" s="995"/>
      <c r="AR88" s="995"/>
      <c r="AS88" s="995"/>
      <c r="AT88" s="995"/>
      <c r="AU88" s="995">
        <v>203</v>
      </c>
      <c r="AV88" s="995"/>
      <c r="AW88" s="995"/>
      <c r="AX88" s="995"/>
      <c r="AY88" s="995"/>
      <c r="AZ88" s="996"/>
      <c r="BA88" s="996"/>
      <c r="BB88" s="996"/>
      <c r="BC88" s="996"/>
      <c r="BD88" s="997"/>
      <c r="BE88" s="229"/>
      <c r="BF88" s="229"/>
      <c r="BG88" s="229"/>
      <c r="BH88" s="229"/>
      <c r="BI88" s="229"/>
      <c r="BJ88" s="229"/>
      <c r="BK88" s="229"/>
      <c r="BL88" s="229"/>
      <c r="BM88" s="229"/>
      <c r="BN88" s="229"/>
      <c r="BO88" s="229"/>
      <c r="BP88" s="229"/>
      <c r="BQ88" s="226">
        <v>82</v>
      </c>
      <c r="BR88" s="231"/>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973" t="s">
        <v>407</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100</v>
      </c>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76" t="s">
        <v>408</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77" t="s">
        <v>409</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410</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411</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78" t="s">
        <v>412</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413</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18" customFormat="1" ht="26.25" customHeight="1" x14ac:dyDescent="0.2">
      <c r="A109" s="931" t="s">
        <v>414</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415</v>
      </c>
      <c r="AB109" s="932"/>
      <c r="AC109" s="932"/>
      <c r="AD109" s="932"/>
      <c r="AE109" s="933"/>
      <c r="AF109" s="934" t="s">
        <v>416</v>
      </c>
      <c r="AG109" s="932"/>
      <c r="AH109" s="932"/>
      <c r="AI109" s="932"/>
      <c r="AJ109" s="933"/>
      <c r="AK109" s="934" t="s">
        <v>294</v>
      </c>
      <c r="AL109" s="932"/>
      <c r="AM109" s="932"/>
      <c r="AN109" s="932"/>
      <c r="AO109" s="933"/>
      <c r="AP109" s="934" t="s">
        <v>417</v>
      </c>
      <c r="AQ109" s="932"/>
      <c r="AR109" s="932"/>
      <c r="AS109" s="932"/>
      <c r="AT109" s="965"/>
      <c r="AU109" s="931" t="s">
        <v>414</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415</v>
      </c>
      <c r="BR109" s="932"/>
      <c r="BS109" s="932"/>
      <c r="BT109" s="932"/>
      <c r="BU109" s="933"/>
      <c r="BV109" s="934" t="s">
        <v>416</v>
      </c>
      <c r="BW109" s="932"/>
      <c r="BX109" s="932"/>
      <c r="BY109" s="932"/>
      <c r="BZ109" s="933"/>
      <c r="CA109" s="934" t="s">
        <v>294</v>
      </c>
      <c r="CB109" s="932"/>
      <c r="CC109" s="932"/>
      <c r="CD109" s="932"/>
      <c r="CE109" s="933"/>
      <c r="CF109" s="972" t="s">
        <v>417</v>
      </c>
      <c r="CG109" s="972"/>
      <c r="CH109" s="972"/>
      <c r="CI109" s="972"/>
      <c r="CJ109" s="972"/>
      <c r="CK109" s="934" t="s">
        <v>418</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415</v>
      </c>
      <c r="DH109" s="932"/>
      <c r="DI109" s="932"/>
      <c r="DJ109" s="932"/>
      <c r="DK109" s="933"/>
      <c r="DL109" s="934" t="s">
        <v>416</v>
      </c>
      <c r="DM109" s="932"/>
      <c r="DN109" s="932"/>
      <c r="DO109" s="932"/>
      <c r="DP109" s="933"/>
      <c r="DQ109" s="934" t="s">
        <v>294</v>
      </c>
      <c r="DR109" s="932"/>
      <c r="DS109" s="932"/>
      <c r="DT109" s="932"/>
      <c r="DU109" s="933"/>
      <c r="DV109" s="934" t="s">
        <v>417</v>
      </c>
      <c r="DW109" s="932"/>
      <c r="DX109" s="932"/>
      <c r="DY109" s="932"/>
      <c r="DZ109" s="965"/>
    </row>
    <row r="110" spans="1:131" s="218" customFormat="1" ht="26.25" customHeight="1" x14ac:dyDescent="0.2">
      <c r="A110" s="843" t="s">
        <v>419</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3986569</v>
      </c>
      <c r="AB110" s="925"/>
      <c r="AC110" s="925"/>
      <c r="AD110" s="925"/>
      <c r="AE110" s="926"/>
      <c r="AF110" s="927">
        <v>3870827</v>
      </c>
      <c r="AG110" s="925"/>
      <c r="AH110" s="925"/>
      <c r="AI110" s="925"/>
      <c r="AJ110" s="926"/>
      <c r="AK110" s="927">
        <v>3720154</v>
      </c>
      <c r="AL110" s="925"/>
      <c r="AM110" s="925"/>
      <c r="AN110" s="925"/>
      <c r="AO110" s="926"/>
      <c r="AP110" s="928">
        <v>34.200000000000003</v>
      </c>
      <c r="AQ110" s="929"/>
      <c r="AR110" s="929"/>
      <c r="AS110" s="929"/>
      <c r="AT110" s="930"/>
      <c r="AU110" s="966" t="s">
        <v>69</v>
      </c>
      <c r="AV110" s="967"/>
      <c r="AW110" s="967"/>
      <c r="AX110" s="967"/>
      <c r="AY110" s="967"/>
      <c r="AZ110" s="896" t="s">
        <v>420</v>
      </c>
      <c r="BA110" s="844"/>
      <c r="BB110" s="844"/>
      <c r="BC110" s="844"/>
      <c r="BD110" s="844"/>
      <c r="BE110" s="844"/>
      <c r="BF110" s="844"/>
      <c r="BG110" s="844"/>
      <c r="BH110" s="844"/>
      <c r="BI110" s="844"/>
      <c r="BJ110" s="844"/>
      <c r="BK110" s="844"/>
      <c r="BL110" s="844"/>
      <c r="BM110" s="844"/>
      <c r="BN110" s="844"/>
      <c r="BO110" s="844"/>
      <c r="BP110" s="845"/>
      <c r="BQ110" s="897">
        <v>31324263</v>
      </c>
      <c r="BR110" s="878"/>
      <c r="BS110" s="878"/>
      <c r="BT110" s="878"/>
      <c r="BU110" s="878"/>
      <c r="BV110" s="878">
        <v>30948825</v>
      </c>
      <c r="BW110" s="878"/>
      <c r="BX110" s="878"/>
      <c r="BY110" s="878"/>
      <c r="BZ110" s="878"/>
      <c r="CA110" s="878">
        <v>32921920</v>
      </c>
      <c r="CB110" s="878"/>
      <c r="CC110" s="878"/>
      <c r="CD110" s="878"/>
      <c r="CE110" s="878"/>
      <c r="CF110" s="902">
        <v>302.7</v>
      </c>
      <c r="CG110" s="903"/>
      <c r="CH110" s="903"/>
      <c r="CI110" s="903"/>
      <c r="CJ110" s="903"/>
      <c r="CK110" s="962" t="s">
        <v>421</v>
      </c>
      <c r="CL110" s="855"/>
      <c r="CM110" s="896" t="s">
        <v>422</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18" customFormat="1" ht="26.25" customHeight="1" x14ac:dyDescent="0.2">
      <c r="A111" s="810" t="s">
        <v>423</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424</v>
      </c>
      <c r="BA111" s="788"/>
      <c r="BB111" s="788"/>
      <c r="BC111" s="788"/>
      <c r="BD111" s="788"/>
      <c r="BE111" s="788"/>
      <c r="BF111" s="788"/>
      <c r="BG111" s="788"/>
      <c r="BH111" s="788"/>
      <c r="BI111" s="788"/>
      <c r="BJ111" s="788"/>
      <c r="BK111" s="788"/>
      <c r="BL111" s="788"/>
      <c r="BM111" s="788"/>
      <c r="BN111" s="788"/>
      <c r="BO111" s="788"/>
      <c r="BP111" s="789"/>
      <c r="BQ111" s="852">
        <v>43021</v>
      </c>
      <c r="BR111" s="853"/>
      <c r="BS111" s="853"/>
      <c r="BT111" s="853"/>
      <c r="BU111" s="853"/>
      <c r="BV111" s="853">
        <v>37958</v>
      </c>
      <c r="BW111" s="853"/>
      <c r="BX111" s="853"/>
      <c r="BY111" s="853"/>
      <c r="BZ111" s="853"/>
      <c r="CA111" s="853">
        <v>32894</v>
      </c>
      <c r="CB111" s="853"/>
      <c r="CC111" s="853"/>
      <c r="CD111" s="853"/>
      <c r="CE111" s="853"/>
      <c r="CF111" s="911">
        <v>0.3</v>
      </c>
      <c r="CG111" s="912"/>
      <c r="CH111" s="912"/>
      <c r="CI111" s="912"/>
      <c r="CJ111" s="912"/>
      <c r="CK111" s="963"/>
      <c r="CL111" s="857"/>
      <c r="CM111" s="851" t="s">
        <v>425</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18" customFormat="1" ht="26.25" customHeight="1" x14ac:dyDescent="0.2">
      <c r="A112" s="948" t="s">
        <v>426</v>
      </c>
      <c r="B112" s="949"/>
      <c r="C112" s="788" t="s">
        <v>427</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428</v>
      </c>
      <c r="BA112" s="788"/>
      <c r="BB112" s="788"/>
      <c r="BC112" s="788"/>
      <c r="BD112" s="788"/>
      <c r="BE112" s="788"/>
      <c r="BF112" s="788"/>
      <c r="BG112" s="788"/>
      <c r="BH112" s="788"/>
      <c r="BI112" s="788"/>
      <c r="BJ112" s="788"/>
      <c r="BK112" s="788"/>
      <c r="BL112" s="788"/>
      <c r="BM112" s="788"/>
      <c r="BN112" s="788"/>
      <c r="BO112" s="788"/>
      <c r="BP112" s="789"/>
      <c r="BQ112" s="852">
        <v>6991156</v>
      </c>
      <c r="BR112" s="853"/>
      <c r="BS112" s="853"/>
      <c r="BT112" s="853"/>
      <c r="BU112" s="853"/>
      <c r="BV112" s="853">
        <v>6092273</v>
      </c>
      <c r="BW112" s="853"/>
      <c r="BX112" s="853"/>
      <c r="BY112" s="853"/>
      <c r="BZ112" s="853"/>
      <c r="CA112" s="853">
        <v>6067131</v>
      </c>
      <c r="CB112" s="853"/>
      <c r="CC112" s="853"/>
      <c r="CD112" s="853"/>
      <c r="CE112" s="853"/>
      <c r="CF112" s="911">
        <v>55.8</v>
      </c>
      <c r="CG112" s="912"/>
      <c r="CH112" s="912"/>
      <c r="CI112" s="912"/>
      <c r="CJ112" s="912"/>
      <c r="CK112" s="963"/>
      <c r="CL112" s="857"/>
      <c r="CM112" s="851" t="s">
        <v>429</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18" customFormat="1" ht="26.25" customHeight="1" x14ac:dyDescent="0.2">
      <c r="A113" s="950"/>
      <c r="B113" s="951"/>
      <c r="C113" s="788" t="s">
        <v>430</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738481</v>
      </c>
      <c r="AB113" s="955"/>
      <c r="AC113" s="955"/>
      <c r="AD113" s="955"/>
      <c r="AE113" s="956"/>
      <c r="AF113" s="957">
        <v>656461</v>
      </c>
      <c r="AG113" s="955"/>
      <c r="AH113" s="955"/>
      <c r="AI113" s="955"/>
      <c r="AJ113" s="956"/>
      <c r="AK113" s="957">
        <v>702833</v>
      </c>
      <c r="AL113" s="955"/>
      <c r="AM113" s="955"/>
      <c r="AN113" s="955"/>
      <c r="AO113" s="956"/>
      <c r="AP113" s="958">
        <v>6.5</v>
      </c>
      <c r="AQ113" s="959"/>
      <c r="AR113" s="959"/>
      <c r="AS113" s="959"/>
      <c r="AT113" s="960"/>
      <c r="AU113" s="968"/>
      <c r="AV113" s="969"/>
      <c r="AW113" s="969"/>
      <c r="AX113" s="969"/>
      <c r="AY113" s="969"/>
      <c r="AZ113" s="851" t="s">
        <v>431</v>
      </c>
      <c r="BA113" s="788"/>
      <c r="BB113" s="788"/>
      <c r="BC113" s="788"/>
      <c r="BD113" s="788"/>
      <c r="BE113" s="788"/>
      <c r="BF113" s="788"/>
      <c r="BG113" s="788"/>
      <c r="BH113" s="788"/>
      <c r="BI113" s="788"/>
      <c r="BJ113" s="788"/>
      <c r="BK113" s="788"/>
      <c r="BL113" s="788"/>
      <c r="BM113" s="788"/>
      <c r="BN113" s="788"/>
      <c r="BO113" s="788"/>
      <c r="BP113" s="789"/>
      <c r="BQ113" s="852">
        <v>253995</v>
      </c>
      <c r="BR113" s="853"/>
      <c r="BS113" s="853"/>
      <c r="BT113" s="853"/>
      <c r="BU113" s="853"/>
      <c r="BV113" s="853">
        <v>228565</v>
      </c>
      <c r="BW113" s="853"/>
      <c r="BX113" s="853"/>
      <c r="BY113" s="853"/>
      <c r="BZ113" s="853"/>
      <c r="CA113" s="853">
        <v>202800</v>
      </c>
      <c r="CB113" s="853"/>
      <c r="CC113" s="853"/>
      <c r="CD113" s="853"/>
      <c r="CE113" s="853"/>
      <c r="CF113" s="911">
        <v>1.9</v>
      </c>
      <c r="CG113" s="912"/>
      <c r="CH113" s="912"/>
      <c r="CI113" s="912"/>
      <c r="CJ113" s="912"/>
      <c r="CK113" s="963"/>
      <c r="CL113" s="857"/>
      <c r="CM113" s="851" t="s">
        <v>432</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18" customFormat="1" ht="26.25" customHeight="1" x14ac:dyDescent="0.2">
      <c r="A114" s="950"/>
      <c r="B114" s="951"/>
      <c r="C114" s="788" t="s">
        <v>433</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29376</v>
      </c>
      <c r="AB114" s="816"/>
      <c r="AC114" s="816"/>
      <c r="AD114" s="816"/>
      <c r="AE114" s="817"/>
      <c r="AF114" s="818">
        <v>29375</v>
      </c>
      <c r="AG114" s="816"/>
      <c r="AH114" s="816"/>
      <c r="AI114" s="816"/>
      <c r="AJ114" s="817"/>
      <c r="AK114" s="818">
        <v>29375</v>
      </c>
      <c r="AL114" s="816"/>
      <c r="AM114" s="816"/>
      <c r="AN114" s="816"/>
      <c r="AO114" s="817"/>
      <c r="AP114" s="860">
        <v>0.3</v>
      </c>
      <c r="AQ114" s="861"/>
      <c r="AR114" s="861"/>
      <c r="AS114" s="861"/>
      <c r="AT114" s="862"/>
      <c r="AU114" s="968"/>
      <c r="AV114" s="969"/>
      <c r="AW114" s="969"/>
      <c r="AX114" s="969"/>
      <c r="AY114" s="969"/>
      <c r="AZ114" s="851" t="s">
        <v>434</v>
      </c>
      <c r="BA114" s="788"/>
      <c r="BB114" s="788"/>
      <c r="BC114" s="788"/>
      <c r="BD114" s="788"/>
      <c r="BE114" s="788"/>
      <c r="BF114" s="788"/>
      <c r="BG114" s="788"/>
      <c r="BH114" s="788"/>
      <c r="BI114" s="788"/>
      <c r="BJ114" s="788"/>
      <c r="BK114" s="788"/>
      <c r="BL114" s="788"/>
      <c r="BM114" s="788"/>
      <c r="BN114" s="788"/>
      <c r="BO114" s="788"/>
      <c r="BP114" s="789"/>
      <c r="BQ114" s="852">
        <v>3955452</v>
      </c>
      <c r="BR114" s="853"/>
      <c r="BS114" s="853"/>
      <c r="BT114" s="853"/>
      <c r="BU114" s="853"/>
      <c r="BV114" s="853">
        <v>4152079</v>
      </c>
      <c r="BW114" s="853"/>
      <c r="BX114" s="853"/>
      <c r="BY114" s="853"/>
      <c r="BZ114" s="853"/>
      <c r="CA114" s="853">
        <v>4244379</v>
      </c>
      <c r="CB114" s="853"/>
      <c r="CC114" s="853"/>
      <c r="CD114" s="853"/>
      <c r="CE114" s="853"/>
      <c r="CF114" s="911">
        <v>39</v>
      </c>
      <c r="CG114" s="912"/>
      <c r="CH114" s="912"/>
      <c r="CI114" s="912"/>
      <c r="CJ114" s="912"/>
      <c r="CK114" s="963"/>
      <c r="CL114" s="857"/>
      <c r="CM114" s="851" t="s">
        <v>435</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18" customFormat="1" ht="26.25" customHeight="1" x14ac:dyDescent="0.2">
      <c r="A115" s="950"/>
      <c r="B115" s="951"/>
      <c r="C115" s="788" t="s">
        <v>436</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9662</v>
      </c>
      <c r="AB115" s="955"/>
      <c r="AC115" s="955"/>
      <c r="AD115" s="955"/>
      <c r="AE115" s="956"/>
      <c r="AF115" s="957">
        <v>9105</v>
      </c>
      <c r="AG115" s="955"/>
      <c r="AH115" s="955"/>
      <c r="AI115" s="955"/>
      <c r="AJ115" s="956"/>
      <c r="AK115" s="957">
        <v>8904</v>
      </c>
      <c r="AL115" s="955"/>
      <c r="AM115" s="955"/>
      <c r="AN115" s="955"/>
      <c r="AO115" s="956"/>
      <c r="AP115" s="958">
        <v>0.1</v>
      </c>
      <c r="AQ115" s="959"/>
      <c r="AR115" s="959"/>
      <c r="AS115" s="959"/>
      <c r="AT115" s="960"/>
      <c r="AU115" s="968"/>
      <c r="AV115" s="969"/>
      <c r="AW115" s="969"/>
      <c r="AX115" s="969"/>
      <c r="AY115" s="969"/>
      <c r="AZ115" s="851" t="s">
        <v>437</v>
      </c>
      <c r="BA115" s="788"/>
      <c r="BB115" s="788"/>
      <c r="BC115" s="788"/>
      <c r="BD115" s="788"/>
      <c r="BE115" s="788"/>
      <c r="BF115" s="788"/>
      <c r="BG115" s="788"/>
      <c r="BH115" s="788"/>
      <c r="BI115" s="788"/>
      <c r="BJ115" s="788"/>
      <c r="BK115" s="788"/>
      <c r="BL115" s="788"/>
      <c r="BM115" s="788"/>
      <c r="BN115" s="788"/>
      <c r="BO115" s="788"/>
      <c r="BP115" s="789"/>
      <c r="BQ115" s="852">
        <v>358</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438</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18" customFormat="1" ht="26.25" customHeight="1" x14ac:dyDescent="0.2">
      <c r="A116" s="952"/>
      <c r="B116" s="953"/>
      <c r="C116" s="875" t="s">
        <v>439</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115</v>
      </c>
      <c r="AB116" s="816"/>
      <c r="AC116" s="816"/>
      <c r="AD116" s="816"/>
      <c r="AE116" s="817"/>
      <c r="AF116" s="818">
        <v>146</v>
      </c>
      <c r="AG116" s="816"/>
      <c r="AH116" s="816"/>
      <c r="AI116" s="816"/>
      <c r="AJ116" s="817"/>
      <c r="AK116" s="818">
        <v>1059</v>
      </c>
      <c r="AL116" s="816"/>
      <c r="AM116" s="816"/>
      <c r="AN116" s="816"/>
      <c r="AO116" s="817"/>
      <c r="AP116" s="860">
        <v>0</v>
      </c>
      <c r="AQ116" s="861"/>
      <c r="AR116" s="861"/>
      <c r="AS116" s="861"/>
      <c r="AT116" s="862"/>
      <c r="AU116" s="968"/>
      <c r="AV116" s="969"/>
      <c r="AW116" s="969"/>
      <c r="AX116" s="969"/>
      <c r="AY116" s="969"/>
      <c r="AZ116" s="945" t="s">
        <v>440</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441</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26340</v>
      </c>
      <c r="DH116" s="816"/>
      <c r="DI116" s="816"/>
      <c r="DJ116" s="816"/>
      <c r="DK116" s="817"/>
      <c r="DL116" s="818">
        <v>22828</v>
      </c>
      <c r="DM116" s="816"/>
      <c r="DN116" s="816"/>
      <c r="DO116" s="816"/>
      <c r="DP116" s="817"/>
      <c r="DQ116" s="818">
        <v>19316</v>
      </c>
      <c r="DR116" s="816"/>
      <c r="DS116" s="816"/>
      <c r="DT116" s="816"/>
      <c r="DU116" s="817"/>
      <c r="DV116" s="860">
        <v>0.2</v>
      </c>
      <c r="DW116" s="861"/>
      <c r="DX116" s="861"/>
      <c r="DY116" s="861"/>
      <c r="DZ116" s="862"/>
    </row>
    <row r="117" spans="1:130" s="218" customFormat="1" ht="26.25" customHeight="1" x14ac:dyDescent="0.2">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442</v>
      </c>
      <c r="Z117" s="933"/>
      <c r="AA117" s="938">
        <v>4764203</v>
      </c>
      <c r="AB117" s="939"/>
      <c r="AC117" s="939"/>
      <c r="AD117" s="939"/>
      <c r="AE117" s="940"/>
      <c r="AF117" s="941">
        <v>4565914</v>
      </c>
      <c r="AG117" s="939"/>
      <c r="AH117" s="939"/>
      <c r="AI117" s="939"/>
      <c r="AJ117" s="940"/>
      <c r="AK117" s="941">
        <v>4462325</v>
      </c>
      <c r="AL117" s="939"/>
      <c r="AM117" s="939"/>
      <c r="AN117" s="939"/>
      <c r="AO117" s="940"/>
      <c r="AP117" s="942"/>
      <c r="AQ117" s="943"/>
      <c r="AR117" s="943"/>
      <c r="AS117" s="943"/>
      <c r="AT117" s="944"/>
      <c r="AU117" s="968"/>
      <c r="AV117" s="969"/>
      <c r="AW117" s="969"/>
      <c r="AX117" s="969"/>
      <c r="AY117" s="969"/>
      <c r="AZ117" s="899" t="s">
        <v>443</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444</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18" customFormat="1" ht="26.25" customHeight="1" x14ac:dyDescent="0.2">
      <c r="A118" s="931" t="s">
        <v>418</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415</v>
      </c>
      <c r="AB118" s="932"/>
      <c r="AC118" s="932"/>
      <c r="AD118" s="932"/>
      <c r="AE118" s="933"/>
      <c r="AF118" s="934" t="s">
        <v>416</v>
      </c>
      <c r="AG118" s="932"/>
      <c r="AH118" s="932"/>
      <c r="AI118" s="932"/>
      <c r="AJ118" s="933"/>
      <c r="AK118" s="934" t="s">
        <v>294</v>
      </c>
      <c r="AL118" s="932"/>
      <c r="AM118" s="932"/>
      <c r="AN118" s="932"/>
      <c r="AO118" s="933"/>
      <c r="AP118" s="935" t="s">
        <v>417</v>
      </c>
      <c r="AQ118" s="936"/>
      <c r="AR118" s="936"/>
      <c r="AS118" s="936"/>
      <c r="AT118" s="937"/>
      <c r="AU118" s="968"/>
      <c r="AV118" s="969"/>
      <c r="AW118" s="969"/>
      <c r="AX118" s="969"/>
      <c r="AY118" s="969"/>
      <c r="AZ118" s="874" t="s">
        <v>445</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446</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18" customFormat="1" ht="26.25" customHeight="1" x14ac:dyDescent="0.2">
      <c r="A119" s="854" t="s">
        <v>421</v>
      </c>
      <c r="B119" s="855"/>
      <c r="C119" s="896" t="s">
        <v>422</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39" t="s">
        <v>177</v>
      </c>
      <c r="BA119" s="239"/>
      <c r="BB119" s="239"/>
      <c r="BC119" s="239"/>
      <c r="BD119" s="239"/>
      <c r="BE119" s="239"/>
      <c r="BF119" s="239"/>
      <c r="BG119" s="239"/>
      <c r="BH119" s="239"/>
      <c r="BI119" s="239"/>
      <c r="BJ119" s="239"/>
      <c r="BK119" s="239"/>
      <c r="BL119" s="239"/>
      <c r="BM119" s="239"/>
      <c r="BN119" s="239"/>
      <c r="BO119" s="913" t="s">
        <v>447</v>
      </c>
      <c r="BP119" s="914"/>
      <c r="BQ119" s="915">
        <v>42568245</v>
      </c>
      <c r="BR119" s="881"/>
      <c r="BS119" s="881"/>
      <c r="BT119" s="881"/>
      <c r="BU119" s="881"/>
      <c r="BV119" s="881">
        <v>41459700</v>
      </c>
      <c r="BW119" s="881"/>
      <c r="BX119" s="881"/>
      <c r="BY119" s="881"/>
      <c r="BZ119" s="881"/>
      <c r="CA119" s="881">
        <v>43469124</v>
      </c>
      <c r="CB119" s="881"/>
      <c r="CC119" s="881"/>
      <c r="CD119" s="881"/>
      <c r="CE119" s="881"/>
      <c r="CF119" s="784"/>
      <c r="CG119" s="785"/>
      <c r="CH119" s="785"/>
      <c r="CI119" s="785"/>
      <c r="CJ119" s="870"/>
      <c r="CK119" s="964"/>
      <c r="CL119" s="859"/>
      <c r="CM119" s="874" t="s">
        <v>448</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v>16681</v>
      </c>
      <c r="DH119" s="800"/>
      <c r="DI119" s="800"/>
      <c r="DJ119" s="800"/>
      <c r="DK119" s="801"/>
      <c r="DL119" s="802">
        <v>15130</v>
      </c>
      <c r="DM119" s="800"/>
      <c r="DN119" s="800"/>
      <c r="DO119" s="800"/>
      <c r="DP119" s="801"/>
      <c r="DQ119" s="802">
        <v>13578</v>
      </c>
      <c r="DR119" s="800"/>
      <c r="DS119" s="800"/>
      <c r="DT119" s="800"/>
      <c r="DU119" s="801"/>
      <c r="DV119" s="884">
        <v>0.1</v>
      </c>
      <c r="DW119" s="885"/>
      <c r="DX119" s="885"/>
      <c r="DY119" s="885"/>
      <c r="DZ119" s="886"/>
    </row>
    <row r="120" spans="1:130" s="218" customFormat="1" ht="26.25" customHeight="1" x14ac:dyDescent="0.2">
      <c r="A120" s="856"/>
      <c r="B120" s="857"/>
      <c r="C120" s="851" t="s">
        <v>425</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449</v>
      </c>
      <c r="AV120" s="917"/>
      <c r="AW120" s="917"/>
      <c r="AX120" s="917"/>
      <c r="AY120" s="918"/>
      <c r="AZ120" s="896" t="s">
        <v>450</v>
      </c>
      <c r="BA120" s="844"/>
      <c r="BB120" s="844"/>
      <c r="BC120" s="844"/>
      <c r="BD120" s="844"/>
      <c r="BE120" s="844"/>
      <c r="BF120" s="844"/>
      <c r="BG120" s="844"/>
      <c r="BH120" s="844"/>
      <c r="BI120" s="844"/>
      <c r="BJ120" s="844"/>
      <c r="BK120" s="844"/>
      <c r="BL120" s="844"/>
      <c r="BM120" s="844"/>
      <c r="BN120" s="844"/>
      <c r="BO120" s="844"/>
      <c r="BP120" s="845"/>
      <c r="BQ120" s="897">
        <v>8062803</v>
      </c>
      <c r="BR120" s="878"/>
      <c r="BS120" s="878"/>
      <c r="BT120" s="878"/>
      <c r="BU120" s="878"/>
      <c r="BV120" s="878">
        <v>7410651</v>
      </c>
      <c r="BW120" s="878"/>
      <c r="BX120" s="878"/>
      <c r="BY120" s="878"/>
      <c r="BZ120" s="878"/>
      <c r="CA120" s="878">
        <v>6702077</v>
      </c>
      <c r="CB120" s="878"/>
      <c r="CC120" s="878"/>
      <c r="CD120" s="878"/>
      <c r="CE120" s="878"/>
      <c r="CF120" s="902">
        <v>61.6</v>
      </c>
      <c r="CG120" s="903"/>
      <c r="CH120" s="903"/>
      <c r="CI120" s="903"/>
      <c r="CJ120" s="903"/>
      <c r="CK120" s="904" t="s">
        <v>451</v>
      </c>
      <c r="CL120" s="888"/>
      <c r="CM120" s="888"/>
      <c r="CN120" s="888"/>
      <c r="CO120" s="889"/>
      <c r="CP120" s="908" t="s">
        <v>398</v>
      </c>
      <c r="CQ120" s="909"/>
      <c r="CR120" s="909"/>
      <c r="CS120" s="909"/>
      <c r="CT120" s="909"/>
      <c r="CU120" s="909"/>
      <c r="CV120" s="909"/>
      <c r="CW120" s="909"/>
      <c r="CX120" s="909"/>
      <c r="CY120" s="909"/>
      <c r="CZ120" s="909"/>
      <c r="DA120" s="909"/>
      <c r="DB120" s="909"/>
      <c r="DC120" s="909"/>
      <c r="DD120" s="909"/>
      <c r="DE120" s="909"/>
      <c r="DF120" s="910"/>
      <c r="DG120" s="897">
        <v>4229587</v>
      </c>
      <c r="DH120" s="878"/>
      <c r="DI120" s="878"/>
      <c r="DJ120" s="878"/>
      <c r="DK120" s="878"/>
      <c r="DL120" s="878">
        <v>4081272</v>
      </c>
      <c r="DM120" s="878"/>
      <c r="DN120" s="878"/>
      <c r="DO120" s="878"/>
      <c r="DP120" s="878"/>
      <c r="DQ120" s="878">
        <v>4182102</v>
      </c>
      <c r="DR120" s="878"/>
      <c r="DS120" s="878"/>
      <c r="DT120" s="878"/>
      <c r="DU120" s="878"/>
      <c r="DV120" s="879">
        <v>38.4</v>
      </c>
      <c r="DW120" s="879"/>
      <c r="DX120" s="879"/>
      <c r="DY120" s="879"/>
      <c r="DZ120" s="880"/>
    </row>
    <row r="121" spans="1:130" s="218" customFormat="1" ht="26.25" customHeight="1" x14ac:dyDescent="0.2">
      <c r="A121" s="856"/>
      <c r="B121" s="857"/>
      <c r="C121" s="899" t="s">
        <v>452</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453</v>
      </c>
      <c r="BA121" s="788"/>
      <c r="BB121" s="788"/>
      <c r="BC121" s="788"/>
      <c r="BD121" s="788"/>
      <c r="BE121" s="788"/>
      <c r="BF121" s="788"/>
      <c r="BG121" s="788"/>
      <c r="BH121" s="788"/>
      <c r="BI121" s="788"/>
      <c r="BJ121" s="788"/>
      <c r="BK121" s="788"/>
      <c r="BL121" s="788"/>
      <c r="BM121" s="788"/>
      <c r="BN121" s="788"/>
      <c r="BO121" s="788"/>
      <c r="BP121" s="789"/>
      <c r="BQ121" s="852">
        <v>990480</v>
      </c>
      <c r="BR121" s="853"/>
      <c r="BS121" s="853"/>
      <c r="BT121" s="853"/>
      <c r="BU121" s="853"/>
      <c r="BV121" s="853">
        <v>933242</v>
      </c>
      <c r="BW121" s="853"/>
      <c r="BX121" s="853"/>
      <c r="BY121" s="853"/>
      <c r="BZ121" s="853"/>
      <c r="CA121" s="853">
        <v>1177021</v>
      </c>
      <c r="CB121" s="853"/>
      <c r="CC121" s="853"/>
      <c r="CD121" s="853"/>
      <c r="CE121" s="853"/>
      <c r="CF121" s="911">
        <v>10.8</v>
      </c>
      <c r="CG121" s="912"/>
      <c r="CH121" s="912"/>
      <c r="CI121" s="912"/>
      <c r="CJ121" s="912"/>
      <c r="CK121" s="905"/>
      <c r="CL121" s="891"/>
      <c r="CM121" s="891"/>
      <c r="CN121" s="891"/>
      <c r="CO121" s="892"/>
      <c r="CP121" s="871" t="s">
        <v>395</v>
      </c>
      <c r="CQ121" s="872"/>
      <c r="CR121" s="872"/>
      <c r="CS121" s="872"/>
      <c r="CT121" s="872"/>
      <c r="CU121" s="872"/>
      <c r="CV121" s="872"/>
      <c r="CW121" s="872"/>
      <c r="CX121" s="872"/>
      <c r="CY121" s="872"/>
      <c r="CZ121" s="872"/>
      <c r="DA121" s="872"/>
      <c r="DB121" s="872"/>
      <c r="DC121" s="872"/>
      <c r="DD121" s="872"/>
      <c r="DE121" s="872"/>
      <c r="DF121" s="873"/>
      <c r="DG121" s="852">
        <v>1746593</v>
      </c>
      <c r="DH121" s="853"/>
      <c r="DI121" s="853"/>
      <c r="DJ121" s="853"/>
      <c r="DK121" s="853"/>
      <c r="DL121" s="853">
        <v>1321783</v>
      </c>
      <c r="DM121" s="853"/>
      <c r="DN121" s="853"/>
      <c r="DO121" s="853"/>
      <c r="DP121" s="853"/>
      <c r="DQ121" s="853">
        <v>1259281</v>
      </c>
      <c r="DR121" s="853"/>
      <c r="DS121" s="853"/>
      <c r="DT121" s="853"/>
      <c r="DU121" s="853"/>
      <c r="DV121" s="830">
        <v>11.6</v>
      </c>
      <c r="DW121" s="830"/>
      <c r="DX121" s="830"/>
      <c r="DY121" s="830"/>
      <c r="DZ121" s="831"/>
    </row>
    <row r="122" spans="1:130" s="218" customFormat="1" ht="26.25" customHeight="1" x14ac:dyDescent="0.2">
      <c r="A122" s="856"/>
      <c r="B122" s="857"/>
      <c r="C122" s="851" t="s">
        <v>435</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454</v>
      </c>
      <c r="BA122" s="875"/>
      <c r="BB122" s="875"/>
      <c r="BC122" s="875"/>
      <c r="BD122" s="875"/>
      <c r="BE122" s="875"/>
      <c r="BF122" s="875"/>
      <c r="BG122" s="875"/>
      <c r="BH122" s="875"/>
      <c r="BI122" s="875"/>
      <c r="BJ122" s="875"/>
      <c r="BK122" s="875"/>
      <c r="BL122" s="875"/>
      <c r="BM122" s="875"/>
      <c r="BN122" s="875"/>
      <c r="BO122" s="875"/>
      <c r="BP122" s="876"/>
      <c r="BQ122" s="915">
        <v>27884656</v>
      </c>
      <c r="BR122" s="881"/>
      <c r="BS122" s="881"/>
      <c r="BT122" s="881"/>
      <c r="BU122" s="881"/>
      <c r="BV122" s="881">
        <v>27964956</v>
      </c>
      <c r="BW122" s="881"/>
      <c r="BX122" s="881"/>
      <c r="BY122" s="881"/>
      <c r="BZ122" s="881"/>
      <c r="CA122" s="881">
        <v>29286571</v>
      </c>
      <c r="CB122" s="881"/>
      <c r="CC122" s="881"/>
      <c r="CD122" s="881"/>
      <c r="CE122" s="881"/>
      <c r="CF122" s="882">
        <v>269.2</v>
      </c>
      <c r="CG122" s="883"/>
      <c r="CH122" s="883"/>
      <c r="CI122" s="883"/>
      <c r="CJ122" s="883"/>
      <c r="CK122" s="905"/>
      <c r="CL122" s="891"/>
      <c r="CM122" s="891"/>
      <c r="CN122" s="891"/>
      <c r="CO122" s="892"/>
      <c r="CP122" s="871" t="s">
        <v>397</v>
      </c>
      <c r="CQ122" s="872"/>
      <c r="CR122" s="872"/>
      <c r="CS122" s="872"/>
      <c r="CT122" s="872"/>
      <c r="CU122" s="872"/>
      <c r="CV122" s="872"/>
      <c r="CW122" s="872"/>
      <c r="CX122" s="872"/>
      <c r="CY122" s="872"/>
      <c r="CZ122" s="872"/>
      <c r="DA122" s="872"/>
      <c r="DB122" s="872"/>
      <c r="DC122" s="872"/>
      <c r="DD122" s="872"/>
      <c r="DE122" s="872"/>
      <c r="DF122" s="873"/>
      <c r="DG122" s="852">
        <v>535000</v>
      </c>
      <c r="DH122" s="853"/>
      <c r="DI122" s="853"/>
      <c r="DJ122" s="853"/>
      <c r="DK122" s="853"/>
      <c r="DL122" s="853">
        <v>682719</v>
      </c>
      <c r="DM122" s="853"/>
      <c r="DN122" s="853"/>
      <c r="DO122" s="853"/>
      <c r="DP122" s="853"/>
      <c r="DQ122" s="853">
        <v>615511</v>
      </c>
      <c r="DR122" s="853"/>
      <c r="DS122" s="853"/>
      <c r="DT122" s="853"/>
      <c r="DU122" s="853"/>
      <c r="DV122" s="830">
        <v>5.7</v>
      </c>
      <c r="DW122" s="830"/>
      <c r="DX122" s="830"/>
      <c r="DY122" s="830"/>
      <c r="DZ122" s="831"/>
    </row>
    <row r="123" spans="1:130" s="218" customFormat="1" ht="26.25" customHeight="1" x14ac:dyDescent="0.2">
      <c r="A123" s="856"/>
      <c r="B123" s="857"/>
      <c r="C123" s="851" t="s">
        <v>441</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7839</v>
      </c>
      <c r="AB123" s="816"/>
      <c r="AC123" s="816"/>
      <c r="AD123" s="816"/>
      <c r="AE123" s="817"/>
      <c r="AF123" s="818">
        <v>7252</v>
      </c>
      <c r="AG123" s="816"/>
      <c r="AH123" s="816"/>
      <c r="AI123" s="816"/>
      <c r="AJ123" s="817"/>
      <c r="AK123" s="818">
        <v>7050</v>
      </c>
      <c r="AL123" s="816"/>
      <c r="AM123" s="816"/>
      <c r="AN123" s="816"/>
      <c r="AO123" s="817"/>
      <c r="AP123" s="860">
        <v>0.1</v>
      </c>
      <c r="AQ123" s="861"/>
      <c r="AR123" s="861"/>
      <c r="AS123" s="861"/>
      <c r="AT123" s="862"/>
      <c r="AU123" s="922"/>
      <c r="AV123" s="923"/>
      <c r="AW123" s="923"/>
      <c r="AX123" s="923"/>
      <c r="AY123" s="923"/>
      <c r="AZ123" s="239" t="s">
        <v>177</v>
      </c>
      <c r="BA123" s="239"/>
      <c r="BB123" s="239"/>
      <c r="BC123" s="239"/>
      <c r="BD123" s="239"/>
      <c r="BE123" s="239"/>
      <c r="BF123" s="239"/>
      <c r="BG123" s="239"/>
      <c r="BH123" s="239"/>
      <c r="BI123" s="239"/>
      <c r="BJ123" s="239"/>
      <c r="BK123" s="239"/>
      <c r="BL123" s="239"/>
      <c r="BM123" s="239"/>
      <c r="BN123" s="239"/>
      <c r="BO123" s="913" t="s">
        <v>455</v>
      </c>
      <c r="BP123" s="914"/>
      <c r="BQ123" s="868">
        <v>36937939</v>
      </c>
      <c r="BR123" s="869"/>
      <c r="BS123" s="869"/>
      <c r="BT123" s="869"/>
      <c r="BU123" s="869"/>
      <c r="BV123" s="869">
        <v>36308849</v>
      </c>
      <c r="BW123" s="869"/>
      <c r="BX123" s="869"/>
      <c r="BY123" s="869"/>
      <c r="BZ123" s="869"/>
      <c r="CA123" s="869">
        <v>37165669</v>
      </c>
      <c r="CB123" s="869"/>
      <c r="CC123" s="869"/>
      <c r="CD123" s="869"/>
      <c r="CE123" s="869"/>
      <c r="CF123" s="784"/>
      <c r="CG123" s="785"/>
      <c r="CH123" s="785"/>
      <c r="CI123" s="785"/>
      <c r="CJ123" s="870"/>
      <c r="CK123" s="905"/>
      <c r="CL123" s="891"/>
      <c r="CM123" s="891"/>
      <c r="CN123" s="891"/>
      <c r="CO123" s="892"/>
      <c r="CP123" s="871" t="s">
        <v>394</v>
      </c>
      <c r="CQ123" s="872"/>
      <c r="CR123" s="872"/>
      <c r="CS123" s="872"/>
      <c r="CT123" s="872"/>
      <c r="CU123" s="872"/>
      <c r="CV123" s="872"/>
      <c r="CW123" s="872"/>
      <c r="CX123" s="872"/>
      <c r="CY123" s="872"/>
      <c r="CZ123" s="872"/>
      <c r="DA123" s="872"/>
      <c r="DB123" s="872"/>
      <c r="DC123" s="872"/>
      <c r="DD123" s="872"/>
      <c r="DE123" s="872"/>
      <c r="DF123" s="873"/>
      <c r="DG123" s="815">
        <v>4301</v>
      </c>
      <c r="DH123" s="816"/>
      <c r="DI123" s="816"/>
      <c r="DJ123" s="816"/>
      <c r="DK123" s="817"/>
      <c r="DL123" s="818">
        <v>6499</v>
      </c>
      <c r="DM123" s="816"/>
      <c r="DN123" s="816"/>
      <c r="DO123" s="816"/>
      <c r="DP123" s="817"/>
      <c r="DQ123" s="818">
        <v>10237</v>
      </c>
      <c r="DR123" s="816"/>
      <c r="DS123" s="816"/>
      <c r="DT123" s="816"/>
      <c r="DU123" s="817"/>
      <c r="DV123" s="860">
        <v>0.1</v>
      </c>
      <c r="DW123" s="861"/>
      <c r="DX123" s="861"/>
      <c r="DY123" s="861"/>
      <c r="DZ123" s="862"/>
    </row>
    <row r="124" spans="1:130" s="218" customFormat="1" ht="26.25" customHeight="1" thickBot="1" x14ac:dyDescent="0.25">
      <c r="A124" s="856"/>
      <c r="B124" s="857"/>
      <c r="C124" s="851" t="s">
        <v>444</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456</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52.8</v>
      </c>
      <c r="BR124" s="867"/>
      <c r="BS124" s="867"/>
      <c r="BT124" s="867"/>
      <c r="BU124" s="867"/>
      <c r="BV124" s="867">
        <v>48.1</v>
      </c>
      <c r="BW124" s="867"/>
      <c r="BX124" s="867"/>
      <c r="BY124" s="867"/>
      <c r="BZ124" s="867"/>
      <c r="CA124" s="867">
        <v>57.9</v>
      </c>
      <c r="CB124" s="867"/>
      <c r="CC124" s="867"/>
      <c r="CD124" s="867"/>
      <c r="CE124" s="867"/>
      <c r="CF124" s="762"/>
      <c r="CG124" s="763"/>
      <c r="CH124" s="763"/>
      <c r="CI124" s="763"/>
      <c r="CJ124" s="898"/>
      <c r="CK124" s="906"/>
      <c r="CL124" s="906"/>
      <c r="CM124" s="906"/>
      <c r="CN124" s="906"/>
      <c r="CO124" s="907"/>
      <c r="CP124" s="871" t="s">
        <v>457</v>
      </c>
      <c r="CQ124" s="872"/>
      <c r="CR124" s="872"/>
      <c r="CS124" s="872"/>
      <c r="CT124" s="872"/>
      <c r="CU124" s="872"/>
      <c r="CV124" s="872"/>
      <c r="CW124" s="872"/>
      <c r="CX124" s="872"/>
      <c r="CY124" s="872"/>
      <c r="CZ124" s="872"/>
      <c r="DA124" s="872"/>
      <c r="DB124" s="872"/>
      <c r="DC124" s="872"/>
      <c r="DD124" s="872"/>
      <c r="DE124" s="872"/>
      <c r="DF124" s="873"/>
      <c r="DG124" s="799">
        <v>475675</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18" customFormat="1" ht="26.25" customHeight="1" x14ac:dyDescent="0.2">
      <c r="A125" s="856"/>
      <c r="B125" s="857"/>
      <c r="C125" s="851" t="s">
        <v>446</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87" t="s">
        <v>458</v>
      </c>
      <c r="CL125" s="888"/>
      <c r="CM125" s="888"/>
      <c r="CN125" s="888"/>
      <c r="CO125" s="889"/>
      <c r="CP125" s="896" t="s">
        <v>459</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18" customFormat="1" ht="26.25" customHeight="1" thickBot="1" x14ac:dyDescent="0.25">
      <c r="A126" s="856"/>
      <c r="B126" s="857"/>
      <c r="C126" s="851" t="s">
        <v>448</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1823</v>
      </c>
      <c r="AB126" s="816"/>
      <c r="AC126" s="816"/>
      <c r="AD126" s="816"/>
      <c r="AE126" s="817"/>
      <c r="AF126" s="818">
        <v>1853</v>
      </c>
      <c r="AG126" s="816"/>
      <c r="AH126" s="816"/>
      <c r="AI126" s="816"/>
      <c r="AJ126" s="817"/>
      <c r="AK126" s="818">
        <v>1854</v>
      </c>
      <c r="AL126" s="816"/>
      <c r="AM126" s="816"/>
      <c r="AN126" s="816"/>
      <c r="AO126" s="817"/>
      <c r="AP126" s="860">
        <v>0</v>
      </c>
      <c r="AQ126" s="861"/>
      <c r="AR126" s="861"/>
      <c r="AS126" s="861"/>
      <c r="AT126" s="86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90"/>
      <c r="CL126" s="891"/>
      <c r="CM126" s="891"/>
      <c r="CN126" s="891"/>
      <c r="CO126" s="892"/>
      <c r="CP126" s="851" t="s">
        <v>460</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18" customFormat="1" ht="26.25" customHeight="1" x14ac:dyDescent="0.2">
      <c r="A127" s="858"/>
      <c r="B127" s="859"/>
      <c r="C127" s="874" t="s">
        <v>461</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20"/>
      <c r="AV127" s="220"/>
      <c r="AW127" s="220"/>
      <c r="AX127" s="877" t="s">
        <v>462</v>
      </c>
      <c r="AY127" s="848"/>
      <c r="AZ127" s="848"/>
      <c r="BA127" s="848"/>
      <c r="BB127" s="848"/>
      <c r="BC127" s="848"/>
      <c r="BD127" s="848"/>
      <c r="BE127" s="849"/>
      <c r="BF127" s="847" t="s">
        <v>463</v>
      </c>
      <c r="BG127" s="848"/>
      <c r="BH127" s="848"/>
      <c r="BI127" s="848"/>
      <c r="BJ127" s="848"/>
      <c r="BK127" s="848"/>
      <c r="BL127" s="849"/>
      <c r="BM127" s="847" t="s">
        <v>464</v>
      </c>
      <c r="BN127" s="848"/>
      <c r="BO127" s="848"/>
      <c r="BP127" s="848"/>
      <c r="BQ127" s="848"/>
      <c r="BR127" s="848"/>
      <c r="BS127" s="849"/>
      <c r="BT127" s="847" t="s">
        <v>465</v>
      </c>
      <c r="BU127" s="848"/>
      <c r="BV127" s="848"/>
      <c r="BW127" s="848"/>
      <c r="BX127" s="848"/>
      <c r="BY127" s="848"/>
      <c r="BZ127" s="850"/>
      <c r="CA127" s="220"/>
      <c r="CB127" s="220"/>
      <c r="CC127" s="220"/>
      <c r="CD127" s="243"/>
      <c r="CE127" s="243"/>
      <c r="CF127" s="243"/>
      <c r="CG127" s="220"/>
      <c r="CH127" s="220"/>
      <c r="CI127" s="220"/>
      <c r="CJ127" s="242"/>
      <c r="CK127" s="890"/>
      <c r="CL127" s="891"/>
      <c r="CM127" s="891"/>
      <c r="CN127" s="891"/>
      <c r="CO127" s="892"/>
      <c r="CP127" s="851" t="s">
        <v>466</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18" customFormat="1" ht="26.25" customHeight="1" thickBot="1" x14ac:dyDescent="0.25">
      <c r="A128" s="832" t="s">
        <v>467</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468</v>
      </c>
      <c r="X128" s="834"/>
      <c r="Y128" s="834"/>
      <c r="Z128" s="835"/>
      <c r="AA128" s="836">
        <v>153295</v>
      </c>
      <c r="AB128" s="837"/>
      <c r="AC128" s="837"/>
      <c r="AD128" s="837"/>
      <c r="AE128" s="838"/>
      <c r="AF128" s="839">
        <v>212335</v>
      </c>
      <c r="AG128" s="837"/>
      <c r="AH128" s="837"/>
      <c r="AI128" s="837"/>
      <c r="AJ128" s="838"/>
      <c r="AK128" s="839">
        <v>235904</v>
      </c>
      <c r="AL128" s="837"/>
      <c r="AM128" s="837"/>
      <c r="AN128" s="837"/>
      <c r="AO128" s="838"/>
      <c r="AP128" s="840"/>
      <c r="AQ128" s="841"/>
      <c r="AR128" s="841"/>
      <c r="AS128" s="841"/>
      <c r="AT128" s="842"/>
      <c r="AU128" s="220"/>
      <c r="AV128" s="220"/>
      <c r="AW128" s="220"/>
      <c r="AX128" s="843" t="s">
        <v>469</v>
      </c>
      <c r="AY128" s="844"/>
      <c r="AZ128" s="844"/>
      <c r="BA128" s="844"/>
      <c r="BB128" s="844"/>
      <c r="BC128" s="844"/>
      <c r="BD128" s="844"/>
      <c r="BE128" s="845"/>
      <c r="BF128" s="822" t="s">
        <v>122</v>
      </c>
      <c r="BG128" s="823"/>
      <c r="BH128" s="823"/>
      <c r="BI128" s="823"/>
      <c r="BJ128" s="823"/>
      <c r="BK128" s="823"/>
      <c r="BL128" s="846"/>
      <c r="BM128" s="822">
        <v>12.86</v>
      </c>
      <c r="BN128" s="823"/>
      <c r="BO128" s="823"/>
      <c r="BP128" s="823"/>
      <c r="BQ128" s="823"/>
      <c r="BR128" s="823"/>
      <c r="BS128" s="846"/>
      <c r="BT128" s="822">
        <v>20</v>
      </c>
      <c r="BU128" s="823"/>
      <c r="BV128" s="823"/>
      <c r="BW128" s="823"/>
      <c r="BX128" s="823"/>
      <c r="BY128" s="823"/>
      <c r="BZ128" s="824"/>
      <c r="CA128" s="243"/>
      <c r="CB128" s="243"/>
      <c r="CC128" s="243"/>
      <c r="CD128" s="243"/>
      <c r="CE128" s="243"/>
      <c r="CF128" s="243"/>
      <c r="CG128" s="220"/>
      <c r="CH128" s="220"/>
      <c r="CI128" s="220"/>
      <c r="CJ128" s="242"/>
      <c r="CK128" s="893"/>
      <c r="CL128" s="894"/>
      <c r="CM128" s="894"/>
      <c r="CN128" s="894"/>
      <c r="CO128" s="895"/>
      <c r="CP128" s="825" t="s">
        <v>470</v>
      </c>
      <c r="CQ128" s="766"/>
      <c r="CR128" s="766"/>
      <c r="CS128" s="766"/>
      <c r="CT128" s="766"/>
      <c r="CU128" s="766"/>
      <c r="CV128" s="766"/>
      <c r="CW128" s="766"/>
      <c r="CX128" s="766"/>
      <c r="CY128" s="766"/>
      <c r="CZ128" s="766"/>
      <c r="DA128" s="766"/>
      <c r="DB128" s="766"/>
      <c r="DC128" s="766"/>
      <c r="DD128" s="766"/>
      <c r="DE128" s="766"/>
      <c r="DF128" s="767"/>
      <c r="DG128" s="826">
        <v>358</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18" customFormat="1" ht="26.25" customHeight="1" x14ac:dyDescent="0.2">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471</v>
      </c>
      <c r="X129" s="813"/>
      <c r="Y129" s="813"/>
      <c r="Z129" s="814"/>
      <c r="AA129" s="815">
        <v>13897985</v>
      </c>
      <c r="AB129" s="816"/>
      <c r="AC129" s="816"/>
      <c r="AD129" s="816"/>
      <c r="AE129" s="817"/>
      <c r="AF129" s="818">
        <v>13938543</v>
      </c>
      <c r="AG129" s="816"/>
      <c r="AH129" s="816"/>
      <c r="AI129" s="816"/>
      <c r="AJ129" s="817"/>
      <c r="AK129" s="818">
        <v>13928412</v>
      </c>
      <c r="AL129" s="816"/>
      <c r="AM129" s="816"/>
      <c r="AN129" s="816"/>
      <c r="AO129" s="817"/>
      <c r="AP129" s="819"/>
      <c r="AQ129" s="820"/>
      <c r="AR129" s="820"/>
      <c r="AS129" s="820"/>
      <c r="AT129" s="821"/>
      <c r="AU129" s="221"/>
      <c r="AV129" s="221"/>
      <c r="AW129" s="221"/>
      <c r="AX129" s="787" t="s">
        <v>472</v>
      </c>
      <c r="AY129" s="788"/>
      <c r="AZ129" s="788"/>
      <c r="BA129" s="788"/>
      <c r="BB129" s="788"/>
      <c r="BC129" s="788"/>
      <c r="BD129" s="788"/>
      <c r="BE129" s="789"/>
      <c r="BF129" s="806" t="s">
        <v>122</v>
      </c>
      <c r="BG129" s="807"/>
      <c r="BH129" s="807"/>
      <c r="BI129" s="807"/>
      <c r="BJ129" s="807"/>
      <c r="BK129" s="807"/>
      <c r="BL129" s="808"/>
      <c r="BM129" s="806">
        <v>17.86</v>
      </c>
      <c r="BN129" s="807"/>
      <c r="BO129" s="807"/>
      <c r="BP129" s="807"/>
      <c r="BQ129" s="807"/>
      <c r="BR129" s="807"/>
      <c r="BS129" s="808"/>
      <c r="BT129" s="806">
        <v>30</v>
      </c>
      <c r="BU129" s="807"/>
      <c r="BV129" s="807"/>
      <c r="BW129" s="807"/>
      <c r="BX129" s="807"/>
      <c r="BY129" s="807"/>
      <c r="BZ129" s="80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810" t="s">
        <v>473</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474</v>
      </c>
      <c r="X130" s="813"/>
      <c r="Y130" s="813"/>
      <c r="Z130" s="814"/>
      <c r="AA130" s="815">
        <v>3251149</v>
      </c>
      <c r="AB130" s="816"/>
      <c r="AC130" s="816"/>
      <c r="AD130" s="816"/>
      <c r="AE130" s="817"/>
      <c r="AF130" s="818">
        <v>3243294</v>
      </c>
      <c r="AG130" s="816"/>
      <c r="AH130" s="816"/>
      <c r="AI130" s="816"/>
      <c r="AJ130" s="817"/>
      <c r="AK130" s="818">
        <v>3051036</v>
      </c>
      <c r="AL130" s="816"/>
      <c r="AM130" s="816"/>
      <c r="AN130" s="816"/>
      <c r="AO130" s="817"/>
      <c r="AP130" s="819"/>
      <c r="AQ130" s="820"/>
      <c r="AR130" s="820"/>
      <c r="AS130" s="820"/>
      <c r="AT130" s="821"/>
      <c r="AU130" s="221"/>
      <c r="AV130" s="221"/>
      <c r="AW130" s="221"/>
      <c r="AX130" s="787" t="s">
        <v>475</v>
      </c>
      <c r="AY130" s="788"/>
      <c r="AZ130" s="788"/>
      <c r="BA130" s="788"/>
      <c r="BB130" s="788"/>
      <c r="BC130" s="788"/>
      <c r="BD130" s="788"/>
      <c r="BE130" s="789"/>
      <c r="BF130" s="790">
        <v>11.3</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476</v>
      </c>
      <c r="X131" s="797"/>
      <c r="Y131" s="797"/>
      <c r="Z131" s="798"/>
      <c r="AA131" s="799">
        <v>10646836</v>
      </c>
      <c r="AB131" s="800"/>
      <c r="AC131" s="800"/>
      <c r="AD131" s="800"/>
      <c r="AE131" s="801"/>
      <c r="AF131" s="802">
        <v>10695249</v>
      </c>
      <c r="AG131" s="800"/>
      <c r="AH131" s="800"/>
      <c r="AI131" s="800"/>
      <c r="AJ131" s="801"/>
      <c r="AK131" s="802">
        <v>10877376</v>
      </c>
      <c r="AL131" s="800"/>
      <c r="AM131" s="800"/>
      <c r="AN131" s="800"/>
      <c r="AO131" s="801"/>
      <c r="AP131" s="803"/>
      <c r="AQ131" s="804"/>
      <c r="AR131" s="804"/>
      <c r="AS131" s="804"/>
      <c r="AT131" s="805"/>
      <c r="AU131" s="221"/>
      <c r="AV131" s="221"/>
      <c r="AW131" s="221"/>
      <c r="AX131" s="765" t="s">
        <v>477</v>
      </c>
      <c r="AY131" s="766"/>
      <c r="AZ131" s="766"/>
      <c r="BA131" s="766"/>
      <c r="BB131" s="766"/>
      <c r="BC131" s="766"/>
      <c r="BD131" s="766"/>
      <c r="BE131" s="767"/>
      <c r="BF131" s="768">
        <v>57.9</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74" t="s">
        <v>478</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479</v>
      </c>
      <c r="W132" s="778"/>
      <c r="X132" s="778"/>
      <c r="Y132" s="778"/>
      <c r="Z132" s="779"/>
      <c r="AA132" s="780">
        <v>12.771484409999999</v>
      </c>
      <c r="AB132" s="781"/>
      <c r="AC132" s="781"/>
      <c r="AD132" s="781"/>
      <c r="AE132" s="782"/>
      <c r="AF132" s="783">
        <v>10.381104730000001</v>
      </c>
      <c r="AG132" s="781"/>
      <c r="AH132" s="781"/>
      <c r="AI132" s="781"/>
      <c r="AJ132" s="782"/>
      <c r="AK132" s="783">
        <v>10.80577706</v>
      </c>
      <c r="AL132" s="781"/>
      <c r="AM132" s="781"/>
      <c r="AN132" s="781"/>
      <c r="AO132" s="782"/>
      <c r="AP132" s="784"/>
      <c r="AQ132" s="785"/>
      <c r="AR132" s="785"/>
      <c r="AS132" s="785"/>
      <c r="AT132" s="786"/>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480</v>
      </c>
      <c r="W133" s="757"/>
      <c r="X133" s="757"/>
      <c r="Y133" s="757"/>
      <c r="Z133" s="758"/>
      <c r="AA133" s="759">
        <v>11.8</v>
      </c>
      <c r="AB133" s="760"/>
      <c r="AC133" s="760"/>
      <c r="AD133" s="760"/>
      <c r="AE133" s="761"/>
      <c r="AF133" s="759">
        <v>11.3</v>
      </c>
      <c r="AG133" s="760"/>
      <c r="AH133" s="760"/>
      <c r="AI133" s="760"/>
      <c r="AJ133" s="761"/>
      <c r="AK133" s="759">
        <v>11.3</v>
      </c>
      <c r="AL133" s="760"/>
      <c r="AM133" s="760"/>
      <c r="AN133" s="760"/>
      <c r="AO133" s="761"/>
      <c r="AP133" s="762"/>
      <c r="AQ133" s="763"/>
      <c r="AR133" s="763"/>
      <c r="AS133" s="763"/>
      <c r="AT133" s="764"/>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vd6LOyJ8vWOzbec9tbaLiAtFEWPwpUbPna16NB+WR3iHx15OYsmdqyfdCATTh7IuiEfHRwsC6R9VjTYvuNppXg==" saltValue="F2bIfHiYgjYkegEMikbdi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481</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EYq/M5xkAZgs85KQCef736WwCMi+ruJQM9kDDqOOxWfCdKeK8OmyoNYAZj/AtU4nJFntjnDPYQN3tQZ9CaWWlA==" saltValue="fUJxVXnEKlFsPXAgpAMC7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QIofS1kds9f+P37c/uCT72KgLe9OY2QclfYNqwVrYYGcbtm/YTgxDZovmcNSANs/5UgT3vszVS31bj4Wsqsjw==" saltValue="mSg+BDsfyN0bIp905m3z6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482</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483</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54" t="s">
        <v>484</v>
      </c>
      <c r="AP7" s="260"/>
      <c r="AQ7" s="261" t="s">
        <v>485</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55"/>
      <c r="AP8" s="266" t="s">
        <v>486</v>
      </c>
      <c r="AQ8" s="267" t="s">
        <v>487</v>
      </c>
      <c r="AR8" s="268" t="s">
        <v>488</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66" t="s">
        <v>489</v>
      </c>
      <c r="AL9" s="1167"/>
      <c r="AM9" s="1167"/>
      <c r="AN9" s="1168"/>
      <c r="AO9" s="269">
        <v>4727748</v>
      </c>
      <c r="AP9" s="269">
        <v>181697</v>
      </c>
      <c r="AQ9" s="270">
        <v>117270</v>
      </c>
      <c r="AR9" s="271">
        <v>54.9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66" t="s">
        <v>490</v>
      </c>
      <c r="AL10" s="1167"/>
      <c r="AM10" s="1167"/>
      <c r="AN10" s="1168"/>
      <c r="AO10" s="272">
        <v>52865</v>
      </c>
      <c r="AP10" s="272">
        <v>2032</v>
      </c>
      <c r="AQ10" s="273">
        <v>10490</v>
      </c>
      <c r="AR10" s="274">
        <v>-80.599999999999994</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66" t="s">
        <v>491</v>
      </c>
      <c r="AL11" s="1167"/>
      <c r="AM11" s="1167"/>
      <c r="AN11" s="1168"/>
      <c r="AO11" s="272" t="s">
        <v>492</v>
      </c>
      <c r="AP11" s="272" t="s">
        <v>492</v>
      </c>
      <c r="AQ11" s="273">
        <v>1802</v>
      </c>
      <c r="AR11" s="274" t="s">
        <v>492</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66" t="s">
        <v>493</v>
      </c>
      <c r="AL12" s="1167"/>
      <c r="AM12" s="1167"/>
      <c r="AN12" s="1168"/>
      <c r="AO12" s="272" t="s">
        <v>492</v>
      </c>
      <c r="AP12" s="272" t="s">
        <v>492</v>
      </c>
      <c r="AQ12" s="273">
        <v>3</v>
      </c>
      <c r="AR12" s="274" t="s">
        <v>492</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66" t="s">
        <v>494</v>
      </c>
      <c r="AL13" s="1167"/>
      <c r="AM13" s="1167"/>
      <c r="AN13" s="1168"/>
      <c r="AO13" s="272">
        <v>215226</v>
      </c>
      <c r="AP13" s="272">
        <v>8272</v>
      </c>
      <c r="AQ13" s="273">
        <v>4482</v>
      </c>
      <c r="AR13" s="274">
        <v>84.6</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66" t="s">
        <v>495</v>
      </c>
      <c r="AL14" s="1167"/>
      <c r="AM14" s="1167"/>
      <c r="AN14" s="1168"/>
      <c r="AO14" s="272">
        <v>172887</v>
      </c>
      <c r="AP14" s="272">
        <v>6644</v>
      </c>
      <c r="AQ14" s="273">
        <v>2749</v>
      </c>
      <c r="AR14" s="274">
        <v>141.69999999999999</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69" t="s">
        <v>496</v>
      </c>
      <c r="AL15" s="1170"/>
      <c r="AM15" s="1170"/>
      <c r="AN15" s="1171"/>
      <c r="AO15" s="272">
        <v>-223293</v>
      </c>
      <c r="AP15" s="272">
        <v>-8582</v>
      </c>
      <c r="AQ15" s="273">
        <v>-7399</v>
      </c>
      <c r="AR15" s="274">
        <v>16</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69" t="s">
        <v>177</v>
      </c>
      <c r="AL16" s="1170"/>
      <c r="AM16" s="1170"/>
      <c r="AN16" s="1171"/>
      <c r="AO16" s="272">
        <v>4945433</v>
      </c>
      <c r="AP16" s="272">
        <v>190063</v>
      </c>
      <c r="AQ16" s="273">
        <v>129397</v>
      </c>
      <c r="AR16" s="274">
        <v>46.9</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497</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498</v>
      </c>
      <c r="AP20" s="281" t="s">
        <v>499</v>
      </c>
      <c r="AQ20" s="282" t="s">
        <v>500</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72" t="s">
        <v>501</v>
      </c>
      <c r="AL21" s="1173"/>
      <c r="AM21" s="1173"/>
      <c r="AN21" s="1174"/>
      <c r="AO21" s="285">
        <v>17.37</v>
      </c>
      <c r="AP21" s="286">
        <v>11.07</v>
      </c>
      <c r="AQ21" s="287">
        <v>6.3</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72" t="s">
        <v>502</v>
      </c>
      <c r="AL22" s="1173"/>
      <c r="AM22" s="1173"/>
      <c r="AN22" s="1174"/>
      <c r="AO22" s="290">
        <v>97.5</v>
      </c>
      <c r="AP22" s="291">
        <v>97.2</v>
      </c>
      <c r="AQ22" s="292">
        <v>0.3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65" t="s">
        <v>503</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55"/>
    </row>
    <row r="27" spans="1:46" ht="13.2" x14ac:dyDescent="0.2">
      <c r="A27" s="297"/>
      <c r="AO27" s="250"/>
      <c r="AP27" s="250"/>
      <c r="AQ27" s="250"/>
      <c r="AR27" s="250"/>
      <c r="AS27" s="250"/>
      <c r="AT27" s="250"/>
    </row>
    <row r="28" spans="1:46" ht="16.2" x14ac:dyDescent="0.2">
      <c r="A28" s="251" t="s">
        <v>504</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505</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54" t="s">
        <v>484</v>
      </c>
      <c r="AP30" s="260"/>
      <c r="AQ30" s="261" t="s">
        <v>485</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55"/>
      <c r="AP31" s="266" t="s">
        <v>486</v>
      </c>
      <c r="AQ31" s="267" t="s">
        <v>487</v>
      </c>
      <c r="AR31" s="268" t="s">
        <v>488</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56" t="s">
        <v>506</v>
      </c>
      <c r="AL32" s="1157"/>
      <c r="AM32" s="1157"/>
      <c r="AN32" s="1158"/>
      <c r="AO32" s="300">
        <v>3720154</v>
      </c>
      <c r="AP32" s="300">
        <v>142973</v>
      </c>
      <c r="AQ32" s="301">
        <v>74841</v>
      </c>
      <c r="AR32" s="302">
        <v>91</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56" t="s">
        <v>507</v>
      </c>
      <c r="AL33" s="1157"/>
      <c r="AM33" s="1157"/>
      <c r="AN33" s="1158"/>
      <c r="AO33" s="300" t="s">
        <v>492</v>
      </c>
      <c r="AP33" s="300" t="s">
        <v>492</v>
      </c>
      <c r="AQ33" s="301" t="s">
        <v>492</v>
      </c>
      <c r="AR33" s="302" t="s">
        <v>492</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56" t="s">
        <v>508</v>
      </c>
      <c r="AL34" s="1157"/>
      <c r="AM34" s="1157"/>
      <c r="AN34" s="1158"/>
      <c r="AO34" s="300" t="s">
        <v>492</v>
      </c>
      <c r="AP34" s="300" t="s">
        <v>492</v>
      </c>
      <c r="AQ34" s="301">
        <v>1</v>
      </c>
      <c r="AR34" s="302" t="s">
        <v>492</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56" t="s">
        <v>509</v>
      </c>
      <c r="AL35" s="1157"/>
      <c r="AM35" s="1157"/>
      <c r="AN35" s="1158"/>
      <c r="AO35" s="300">
        <v>702833</v>
      </c>
      <c r="AP35" s="300">
        <v>27011</v>
      </c>
      <c r="AQ35" s="301">
        <v>16683</v>
      </c>
      <c r="AR35" s="302">
        <v>61.9</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56" t="s">
        <v>510</v>
      </c>
      <c r="AL36" s="1157"/>
      <c r="AM36" s="1157"/>
      <c r="AN36" s="1158"/>
      <c r="AO36" s="300">
        <v>29375</v>
      </c>
      <c r="AP36" s="300">
        <v>1129</v>
      </c>
      <c r="AQ36" s="301">
        <v>2411</v>
      </c>
      <c r="AR36" s="302">
        <v>-53.2</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56" t="s">
        <v>511</v>
      </c>
      <c r="AL37" s="1157"/>
      <c r="AM37" s="1157"/>
      <c r="AN37" s="1158"/>
      <c r="AO37" s="300">
        <v>8904</v>
      </c>
      <c r="AP37" s="300">
        <v>342</v>
      </c>
      <c r="AQ37" s="301">
        <v>548</v>
      </c>
      <c r="AR37" s="302">
        <v>-37.6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59" t="s">
        <v>512</v>
      </c>
      <c r="AL38" s="1160"/>
      <c r="AM38" s="1160"/>
      <c r="AN38" s="1161"/>
      <c r="AO38" s="303">
        <v>1059</v>
      </c>
      <c r="AP38" s="303">
        <v>41</v>
      </c>
      <c r="AQ38" s="304">
        <v>7</v>
      </c>
      <c r="AR38" s="292">
        <v>485.7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59" t="s">
        <v>513</v>
      </c>
      <c r="AL39" s="1160"/>
      <c r="AM39" s="1160"/>
      <c r="AN39" s="1161"/>
      <c r="AO39" s="300">
        <v>-235904</v>
      </c>
      <c r="AP39" s="300">
        <v>-9066</v>
      </c>
      <c r="AQ39" s="301">
        <v>-3756</v>
      </c>
      <c r="AR39" s="302">
        <v>141.4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56" t="s">
        <v>514</v>
      </c>
      <c r="AL40" s="1157"/>
      <c r="AM40" s="1157"/>
      <c r="AN40" s="1158"/>
      <c r="AO40" s="300">
        <v>-3051036</v>
      </c>
      <c r="AP40" s="300">
        <v>-117257</v>
      </c>
      <c r="AQ40" s="301">
        <v>-63247</v>
      </c>
      <c r="AR40" s="302">
        <v>85.4</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62" t="s">
        <v>287</v>
      </c>
      <c r="AL41" s="1163"/>
      <c r="AM41" s="1163"/>
      <c r="AN41" s="1164"/>
      <c r="AO41" s="300">
        <v>1175385</v>
      </c>
      <c r="AP41" s="300">
        <v>45172</v>
      </c>
      <c r="AQ41" s="301">
        <v>27488</v>
      </c>
      <c r="AR41" s="302">
        <v>64.3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515</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516</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49" t="s">
        <v>484</v>
      </c>
      <c r="AN49" s="1151" t="s">
        <v>517</v>
      </c>
      <c r="AO49" s="1152"/>
      <c r="AP49" s="1152"/>
      <c r="AQ49" s="1152"/>
      <c r="AR49" s="1153"/>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50"/>
      <c r="AN50" s="316" t="s">
        <v>518</v>
      </c>
      <c r="AO50" s="317" t="s">
        <v>519</v>
      </c>
      <c r="AP50" s="318" t="s">
        <v>520</v>
      </c>
      <c r="AQ50" s="319" t="s">
        <v>521</v>
      </c>
      <c r="AR50" s="320" t="s">
        <v>522</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523</v>
      </c>
      <c r="AL51" s="313"/>
      <c r="AM51" s="321">
        <v>3165310</v>
      </c>
      <c r="AN51" s="322">
        <v>108013</v>
      </c>
      <c r="AO51" s="323">
        <v>19.100000000000001</v>
      </c>
      <c r="AP51" s="324">
        <v>92632</v>
      </c>
      <c r="AQ51" s="325">
        <v>-1.5</v>
      </c>
      <c r="AR51" s="326">
        <v>20.6</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524</v>
      </c>
      <c r="AM52" s="329">
        <v>1566362</v>
      </c>
      <c r="AN52" s="330">
        <v>53450</v>
      </c>
      <c r="AO52" s="331">
        <v>-20.100000000000001</v>
      </c>
      <c r="AP52" s="332">
        <v>47978</v>
      </c>
      <c r="AQ52" s="333">
        <v>-2</v>
      </c>
      <c r="AR52" s="334">
        <v>-18.100000000000001</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525</v>
      </c>
      <c r="AL53" s="313"/>
      <c r="AM53" s="321">
        <v>3593309</v>
      </c>
      <c r="AN53" s="322">
        <v>126232</v>
      </c>
      <c r="AO53" s="323">
        <v>16.899999999999999</v>
      </c>
      <c r="AP53" s="324">
        <v>96469</v>
      </c>
      <c r="AQ53" s="325">
        <v>4.0999999999999996</v>
      </c>
      <c r="AR53" s="326">
        <v>12.8</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524</v>
      </c>
      <c r="AM54" s="329">
        <v>1919841</v>
      </c>
      <c r="AN54" s="330">
        <v>67443</v>
      </c>
      <c r="AO54" s="331">
        <v>26.2</v>
      </c>
      <c r="AP54" s="332">
        <v>49775</v>
      </c>
      <c r="AQ54" s="333">
        <v>3.7</v>
      </c>
      <c r="AR54" s="334">
        <v>22.5</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526</v>
      </c>
      <c r="AL55" s="313"/>
      <c r="AM55" s="321">
        <v>3691794</v>
      </c>
      <c r="AN55" s="322">
        <v>133519</v>
      </c>
      <c r="AO55" s="323">
        <v>5.8</v>
      </c>
      <c r="AP55" s="324">
        <v>85743</v>
      </c>
      <c r="AQ55" s="325">
        <v>-11.1</v>
      </c>
      <c r="AR55" s="326">
        <v>16.899999999999999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524</v>
      </c>
      <c r="AM56" s="329">
        <v>1872407</v>
      </c>
      <c r="AN56" s="330">
        <v>67718</v>
      </c>
      <c r="AO56" s="331">
        <v>0.4</v>
      </c>
      <c r="AP56" s="332">
        <v>45231</v>
      </c>
      <c r="AQ56" s="333">
        <v>-9.1</v>
      </c>
      <c r="AR56" s="334">
        <v>9.5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527</v>
      </c>
      <c r="AL57" s="313"/>
      <c r="AM57" s="321">
        <v>4389152</v>
      </c>
      <c r="AN57" s="322">
        <v>163402</v>
      </c>
      <c r="AO57" s="323">
        <v>22.4</v>
      </c>
      <c r="AP57" s="324">
        <v>92509</v>
      </c>
      <c r="AQ57" s="325">
        <v>7.9</v>
      </c>
      <c r="AR57" s="326">
        <v>14.5</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524</v>
      </c>
      <c r="AM58" s="329">
        <v>1891924</v>
      </c>
      <c r="AN58" s="330">
        <v>70434</v>
      </c>
      <c r="AO58" s="331">
        <v>4</v>
      </c>
      <c r="AP58" s="332">
        <v>52274</v>
      </c>
      <c r="AQ58" s="333">
        <v>15.6</v>
      </c>
      <c r="AR58" s="334">
        <v>-11.6</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528</v>
      </c>
      <c r="AL59" s="313"/>
      <c r="AM59" s="321">
        <v>7548697</v>
      </c>
      <c r="AN59" s="322">
        <v>290111</v>
      </c>
      <c r="AO59" s="323">
        <v>77.5</v>
      </c>
      <c r="AP59" s="324">
        <v>98544</v>
      </c>
      <c r="AQ59" s="325">
        <v>6.5</v>
      </c>
      <c r="AR59" s="326">
        <v>71</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524</v>
      </c>
      <c r="AM60" s="329">
        <v>3978799</v>
      </c>
      <c r="AN60" s="330">
        <v>152913</v>
      </c>
      <c r="AO60" s="331">
        <v>117.1</v>
      </c>
      <c r="AP60" s="332">
        <v>55816</v>
      </c>
      <c r="AQ60" s="333">
        <v>6.8</v>
      </c>
      <c r="AR60" s="334">
        <v>110.3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529</v>
      </c>
      <c r="AL61" s="335"/>
      <c r="AM61" s="336">
        <v>4477652</v>
      </c>
      <c r="AN61" s="337">
        <v>164255</v>
      </c>
      <c r="AO61" s="338">
        <v>28.3</v>
      </c>
      <c r="AP61" s="339">
        <v>93179</v>
      </c>
      <c r="AQ61" s="340">
        <v>1.2</v>
      </c>
      <c r="AR61" s="326">
        <v>27.1</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524</v>
      </c>
      <c r="AM62" s="329">
        <v>2245867</v>
      </c>
      <c r="AN62" s="330">
        <v>82392</v>
      </c>
      <c r="AO62" s="331">
        <v>25.5</v>
      </c>
      <c r="AP62" s="332">
        <v>50215</v>
      </c>
      <c r="AQ62" s="333">
        <v>3</v>
      </c>
      <c r="AR62" s="334">
        <v>22.5</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ZA4FnxJpcr3G5fDCebQDQbhibV8FvD9A2JLaDO23x0k1S9nsJdaiUH37tZfJPjEar3UB6dK7bvOHaff7InKxHg==" saltValue="gnQEmADFlPWODmkaRIF1d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481</v>
      </c>
    </row>
    <row r="121" spans="125:125" ht="13.5" hidden="1" customHeight="1" x14ac:dyDescent="0.2">
      <c r="DU121" s="247"/>
    </row>
  </sheetData>
  <sheetProtection algorithmName="SHA-512" hashValue="vUFfedTZB4BNQSYETXKiqpCav6jaoB6n8qsfwHb4lwlAHPMZsRczI3xaNi5tWX6HbDpHB6KwraN4akpcP97NCA==" saltValue="JghY4gYCJg7kMIXrI8DfC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481</v>
      </c>
    </row>
  </sheetData>
  <sheetProtection algorithmName="SHA-512" hashValue="zmqiz40rSI16euELz8DIsM8fl+lqPBxktHqXcayS9jk5XEQXVOt06CvX4bj59Q0nH35IsUrd3gMZSV/zUV+V9Q==" saltValue="wAUkVtv0ovE6EF/n+hQs6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tabColor rgb="FF92D050"/>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531</v>
      </c>
      <c r="G46" s="8" t="s">
        <v>532</v>
      </c>
      <c r="H46" s="8" t="s">
        <v>533</v>
      </c>
      <c r="I46" s="8" t="s">
        <v>534</v>
      </c>
      <c r="J46" s="9" t="s">
        <v>535</v>
      </c>
    </row>
    <row r="47" spans="2:10" ht="57.75" customHeight="1" x14ac:dyDescent="0.2">
      <c r="B47" s="10"/>
      <c r="C47" s="1175" t="s">
        <v>3</v>
      </c>
      <c r="D47" s="1175"/>
      <c r="E47" s="1176"/>
      <c r="F47" s="11">
        <v>8.9</v>
      </c>
      <c r="G47" s="12">
        <v>10.56</v>
      </c>
      <c r="H47" s="12">
        <v>12.39</v>
      </c>
      <c r="I47" s="12">
        <v>13.04</v>
      </c>
      <c r="J47" s="13">
        <v>13.85</v>
      </c>
    </row>
    <row r="48" spans="2:10" ht="57.75" customHeight="1" x14ac:dyDescent="0.2">
      <c r="B48" s="14"/>
      <c r="C48" s="1177" t="s">
        <v>4</v>
      </c>
      <c r="D48" s="1177"/>
      <c r="E48" s="1178"/>
      <c r="F48" s="15">
        <v>5.18</v>
      </c>
      <c r="G48" s="16">
        <v>6</v>
      </c>
      <c r="H48" s="16">
        <v>5.37</v>
      </c>
      <c r="I48" s="16">
        <v>6.42</v>
      </c>
      <c r="J48" s="17">
        <v>6.73</v>
      </c>
    </row>
    <row r="49" spans="2:10" ht="57.75" customHeight="1" thickBot="1" x14ac:dyDescent="0.25">
      <c r="B49" s="18"/>
      <c r="C49" s="1179" t="s">
        <v>5</v>
      </c>
      <c r="D49" s="1179"/>
      <c r="E49" s="1180"/>
      <c r="F49" s="19">
        <v>1.8</v>
      </c>
      <c r="G49" s="20">
        <v>3.19</v>
      </c>
      <c r="H49" s="20">
        <v>0.7</v>
      </c>
      <c r="I49" s="20">
        <v>1.76</v>
      </c>
      <c r="J49" s="21">
        <v>1.0900000000000001</v>
      </c>
    </row>
    <row r="50" spans="2:10" ht="13.2" x14ac:dyDescent="0.2"/>
  </sheetData>
  <sheetProtection algorithmName="SHA-512" hashValue="pwrwVjf3vI8UxpbJvUXZkNTm3iA8b5dMvqbTd6iqLolauTeazmWDhUwSUsd5fLUsS7PFXNyAL4CvKrSW1jYK9A==" saltValue="g9H7cLcGssOmC1pwUMYm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髙岡 裕希</cp:lastModifiedBy>
  <cp:lastPrinted>2026-08-19T06:15:55Z</cp:lastPrinted>
  <dcterms:created xsi:type="dcterms:W3CDTF">2026-02-23T08:23:13Z</dcterms:created>
  <dcterms:modified xsi:type="dcterms:W3CDTF">2026-08-20T07:15:46Z</dcterms:modified>
  <cp:category/>
</cp:coreProperties>
</file>